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302" activeTab="1"/>
  </bookViews>
  <sheets>
    <sheet name="БДДР - до 2006г.(вкл)" sheetId="13" r:id="rId1"/>
    <sheet name="Заустване - 13.." sheetId="14" r:id="rId2"/>
  </sheets>
  <definedNames>
    <definedName name="_xlnm._FilterDatabase" localSheetId="0" hidden="1">'БДДР - до 2006г.(вкл)'!$A$8:$ET$328</definedName>
    <definedName name="_xlnm._FilterDatabase" localSheetId="1" hidden="1">'Заустване - 13..'!$A$7:$AL$1510</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163" i="13" l="1"/>
  <c r="BJ163" i="13"/>
  <c r="U561" i="14" l="1"/>
  <c r="U1051" i="14"/>
  <c r="T1051" i="14"/>
  <c r="T1023" i="14" l="1"/>
  <c r="U1023" i="14"/>
  <c r="BK77" i="13" l="1"/>
  <c r="BJ77" i="13"/>
  <c r="V856" i="14" l="1"/>
  <c r="O856" i="14"/>
  <c r="V445" i="14"/>
  <c r="O445" i="14"/>
  <c r="V342" i="14"/>
  <c r="O342" i="14"/>
  <c r="BK246" i="13" l="1"/>
  <c r="BJ246" i="13"/>
  <c r="BK245" i="13"/>
  <c r="BJ245" i="13"/>
  <c r="BK244" i="13"/>
  <c r="BJ244" i="13"/>
  <c r="BK243" i="13"/>
  <c r="BJ243" i="13"/>
  <c r="BK242" i="13"/>
  <c r="BJ242" i="13"/>
  <c r="BK241" i="13"/>
  <c r="BJ241"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2" i="13"/>
  <c r="BJ212" i="13"/>
  <c r="BK211" i="13"/>
  <c r="BJ211" i="13"/>
  <c r="BK210" i="13"/>
  <c r="BJ210" i="13"/>
  <c r="BK209" i="13"/>
  <c r="BJ209" i="13"/>
  <c r="BK208" i="13"/>
  <c r="BJ208" i="13"/>
  <c r="BK207" i="13"/>
  <c r="BJ207" i="13"/>
  <c r="BK206" i="13"/>
  <c r="BJ206" i="13"/>
  <c r="BK204" i="13"/>
  <c r="BJ204" i="13"/>
  <c r="BK203" i="13"/>
  <c r="BJ203" i="13"/>
  <c r="BK202" i="13"/>
  <c r="BJ202" i="13"/>
  <c r="BK201" i="13"/>
  <c r="BJ201" i="13"/>
  <c r="BK200" i="13"/>
  <c r="BJ200" i="13"/>
  <c r="BK199" i="13"/>
  <c r="BJ199" i="13"/>
  <c r="BK198" i="13"/>
  <c r="BJ198" i="13"/>
  <c r="BK197" i="13"/>
  <c r="BJ197" i="13"/>
  <c r="BK196" i="13"/>
  <c r="BJ196" i="13"/>
  <c r="BK195" i="13"/>
  <c r="BJ195" i="13"/>
  <c r="A195" i="13"/>
  <c r="BK194" i="13"/>
  <c r="BJ194" i="13"/>
  <c r="BK193" i="13"/>
  <c r="BJ193" i="13"/>
  <c r="A193" i="13"/>
  <c r="BK192" i="13"/>
  <c r="BJ192" i="13"/>
  <c r="BK191" i="13"/>
  <c r="BJ191" i="13"/>
  <c r="BK190" i="13"/>
  <c r="BJ190" i="13"/>
  <c r="BK189" i="13"/>
  <c r="BJ189" i="13"/>
  <c r="BK188" i="13"/>
  <c r="BJ188" i="13"/>
  <c r="BK187" i="13"/>
  <c r="BJ187" i="13"/>
  <c r="BK186" i="13"/>
  <c r="BJ186" i="13"/>
  <c r="BK185" i="13"/>
  <c r="BJ185" i="13"/>
  <c r="BK184" i="13"/>
  <c r="BJ184" i="13"/>
  <c r="BK183" i="13"/>
  <c r="BJ183" i="13"/>
  <c r="BK182" i="13"/>
  <c r="BJ182" i="13"/>
  <c r="BK181" i="13"/>
  <c r="BJ181" i="13"/>
  <c r="BK180" i="13"/>
  <c r="BJ180" i="13"/>
  <c r="BK179" i="13"/>
  <c r="BJ179" i="13"/>
  <c r="BK178" i="13"/>
  <c r="BJ178" i="13"/>
  <c r="BK177" i="13"/>
  <c r="BJ177" i="13"/>
  <c r="BK176" i="13"/>
  <c r="BJ176" i="13"/>
  <c r="BK175" i="13"/>
  <c r="BJ175" i="13"/>
  <c r="BK174" i="13"/>
  <c r="BJ174" i="13"/>
  <c r="BK173" i="13"/>
  <c r="BJ173" i="13"/>
  <c r="A173" i="13"/>
  <c r="A174" i="13" s="1"/>
  <c r="A176" i="13" s="1"/>
  <c r="A177" i="13" s="1"/>
  <c r="BK172" i="13"/>
  <c r="BJ172" i="13"/>
  <c r="BK171" i="13"/>
  <c r="BJ171" i="13"/>
  <c r="BK170" i="13"/>
  <c r="BJ170" i="13"/>
  <c r="BK169" i="13"/>
  <c r="BJ169" i="13"/>
  <c r="BK168" i="13"/>
  <c r="BJ168" i="13"/>
  <c r="BK167" i="13"/>
  <c r="BJ167" i="13"/>
  <c r="BK166" i="13"/>
  <c r="BJ166" i="13"/>
  <c r="BK165" i="13"/>
  <c r="BJ165" i="13"/>
  <c r="BK164" i="13"/>
  <c r="BJ164" i="13"/>
  <c r="BK162" i="13"/>
  <c r="BJ162" i="13"/>
  <c r="BK161" i="13"/>
  <c r="BJ161" i="13"/>
  <c r="BK160" i="13"/>
  <c r="BJ160" i="13"/>
  <c r="BK159" i="13"/>
  <c r="BJ159" i="13"/>
  <c r="BK158" i="13"/>
  <c r="BJ158" i="13"/>
  <c r="BK157" i="13"/>
  <c r="BJ157" i="13"/>
  <c r="BK156" i="13"/>
  <c r="BJ156" i="13"/>
  <c r="BK155" i="13"/>
  <c r="BJ155" i="13"/>
  <c r="BK154" i="13"/>
  <c r="BJ154" i="13"/>
  <c r="A154" i="13"/>
  <c r="A155" i="13" s="1"/>
  <c r="A156" i="13" s="1"/>
  <c r="A157" i="13" s="1"/>
  <c r="A158" i="13" s="1"/>
  <c r="A159" i="13" s="1"/>
  <c r="A160" i="13" s="1"/>
  <c r="A161" i="13" s="1"/>
  <c r="BK153" i="13"/>
  <c r="BJ153" i="13"/>
  <c r="BK152" i="13"/>
  <c r="BJ152" i="13"/>
  <c r="BK151" i="13"/>
  <c r="BJ151" i="13"/>
  <c r="BK150" i="13"/>
  <c r="BJ150" i="13"/>
  <c r="BK149" i="13"/>
  <c r="BJ149" i="13"/>
  <c r="BK148" i="13"/>
  <c r="BJ148" i="13"/>
  <c r="BK147" i="13"/>
  <c r="BJ147" i="13"/>
  <c r="BK146" i="13"/>
  <c r="BJ146" i="13"/>
  <c r="BK145" i="13"/>
  <c r="BJ145" i="13"/>
  <c r="BK144" i="13"/>
  <c r="BJ144" i="13"/>
  <c r="BK143" i="13"/>
  <c r="BJ143" i="13"/>
  <c r="BK142" i="13"/>
  <c r="BJ142" i="13"/>
  <c r="BK141" i="13"/>
  <c r="BJ141" i="13"/>
  <c r="BK140" i="13"/>
  <c r="BJ140" i="13"/>
  <c r="BK139" i="13"/>
  <c r="BJ139" i="13"/>
  <c r="BK138" i="13"/>
  <c r="BJ138" i="13"/>
  <c r="BK137" i="13"/>
  <c r="BJ137" i="13"/>
  <c r="BK136" i="13"/>
  <c r="BJ136" i="13"/>
  <c r="BK135" i="13"/>
  <c r="BJ135" i="13"/>
  <c r="BK134" i="13"/>
  <c r="BJ134" i="13"/>
  <c r="BK133" i="13"/>
  <c r="BJ133" i="13"/>
  <c r="BK132" i="13"/>
  <c r="BJ132" i="13"/>
  <c r="BK131" i="13"/>
  <c r="BJ131" i="13"/>
  <c r="BK130" i="13"/>
  <c r="BJ130" i="13"/>
  <c r="BK129" i="13"/>
  <c r="BJ129" i="13"/>
  <c r="BK128" i="13"/>
  <c r="BJ128" i="13"/>
  <c r="BK127" i="13"/>
  <c r="BJ127" i="13"/>
  <c r="BK126" i="13"/>
  <c r="BJ126"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11" i="13"/>
  <c r="BJ111" i="13"/>
  <c r="BK110" i="13"/>
  <c r="BJ110" i="13"/>
  <c r="BK109" i="13"/>
  <c r="BJ109" i="13"/>
  <c r="BK108" i="13"/>
  <c r="BJ108" i="13"/>
  <c r="BK107" i="13"/>
  <c r="BJ107" i="13"/>
  <c r="BK106" i="13"/>
  <c r="BJ106" i="13"/>
  <c r="BK105" i="13"/>
  <c r="BJ105" i="13"/>
  <c r="BK104" i="13"/>
  <c r="BJ104" i="13"/>
  <c r="BK103" i="13"/>
  <c r="BJ103" i="13"/>
  <c r="BK102" i="13"/>
  <c r="BJ102" i="13"/>
  <c r="BK101" i="13"/>
  <c r="BJ101" i="13"/>
  <c r="BK100" i="13"/>
  <c r="BJ100" i="13"/>
  <c r="BK99" i="13"/>
  <c r="BJ99" i="13"/>
  <c r="BK98" i="13"/>
  <c r="BJ98" i="13"/>
  <c r="BK97" i="13"/>
  <c r="BJ97" i="13"/>
  <c r="BK96" i="13"/>
  <c r="BJ96" i="13"/>
  <c r="BK95" i="13"/>
  <c r="BJ95" i="13"/>
  <c r="BK94" i="13"/>
  <c r="BJ94" i="13"/>
  <c r="BK93" i="13"/>
  <c r="BJ93" i="13"/>
  <c r="BK92" i="13"/>
  <c r="BJ92" i="13"/>
  <c r="BK91" i="13"/>
  <c r="BJ91" i="13"/>
  <c r="BK90" i="13"/>
  <c r="BJ90" i="13"/>
  <c r="BK89" i="13"/>
  <c r="BJ89" i="13"/>
  <c r="BK88" i="13"/>
  <c r="BJ88" i="13"/>
  <c r="BK87" i="13"/>
  <c r="BJ87" i="13"/>
  <c r="BK86" i="13"/>
  <c r="BJ86" i="13"/>
  <c r="BK85" i="13"/>
  <c r="BJ85" i="13"/>
  <c r="BK84" i="13"/>
  <c r="BJ84" i="13"/>
  <c r="BK83" i="13"/>
  <c r="BJ83" i="13"/>
  <c r="BK82" i="13"/>
  <c r="BJ82" i="13"/>
  <c r="BK81" i="13"/>
  <c r="BJ81" i="13"/>
  <c r="BK80" i="13"/>
  <c r="BJ80" i="13"/>
  <c r="BK79" i="13"/>
  <c r="BJ79" i="13"/>
  <c r="BK78" i="13"/>
  <c r="BJ78" i="13"/>
  <c r="A78" i="13"/>
  <c r="A79" i="13" s="1"/>
  <c r="A80" i="13" s="1"/>
  <c r="A81" i="13" s="1"/>
  <c r="A82" i="13" s="1"/>
  <c r="A83" i="13" s="1"/>
  <c r="A85" i="13" s="1"/>
  <c r="A86" i="13" s="1"/>
  <c r="A87" i="13" s="1"/>
  <c r="A88" i="13" s="1"/>
  <c r="A89" i="13" s="1"/>
  <c r="A90" i="13" s="1"/>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BJ25" i="13"/>
  <c r="BK24" i="13"/>
  <c r="BJ24" i="13"/>
  <c r="BK23" i="13"/>
  <c r="BJ23" i="13"/>
  <c r="BK22" i="13"/>
  <c r="BJ22" i="13"/>
  <c r="BK21" i="13"/>
  <c r="BJ21" i="13"/>
  <c r="BK20" i="13"/>
  <c r="BJ20" i="13"/>
  <c r="BK19" i="13"/>
  <c r="BJ19" i="13"/>
  <c r="BK18" i="13"/>
  <c r="BJ18" i="13"/>
  <c r="BK17" i="13"/>
  <c r="BJ17" i="13"/>
  <c r="BK16" i="13"/>
  <c r="BJ16" i="13"/>
  <c r="BK15" i="13"/>
  <c r="BJ15" i="13"/>
  <c r="BK14" i="13"/>
  <c r="BJ14" i="13"/>
  <c r="BK13" i="13"/>
  <c r="BJ13" i="13"/>
  <c r="BK12" i="13"/>
  <c r="BJ12" i="13"/>
  <c r="BK11" i="13"/>
  <c r="BJ11" i="13"/>
  <c r="BK10" i="13"/>
  <c r="BJ10" i="13"/>
  <c r="BK9" i="13"/>
  <c r="BJ9" i="13"/>
  <c r="A9" i="13"/>
  <c r="A10" i="13" s="1"/>
  <c r="A11" i="13" l="1"/>
  <c r="A12" i="13" s="1"/>
  <c r="A13" i="13" s="1"/>
  <c r="A14" i="13" s="1"/>
  <c r="A15" i="13" s="1"/>
  <c r="A16" i="13" s="1"/>
  <c r="A17" i="13" s="1"/>
  <c r="A18" i="13" s="1"/>
  <c r="A19" i="13" s="1"/>
  <c r="A20" i="13" s="1"/>
  <c r="A21" i="13" s="1"/>
  <c r="A22" i="13" s="1"/>
  <c r="A23" i="13" s="1"/>
  <c r="A24" i="13" s="1"/>
  <c r="A25" i="13" s="1"/>
  <c r="A26" i="13" s="1"/>
  <c r="A27" i="13" s="1"/>
  <c r="A28" i="13" s="1"/>
  <c r="A30" i="13" s="1"/>
  <c r="A31" i="13" s="1"/>
  <c r="A32" i="13" s="1"/>
  <c r="A33"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l="1"/>
  <c r="A56" i="13" s="1"/>
  <c r="A57" i="13" s="1"/>
  <c r="A58" i="13" s="1"/>
  <c r="A59" i="13" s="1"/>
  <c r="A60" i="13" s="1"/>
  <c r="A61" i="13" s="1"/>
  <c r="A62" i="13" s="1"/>
  <c r="A63" i="13" l="1"/>
  <c r="A64" i="13" s="1"/>
  <c r="A65" i="13" s="1"/>
  <c r="A66" i="13" s="1"/>
  <c r="A67" i="13" s="1"/>
  <c r="A68" i="13" s="1"/>
  <c r="A69" i="13" s="1"/>
  <c r="A70" i="13" s="1"/>
  <c r="A71" i="13" s="1"/>
  <c r="A72" i="13" s="1"/>
  <c r="A73" i="13" s="1"/>
  <c r="A74" i="13" s="1"/>
  <c r="A75" i="13" s="1"/>
  <c r="A76" i="13" s="1"/>
  <c r="A77" i="13" l="1"/>
</calcChain>
</file>

<file path=xl/comments1.xml><?xml version="1.0" encoding="utf-8"?>
<comments xmlns="http://schemas.openxmlformats.org/spreadsheetml/2006/main">
  <authors>
    <author>Автор</author>
  </authors>
  <commentList>
    <comment ref="T252" authorId="0">
      <text>
        <r>
          <rPr>
            <b/>
            <sz val="9"/>
            <color indexed="81"/>
            <rFont val="Tahoma"/>
            <family val="2"/>
            <charset val="204"/>
          </rPr>
          <t>Автор:</t>
        </r>
        <r>
          <rPr>
            <sz val="9"/>
            <color indexed="81"/>
            <rFont val="Tahoma"/>
            <family val="2"/>
            <charset val="204"/>
          </rPr>
          <t xml:space="preserve">
8 часа дневно</t>
        </r>
      </text>
    </comment>
    <comment ref="U252" authorId="0">
      <text>
        <r>
          <rPr>
            <b/>
            <sz val="9"/>
            <color indexed="81"/>
            <rFont val="Tahoma"/>
            <family val="2"/>
            <charset val="204"/>
          </rPr>
          <t>Автор:</t>
        </r>
        <r>
          <rPr>
            <sz val="9"/>
            <color indexed="81"/>
            <rFont val="Tahoma"/>
            <family val="2"/>
            <charset val="204"/>
          </rPr>
          <t xml:space="preserve">
180 дни годишно</t>
        </r>
      </text>
    </comment>
    <comment ref="C283" authorId="0">
      <text>
        <r>
          <rPr>
            <sz val="9"/>
            <color indexed="81"/>
            <rFont val="Tahoma"/>
            <family val="2"/>
            <charset val="204"/>
          </rPr>
          <t>Заустване №4/ Поток №4 - &gt; Заустване №2/ Поток №2</t>
        </r>
      </text>
    </comment>
    <comment ref="O355" authorId="0">
      <text>
        <r>
          <rPr>
            <b/>
            <sz val="8"/>
            <color indexed="81"/>
            <rFont val="Tahoma"/>
            <family val="2"/>
            <charset val="204"/>
          </rPr>
          <t>Автор:</t>
        </r>
        <r>
          <rPr>
            <sz val="8"/>
            <color indexed="81"/>
            <rFont val="Tahoma"/>
            <family val="2"/>
            <charset val="204"/>
          </rPr>
          <t xml:space="preserve">
Общи за потоци от 2 до 5 (вкл)
</t>
        </r>
      </text>
    </comment>
    <comment ref="V685" authorId="0">
      <text>
        <r>
          <rPr>
            <b/>
            <sz val="9"/>
            <color indexed="81"/>
            <rFont val="Tahoma"/>
            <family val="2"/>
            <charset val="204"/>
          </rPr>
          <t>Автор:</t>
        </r>
        <r>
          <rPr>
            <sz val="9"/>
            <color indexed="81"/>
            <rFont val="Tahoma"/>
            <family val="2"/>
            <charset val="204"/>
          </rPr>
          <t xml:space="preserve">
Qмакс.год. - 36960 куб.м./год.</t>
        </r>
      </text>
    </comment>
    <comment ref="O766" authorId="0">
      <text>
        <r>
          <rPr>
            <b/>
            <sz val="8"/>
            <color indexed="81"/>
            <rFont val="Tahoma"/>
            <family val="2"/>
            <charset val="204"/>
          </rPr>
          <t>Автор:</t>
        </r>
        <r>
          <rPr>
            <sz val="8"/>
            <color indexed="81"/>
            <rFont val="Tahoma"/>
            <family val="2"/>
            <charset val="204"/>
          </rPr>
          <t xml:space="preserve">
общо за Поток 1, 2 и 3</t>
        </r>
      </text>
    </comment>
    <comment ref="U844" authorId="0">
      <text>
        <r>
          <rPr>
            <b/>
            <sz val="8"/>
            <color indexed="81"/>
            <rFont val="Tahoma"/>
            <family val="2"/>
            <charset val="204"/>
          </rPr>
          <t>Автор:</t>
        </r>
        <r>
          <rPr>
            <sz val="8"/>
            <color indexed="81"/>
            <rFont val="Tahoma"/>
            <family val="2"/>
            <charset val="204"/>
          </rPr>
          <t xml:space="preserve">
Общо за Поток 1, Поток 2, Поток 3 и Поток 4 </t>
        </r>
      </text>
    </comment>
    <comment ref="V844" authorId="0">
      <text>
        <r>
          <rPr>
            <b/>
            <sz val="8"/>
            <color indexed="81"/>
            <rFont val="Tahoma"/>
            <family val="2"/>
            <charset val="204"/>
          </rPr>
          <t>Автор:</t>
        </r>
        <r>
          <rPr>
            <sz val="8"/>
            <color indexed="81"/>
            <rFont val="Tahoma"/>
            <family val="2"/>
            <charset val="204"/>
          </rPr>
          <t xml:space="preserve">
Общо за Поток 1, Поток 2, Поток 3, Поток 4 </t>
        </r>
      </text>
    </comment>
    <comment ref="O849"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U849" authorId="0">
      <text>
        <r>
          <rPr>
            <b/>
            <sz val="8"/>
            <color indexed="81"/>
            <rFont val="Tahoma"/>
            <family val="2"/>
            <charset val="204"/>
          </rPr>
          <t>Автор:</t>
        </r>
        <r>
          <rPr>
            <sz val="8"/>
            <color indexed="81"/>
            <rFont val="Tahoma"/>
            <family val="2"/>
            <charset val="204"/>
          </rPr>
          <t xml:space="preserve">
Общо за трите потока до въвеждане на ПСОВ - Трън</t>
        </r>
      </text>
    </comment>
    <comment ref="V849"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O1099" authorId="0">
      <text>
        <r>
          <rPr>
            <b/>
            <sz val="9"/>
            <color indexed="81"/>
            <rFont val="Tahoma"/>
            <family val="2"/>
            <charset val="204"/>
          </rPr>
          <t>Автор:</t>
        </r>
        <r>
          <rPr>
            <sz val="9"/>
            <color indexed="81"/>
            <rFont val="Tahoma"/>
            <family val="2"/>
            <charset val="204"/>
          </rPr>
          <t xml:space="preserve">
за 248 работни дни</t>
        </r>
      </text>
    </comment>
    <comment ref="U1144" authorId="0">
      <text>
        <r>
          <rPr>
            <b/>
            <sz val="8"/>
            <color indexed="81"/>
            <rFont val="Tahoma"/>
            <family val="2"/>
            <charset val="204"/>
          </rPr>
          <t>Автор:</t>
        </r>
        <r>
          <rPr>
            <sz val="8"/>
            <color indexed="81"/>
            <rFont val="Tahoma"/>
            <family val="2"/>
            <charset val="204"/>
          </rPr>
          <t xml:space="preserve">
Qср.ден през летния сезон - 120дни - 125м</t>
        </r>
        <r>
          <rPr>
            <sz val="8"/>
            <color indexed="81"/>
            <rFont val="Calibri"/>
            <family val="2"/>
            <charset val="204"/>
          </rPr>
          <t>³</t>
        </r>
        <r>
          <rPr>
            <sz val="8"/>
            <color indexed="81"/>
            <rFont val="Tahoma"/>
            <family val="2"/>
            <charset val="204"/>
          </rPr>
          <t xml:space="preserve">/ден
</t>
        </r>
      </text>
    </comment>
    <comment ref="O1235" authorId="0">
      <text>
        <r>
          <rPr>
            <b/>
            <sz val="8"/>
            <color indexed="81"/>
            <rFont val="Tahoma"/>
            <family val="2"/>
            <charset val="204"/>
          </rPr>
          <t>Автор:</t>
        </r>
        <r>
          <rPr>
            <sz val="8"/>
            <color indexed="81"/>
            <rFont val="Tahoma"/>
            <family val="2"/>
            <charset val="204"/>
          </rPr>
          <t xml:space="preserve">
общо</t>
        </r>
      </text>
    </comment>
    <comment ref="O1248" authorId="0">
      <text>
        <r>
          <rPr>
            <b/>
            <sz val="8"/>
            <color indexed="81"/>
            <rFont val="Tahoma"/>
            <family val="2"/>
            <charset val="204"/>
          </rPr>
          <t>Автор:</t>
        </r>
        <r>
          <rPr>
            <sz val="8"/>
            <color indexed="81"/>
            <rFont val="Tahoma"/>
            <family val="2"/>
            <charset val="204"/>
          </rPr>
          <t xml:space="preserve">
общо за 7те потока
</t>
        </r>
      </text>
    </comment>
    <comment ref="T1248" authorId="0">
      <text>
        <r>
          <rPr>
            <b/>
            <sz val="8"/>
            <color indexed="81"/>
            <rFont val="Tahoma"/>
            <family val="2"/>
            <charset val="204"/>
          </rPr>
          <t>Автор:</t>
        </r>
        <r>
          <rPr>
            <sz val="8"/>
            <color indexed="81"/>
            <rFont val="Tahoma"/>
            <family val="2"/>
            <charset val="204"/>
          </rPr>
          <t xml:space="preserve">
общо за 7те потока </t>
        </r>
      </text>
    </comment>
    <comment ref="U1248" authorId="0">
      <text>
        <r>
          <rPr>
            <b/>
            <sz val="8"/>
            <color indexed="81"/>
            <rFont val="Tahoma"/>
            <family val="2"/>
            <charset val="204"/>
          </rPr>
          <t>Автор:</t>
        </r>
        <r>
          <rPr>
            <sz val="8"/>
            <color indexed="81"/>
            <rFont val="Tahoma"/>
            <family val="2"/>
            <charset val="204"/>
          </rPr>
          <t xml:space="preserve">
общо за 7те потока </t>
        </r>
      </text>
    </comment>
    <comment ref="V1248" authorId="0">
      <text>
        <r>
          <rPr>
            <b/>
            <sz val="8"/>
            <color indexed="81"/>
            <rFont val="Tahoma"/>
            <family val="2"/>
            <charset val="204"/>
          </rPr>
          <t>Автор:</t>
        </r>
        <r>
          <rPr>
            <sz val="8"/>
            <color indexed="81"/>
            <rFont val="Tahoma"/>
            <family val="2"/>
            <charset val="204"/>
          </rPr>
          <t xml:space="preserve">
общо за 7те потока </t>
        </r>
      </text>
    </comment>
    <comment ref="U1600" authorId="0">
      <text>
        <r>
          <rPr>
            <b/>
            <sz val="9"/>
            <color indexed="81"/>
            <rFont val="Tahoma"/>
            <family val="2"/>
            <charset val="204"/>
          </rPr>
          <t>Автор:</t>
        </r>
        <r>
          <rPr>
            <sz val="9"/>
            <color indexed="81"/>
            <rFont val="Tahoma"/>
            <family val="2"/>
            <charset val="204"/>
          </rPr>
          <t xml:space="preserve">
300л/сек - на изход КМУ1</t>
        </r>
      </text>
    </comment>
  </commentList>
</comments>
</file>

<file path=xl/sharedStrings.xml><?xml version="1.0" encoding="utf-8"?>
<sst xmlns="http://schemas.openxmlformats.org/spreadsheetml/2006/main" count="29046" uniqueCount="9004">
  <si>
    <t>№ по ред</t>
  </si>
  <si>
    <t>Титуляр</t>
  </si>
  <si>
    <t>Воден обект</t>
  </si>
  <si>
    <t>Код на водно тяло</t>
  </si>
  <si>
    <t>Населено място</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</si>
  <si>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</si>
  <si>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</si>
  <si>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</si>
  <si>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</si>
  <si>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</si>
  <si>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Географски координати</t>
  </si>
  <si>
    <t>Х</t>
  </si>
  <si>
    <t>У</t>
  </si>
  <si>
    <t>N</t>
  </si>
  <si>
    <t>E</t>
  </si>
  <si>
    <t>градус</t>
  </si>
  <si>
    <t xml:space="preserve">минути </t>
  </si>
  <si>
    <t>секунди</t>
  </si>
  <si>
    <t>Северна ширина</t>
  </si>
  <si>
    <t>Източна дължина</t>
  </si>
  <si>
    <t>Габрово</t>
  </si>
  <si>
    <t>Янтра</t>
  </si>
  <si>
    <t xml:space="preserve"> Силистра</t>
  </si>
  <si>
    <t>Исперих</t>
  </si>
  <si>
    <t>Разград</t>
  </si>
  <si>
    <t>Дунав</t>
  </si>
  <si>
    <t>ВОДОСНАБДЯВАНЕ И КАНАЛИЗАЦИЯ ЙОВКОВЦИ ООД</t>
  </si>
  <si>
    <t>Горна Оряховица</t>
  </si>
  <si>
    <t>Велико Търново</t>
  </si>
  <si>
    <t>Елена</t>
  </si>
  <si>
    <t>Сливо поле</t>
  </si>
  <si>
    <t>Русе</t>
  </si>
  <si>
    <t>ВОДОСНАБДЯВАНЕ И КАНАЛИЗАЦИЯ ЕООД</t>
  </si>
  <si>
    <t>София</t>
  </si>
  <si>
    <t>Искър</t>
  </si>
  <si>
    <t xml:space="preserve"> София</t>
  </si>
  <si>
    <t>Етрополе</t>
  </si>
  <si>
    <t>р-н Банкя</t>
  </si>
  <si>
    <t>р-н Витоша</t>
  </si>
  <si>
    <t xml:space="preserve"> Разград</t>
  </si>
  <si>
    <t>Русенски Лом</t>
  </si>
  <si>
    <t>Столична</t>
  </si>
  <si>
    <t xml:space="preserve"> Габрово</t>
  </si>
  <si>
    <t>Трявна</t>
  </si>
  <si>
    <t>Белица</t>
  </si>
  <si>
    <t>Силистра</t>
  </si>
  <si>
    <t>ВОДОСНАБДЯВАНЕ И КАНАЛИЗАЦИЯ ООД</t>
  </si>
  <si>
    <t>Правец</t>
  </si>
  <si>
    <t>Дунавски Добруджански реки</t>
  </si>
  <si>
    <t>Самуил</t>
  </si>
  <si>
    <t>Завет</t>
  </si>
  <si>
    <t>Ловеч</t>
  </si>
  <si>
    <t>Осъм</t>
  </si>
  <si>
    <t>Плевен</t>
  </si>
  <si>
    <t>Ботевград</t>
  </si>
  <si>
    <t xml:space="preserve"> Кубрат</t>
  </si>
  <si>
    <t>Брестовене</t>
  </si>
  <si>
    <t>Кубрат</t>
  </si>
  <si>
    <t>Левски</t>
  </si>
  <si>
    <t>00761</t>
  </si>
  <si>
    <t>Стражица</t>
  </si>
  <si>
    <t xml:space="preserve"> Ловеч</t>
  </si>
  <si>
    <t>Летница</t>
  </si>
  <si>
    <t>Монтана</t>
  </si>
  <si>
    <t xml:space="preserve"> Вършец</t>
  </si>
  <si>
    <t>Вършец</t>
  </si>
  <si>
    <t>Огоста и западно от Огоста</t>
  </si>
  <si>
    <t>Обнова</t>
  </si>
  <si>
    <t>Чифлик</t>
  </si>
  <si>
    <t>Троян</t>
  </si>
  <si>
    <t>Видин</t>
  </si>
  <si>
    <t xml:space="preserve"> Кнежа</t>
  </si>
  <si>
    <t>Кнежа</t>
  </si>
  <si>
    <t xml:space="preserve"> Летница</t>
  </si>
  <si>
    <t>Ситово</t>
  </si>
  <si>
    <t>Ветово</t>
  </si>
  <si>
    <t>Тутракан</t>
  </si>
  <si>
    <t>Дряново</t>
  </si>
  <si>
    <t>Ряхово</t>
  </si>
  <si>
    <t xml:space="preserve"> Троян</t>
  </si>
  <si>
    <t>Врабево</t>
  </si>
  <si>
    <t>Бели Осъм</t>
  </si>
  <si>
    <t>Шипково</t>
  </si>
  <si>
    <t>Своге</t>
  </si>
  <si>
    <t xml:space="preserve"> Севлиево</t>
  </si>
  <si>
    <t>Севлиево</t>
  </si>
  <si>
    <t>Търговище</t>
  </si>
  <si>
    <t>Чупрене</t>
  </si>
  <si>
    <t>Грамада</t>
  </si>
  <si>
    <t xml:space="preserve"> Самоков</t>
  </si>
  <si>
    <t>Самоков</t>
  </si>
  <si>
    <t>68134-06</t>
  </si>
  <si>
    <t>Божурище</t>
  </si>
  <si>
    <t>Белчин</t>
  </si>
  <si>
    <t>Долни Дъбник</t>
  </si>
  <si>
    <t>Вит</t>
  </si>
  <si>
    <t>р-н Панчарево</t>
  </si>
  <si>
    <t>Антоново</t>
  </si>
  <si>
    <t>Желязковец</t>
  </si>
  <si>
    <t>Ковачевец</t>
  </si>
  <si>
    <t>Попово</t>
  </si>
  <si>
    <t xml:space="preserve"> Антоново</t>
  </si>
  <si>
    <t>БЯЛА ЕООД</t>
  </si>
  <si>
    <t>Трън</t>
  </si>
  <si>
    <t>Перник</t>
  </si>
  <si>
    <t>Ерма</t>
  </si>
  <si>
    <t>Костинброд</t>
  </si>
  <si>
    <t>Луковит</t>
  </si>
  <si>
    <t>Априлци</t>
  </si>
  <si>
    <t>Пролеша</t>
  </si>
  <si>
    <t>Елин Пелин</t>
  </si>
  <si>
    <t>Годеч</t>
  </si>
  <si>
    <t>Нишава</t>
  </si>
  <si>
    <t>Берковица</t>
  </si>
  <si>
    <t>Софийска</t>
  </si>
  <si>
    <t>Белиш</t>
  </si>
  <si>
    <t>Старо село</t>
  </si>
  <si>
    <t>Борима</t>
  </si>
  <si>
    <t xml:space="preserve"> Левски</t>
  </si>
  <si>
    <t xml:space="preserve"> Драгоман</t>
  </si>
  <si>
    <t>Драгоман</t>
  </si>
  <si>
    <t>Иваново</t>
  </si>
  <si>
    <t>Панчарево</t>
  </si>
  <si>
    <t>Бяла</t>
  </si>
  <si>
    <t>Арчар</t>
  </si>
  <si>
    <t>Димово</t>
  </si>
  <si>
    <t>Нови хан</t>
  </si>
  <si>
    <t>Красен</t>
  </si>
  <si>
    <t>Враца</t>
  </si>
  <si>
    <t>Балканец</t>
  </si>
  <si>
    <t>р-н Красна поляна</t>
  </si>
  <si>
    <t>Ореховица</t>
  </si>
  <si>
    <t>Долна Митрополия</t>
  </si>
  <si>
    <t>Тетевен</t>
  </si>
  <si>
    <t>Гложене</t>
  </si>
  <si>
    <t>Златна Панега</t>
  </si>
  <si>
    <t>Ябланица</t>
  </si>
  <si>
    <t>Бензиностанция</t>
  </si>
  <si>
    <t>Бойчиновци</t>
  </si>
  <si>
    <t xml:space="preserve"> Нови хан</t>
  </si>
  <si>
    <t>Свищов</t>
  </si>
  <si>
    <t>Бяла Слатина</t>
  </si>
  <si>
    <t>Производствено предприятие</t>
  </si>
  <si>
    <t xml:space="preserve"> Лом</t>
  </si>
  <si>
    <t>Лом</t>
  </si>
  <si>
    <t>свободен</t>
  </si>
  <si>
    <t>Опицвет</t>
  </si>
  <si>
    <t>Росица</t>
  </si>
  <si>
    <t>Белоградчик</t>
  </si>
  <si>
    <t>Рибарица</t>
  </si>
  <si>
    <t xml:space="preserve"> Рибарица</t>
  </si>
  <si>
    <t>МИС ПЕТРА ООД</t>
  </si>
  <si>
    <t xml:space="preserve"> Тетевен</t>
  </si>
  <si>
    <t>68134-17</t>
  </si>
  <si>
    <t>Габер</t>
  </si>
  <si>
    <t xml:space="preserve"> Априлци</t>
  </si>
  <si>
    <t>Ценово</t>
  </si>
  <si>
    <t xml:space="preserve"> </t>
  </si>
  <si>
    <t>Мездра</t>
  </si>
  <si>
    <t>68134-18</t>
  </si>
  <si>
    <t>Жилищни сгради</t>
  </si>
  <si>
    <t>Дулово</t>
  </si>
  <si>
    <t>Дата на влизане в сила на разрешителното</t>
  </si>
  <si>
    <t>6 години от датата на влизане в сила на разрешителното</t>
  </si>
  <si>
    <t>Дебнево</t>
  </si>
  <si>
    <t>Аспарухов вал ЕООД</t>
  </si>
  <si>
    <t>От датата на влизане в сила</t>
  </si>
  <si>
    <t xml:space="preserve">Искър </t>
  </si>
  <si>
    <t>Мизия</t>
  </si>
  <si>
    <t xml:space="preserve">Троян </t>
  </si>
  <si>
    <t>Месопреработвателно предприятие</t>
  </si>
  <si>
    <t>Бистрица</t>
  </si>
  <si>
    <t>68134-23</t>
  </si>
  <si>
    <t>Софийска вода АД</t>
  </si>
  <si>
    <t>Глава</t>
  </si>
  <si>
    <t>Червен бряг</t>
  </si>
  <si>
    <t>Консервна фабрика</t>
  </si>
  <si>
    <t>Морава</t>
  </si>
  <si>
    <t>Жилищна сграда</t>
  </si>
  <si>
    <t>68134-21</t>
  </si>
  <si>
    <t>68134-22</t>
  </si>
  <si>
    <t>Угърчин</t>
  </si>
  <si>
    <t>68134-24</t>
  </si>
  <si>
    <t>Омуртаг</t>
  </si>
  <si>
    <t>Алфатар</t>
  </si>
  <si>
    <t>Чернолик</t>
  </si>
  <si>
    <t>Варна</t>
  </si>
  <si>
    <t>Черни Осъм</t>
  </si>
  <si>
    <t xml:space="preserve">Огоста и западно от Огоста </t>
  </si>
  <si>
    <t xml:space="preserve">Осъм </t>
  </si>
  <si>
    <t xml:space="preserve">Вит </t>
  </si>
  <si>
    <t>Вид на разрешителното</t>
  </si>
  <si>
    <t>Криводол</t>
  </si>
  <si>
    <t xml:space="preserve"> Лясковец</t>
  </si>
  <si>
    <t>Лясковец</t>
  </si>
  <si>
    <t>Калейца</t>
  </si>
  <si>
    <t>Златарица</t>
  </si>
  <si>
    <t xml:space="preserve"> Попово</t>
  </si>
  <si>
    <t xml:space="preserve"> Бяла</t>
  </si>
  <si>
    <t>Свинекомплекс</t>
  </si>
  <si>
    <t>От датата на влизане в сила на разрешителното</t>
  </si>
  <si>
    <t>Боровци</t>
  </si>
  <si>
    <t xml:space="preserve"> Червен бряг</t>
  </si>
  <si>
    <t xml:space="preserve"> Кесарево</t>
  </si>
  <si>
    <t xml:space="preserve"> Морава</t>
  </si>
  <si>
    <t xml:space="preserve"> Иваняне</t>
  </si>
  <si>
    <t xml:space="preserve"> Ряховците</t>
  </si>
  <si>
    <t xml:space="preserve"> Мизия</t>
  </si>
  <si>
    <t xml:space="preserve"> Казичене</t>
  </si>
  <si>
    <t>68134-19</t>
  </si>
  <si>
    <t xml:space="preserve"> Кула</t>
  </si>
  <si>
    <t>Кула</t>
  </si>
  <si>
    <t>София - град</t>
  </si>
  <si>
    <t xml:space="preserve"> Своге</t>
  </si>
  <si>
    <t>р-н Овча Купел</t>
  </si>
  <si>
    <t>Млекопреработвателно предприятие</t>
  </si>
  <si>
    <t>Бетонов възел</t>
  </si>
  <si>
    <t>68134-10</t>
  </si>
  <si>
    <t>ГПСОВ</t>
  </si>
  <si>
    <t>68134-13</t>
  </si>
  <si>
    <t xml:space="preserve"> Петърч</t>
  </si>
  <si>
    <t>Завод</t>
  </si>
  <si>
    <t xml:space="preserve"> Липница</t>
  </si>
  <si>
    <t>Маслена фабрика</t>
  </si>
  <si>
    <t>Производствена площадка</t>
  </si>
  <si>
    <t>Бетонов и варов възел</t>
  </si>
  <si>
    <t>Галваничен цех</t>
  </si>
  <si>
    <t>Брусен</t>
  </si>
  <si>
    <t>Складова база</t>
  </si>
  <si>
    <t>Козаревец</t>
  </si>
  <si>
    <t>68134-11</t>
  </si>
  <si>
    <t>Бетонов център</t>
  </si>
  <si>
    <t>68134-07</t>
  </si>
  <si>
    <t>Циментов завод</t>
  </si>
  <si>
    <t>Жоси ООД</t>
  </si>
  <si>
    <t>Продановци</t>
  </si>
  <si>
    <t>Ясен</t>
  </si>
  <si>
    <t>Скравена</t>
  </si>
  <si>
    <t>БУЛГАРГАЗ ЕАД</t>
  </si>
  <si>
    <t>Търговски и сервизен център, административна сграда и складове</t>
  </si>
  <si>
    <t>р-н Слатина</t>
  </si>
  <si>
    <t>07603</t>
  </si>
  <si>
    <t>ЛЕТИЩЕ СОФИЯ ЕАД</t>
  </si>
  <si>
    <t xml:space="preserve"> Бистрица</t>
  </si>
  <si>
    <t xml:space="preserve"> Лесново</t>
  </si>
  <si>
    <t xml:space="preserve"> Черни Осъм</t>
  </si>
  <si>
    <t>НАФТЕКС ПЕТРОЛ ЕООД</t>
  </si>
  <si>
    <t>Автомивка</t>
  </si>
  <si>
    <t>Петролна база</t>
  </si>
  <si>
    <t>Мандра</t>
  </si>
  <si>
    <t>БАЛКАН АД</t>
  </si>
  <si>
    <t xml:space="preserve"> Лехчево</t>
  </si>
  <si>
    <t>Имот № 000590</t>
  </si>
  <si>
    <t>Стопански двор</t>
  </si>
  <si>
    <t>Мусачево</t>
  </si>
  <si>
    <t>Столична Община</t>
  </si>
  <si>
    <t>Осиковица</t>
  </si>
  <si>
    <t>от датата на влизане в сила на разрешителното</t>
  </si>
  <si>
    <t>Претоварна станция за битови отпадъци</t>
  </si>
  <si>
    <t>Сомат АД</t>
  </si>
  <si>
    <t>Спортен комплекс</t>
  </si>
  <si>
    <t>Семеен хотел</t>
  </si>
  <si>
    <t>Гулянци</t>
  </si>
  <si>
    <t>Община Ботевград</t>
  </si>
  <si>
    <t>Лесидрен</t>
  </si>
  <si>
    <t>00357</t>
  </si>
  <si>
    <t>Банкя</t>
  </si>
  <si>
    <t>66425</t>
  </si>
  <si>
    <t>04025</t>
  </si>
  <si>
    <t>73403</t>
  </si>
  <si>
    <t>32874</t>
  </si>
  <si>
    <t>06481</t>
  </si>
  <si>
    <t>81476</t>
  </si>
  <si>
    <t>14218</t>
  </si>
  <si>
    <t>63668</t>
  </si>
  <si>
    <t>15285</t>
  </si>
  <si>
    <t>63427</t>
  </si>
  <si>
    <t>03767</t>
  </si>
  <si>
    <t>00518</t>
  </si>
  <si>
    <t>57354</t>
  </si>
  <si>
    <t>51723</t>
  </si>
  <si>
    <t>03486</t>
  </si>
  <si>
    <t>ползване, заустване</t>
  </si>
  <si>
    <t>р. Златна Панега</t>
  </si>
  <si>
    <t>Огоста</t>
  </si>
  <si>
    <t>р. Бели Вит</t>
  </si>
  <si>
    <t>р. Чипровска Огоста</t>
  </si>
  <si>
    <t>р. Русенски Лом</t>
  </si>
  <si>
    <t>Свободен</t>
  </si>
  <si>
    <t>р. Дунав</t>
  </si>
  <si>
    <t>р. Вит</t>
  </si>
  <si>
    <t>Община Тетевен</t>
  </si>
  <si>
    <t>НЕК ЕАД</t>
  </si>
  <si>
    <t>Булгаргаз ЕАД</t>
  </si>
  <si>
    <t>Стилос ООД</t>
  </si>
  <si>
    <t>Крафт Фуудс България АД</t>
  </si>
  <si>
    <t>Разрешително №</t>
  </si>
  <si>
    <t>Община Белоградчик</t>
  </si>
  <si>
    <t>р. Янтра</t>
  </si>
  <si>
    <t>р. Скът</t>
  </si>
  <si>
    <t>р. Осъм</t>
  </si>
  <si>
    <t>р. Лом</t>
  </si>
  <si>
    <t>р. Искър</t>
  </si>
  <si>
    <t>р. Ботуня</t>
  </si>
  <si>
    <t>р. Дряновска</t>
  </si>
  <si>
    <t>р. Малък Искър</t>
  </si>
  <si>
    <t>р. Видима</t>
  </si>
  <si>
    <t>р. Черни Осъм</t>
  </si>
  <si>
    <t>ОБЩИНА СТРАЖИЦА</t>
  </si>
  <si>
    <t xml:space="preserve"> Искър</t>
  </si>
  <si>
    <t>Срок на действие на разрешителното</t>
  </si>
  <si>
    <t>р.Вит</t>
  </si>
  <si>
    <t>ОБЩИНА БЕЛОГРАДЧИК</t>
  </si>
  <si>
    <t>Дивчовото</t>
  </si>
  <si>
    <t>Габра</t>
  </si>
  <si>
    <t>13140188</t>
  </si>
  <si>
    <t>Община Правец</t>
  </si>
  <si>
    <t>Община Кула</t>
  </si>
  <si>
    <t>Тракция АД</t>
  </si>
  <si>
    <t>Община Луковит</t>
  </si>
  <si>
    <t>Електроапаратура ЕООД</t>
  </si>
  <si>
    <t>Огнеупорни глини АД</t>
  </si>
  <si>
    <t>Олимекс ООД</t>
  </si>
  <si>
    <t>Чирен</t>
  </si>
  <si>
    <t>Община Троян</t>
  </si>
  <si>
    <t>Пътприбор ООД</t>
  </si>
  <si>
    <t>Биляна ООД</t>
  </si>
  <si>
    <t>Община Своге</t>
  </si>
  <si>
    <t>ДАД ООД</t>
  </si>
  <si>
    <t xml:space="preserve">локална пречиствателна станция за отпадъчни води на две еднофамилни къщи </t>
  </si>
  <si>
    <t>р.Искър</t>
  </si>
  <si>
    <t>р.Янтра</t>
  </si>
  <si>
    <t>заустване</t>
  </si>
  <si>
    <t>р. Белица</t>
  </si>
  <si>
    <t>р. Боденска бара</t>
  </si>
  <si>
    <t>сухо дере</t>
  </si>
  <si>
    <t>Община Априлци</t>
  </si>
  <si>
    <t>Забележка</t>
  </si>
  <si>
    <t>37798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</si>
  <si>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</si>
  <si>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</si>
  <si>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</si>
  <si>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</si>
  <si>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</si>
  <si>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</si>
  <si>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</si>
  <si>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</si>
  <si>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</si>
  <si>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</si>
  <si>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</si>
  <si>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</si>
  <si>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</si>
  <si>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</si>
  <si>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</si>
  <si>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</si>
  <si>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</si>
  <si>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</si>
  <si>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</si>
  <si>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</si>
  <si>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</si>
  <si>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</si>
  <si>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</si>
  <si>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</si>
  <si>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</si>
  <si>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р.Дунав</t>
  </si>
  <si>
    <t>BG1DU000R001</t>
  </si>
  <si>
    <t>ІІІ</t>
  </si>
  <si>
    <t>ІІ</t>
  </si>
  <si>
    <t>Надежда</t>
  </si>
  <si>
    <t>Блато</t>
  </si>
  <si>
    <t>BG1OS700R001</t>
  </si>
  <si>
    <t>СОФИЯ</t>
  </si>
  <si>
    <t>І</t>
  </si>
  <si>
    <t>BG1IS200R022</t>
  </si>
  <si>
    <t>BG1RL200R007</t>
  </si>
  <si>
    <t>Добруджански реки</t>
  </si>
  <si>
    <t>BG1RL200R003</t>
  </si>
  <si>
    <t>BG1YN800R016</t>
  </si>
  <si>
    <t>BG1VT789R005</t>
  </si>
  <si>
    <t>BG1OS130R015</t>
  </si>
  <si>
    <t>BG1YN307R027</t>
  </si>
  <si>
    <t xml:space="preserve">Луковит </t>
  </si>
  <si>
    <t xml:space="preserve">Янтра и притоци </t>
  </si>
  <si>
    <t xml:space="preserve">Янтра </t>
  </si>
  <si>
    <t>Ползване, заустване</t>
  </si>
  <si>
    <t xml:space="preserve">                                                                                                                                                                                                             ГПСОВ Габрово</t>
  </si>
  <si>
    <t>ІІ                                                    ІІІ</t>
  </si>
  <si>
    <t>94922                                                                                                                                                                                                                                                                        16790000</t>
  </si>
  <si>
    <t xml:space="preserve">ГПСОВ и градска канализация битово-фекални отп.води и производствени отп. води </t>
  </si>
  <si>
    <t>до изграждане</t>
  </si>
  <si>
    <t>ПИ024001, м-т Балабанци</t>
  </si>
  <si>
    <t>ПСОВ изграждане</t>
  </si>
  <si>
    <t>завод за капаци на тоалетни чинии</t>
  </si>
  <si>
    <t xml:space="preserve">ІІ    </t>
  </si>
  <si>
    <t>в процес на проектиране и строителство</t>
  </si>
  <si>
    <t>Владайска</t>
  </si>
  <si>
    <t>Горни Лом</t>
  </si>
  <si>
    <t>Цар Калоян</t>
  </si>
  <si>
    <t>Община Ценово</t>
  </si>
  <si>
    <t>ГПСОВ Ценово</t>
  </si>
  <si>
    <t xml:space="preserve">ІІІ    </t>
  </si>
  <si>
    <t>няма</t>
  </si>
  <si>
    <t>Пречиствателна станция за питейни води</t>
  </si>
  <si>
    <t>технологични води от ПСПВ</t>
  </si>
  <si>
    <t>Драгоманско блато</t>
  </si>
  <si>
    <t>селищна канализация</t>
  </si>
  <si>
    <t xml:space="preserve">градска канализация битово-фекални отп.води и производствени отп. води </t>
  </si>
  <si>
    <t>Кара дере, Голяма река</t>
  </si>
  <si>
    <t>Сухо дере</t>
  </si>
  <si>
    <t>Боровец</t>
  </si>
  <si>
    <t xml:space="preserve">ПСОВ </t>
  </si>
  <si>
    <t>Агротранзас ООД</t>
  </si>
  <si>
    <t>Банкенска</t>
  </si>
  <si>
    <t>Кланица за дребен рогат добитък</t>
  </si>
  <si>
    <t>ОБЩИНА ТЕТЕВЕН</t>
  </si>
  <si>
    <t>градска канализация</t>
  </si>
  <si>
    <t>градска канализация битово-фекални отп.води</t>
  </si>
  <si>
    <t xml:space="preserve"> Ломя</t>
  </si>
  <si>
    <t xml:space="preserve"> Варана</t>
  </si>
  <si>
    <t>Варана</t>
  </si>
  <si>
    <t>производствени отп. води</t>
  </si>
  <si>
    <t xml:space="preserve"> Златна Панега</t>
  </si>
  <si>
    <t>рибарник</t>
  </si>
  <si>
    <t>Рибно стопанство за пъстърва</t>
  </si>
  <si>
    <t>Сухо дере, Арчар</t>
  </si>
  <si>
    <t xml:space="preserve"> Белоградчик</t>
  </si>
  <si>
    <t>Огоста и Реки западно от Огоста</t>
  </si>
  <si>
    <t>Колектори градска канализационна мрежа – II етап</t>
  </si>
  <si>
    <t>Дере Стара река, Перловска</t>
  </si>
  <si>
    <t xml:space="preserve"> Красно село</t>
  </si>
  <si>
    <t>маслосепаратор -производствени, ЛПСОВ - битови</t>
  </si>
  <si>
    <t xml:space="preserve">Търговски комплекс с бензиностанция - Бъкстон </t>
  </si>
  <si>
    <t>Дере, Перловска</t>
  </si>
  <si>
    <t xml:space="preserve">Бояна          </t>
  </si>
  <si>
    <t xml:space="preserve">Търговски комплекс с бензиностанция  - Бояна </t>
  </si>
  <si>
    <t>Дора Николаева Праматарова</t>
  </si>
  <si>
    <t xml:space="preserve"> Беловодски път </t>
  </si>
  <si>
    <t>Пиелука Елиас (Италия)</t>
  </si>
  <si>
    <t>Дере, Владайска</t>
  </si>
  <si>
    <t xml:space="preserve">Кубрат </t>
  </si>
  <si>
    <t xml:space="preserve"> Ябланица</t>
  </si>
  <si>
    <t>каломаслоуловител -производствени, септична яма - битови</t>
  </si>
  <si>
    <t>производствени и битово-фекални  отп. Води</t>
  </si>
  <si>
    <t>ПСОВ-производствени, септична яма - битови</t>
  </si>
  <si>
    <t>Бели Вит</t>
  </si>
  <si>
    <t>Дере,  Чичилска, Войнишка</t>
  </si>
  <si>
    <t xml:space="preserve">Парцел № 162 от масив № 2 </t>
  </si>
  <si>
    <t>градска канализация битови и производствени отп.води</t>
  </si>
  <si>
    <t>ОБЩИНА КУЛА</t>
  </si>
  <si>
    <t>100188_1</t>
  </si>
  <si>
    <t>ПСОВ</t>
  </si>
  <si>
    <t>битово-фекални отп.води</t>
  </si>
  <si>
    <t xml:space="preserve"> Алфатар</t>
  </si>
  <si>
    <t>Дере, Видима</t>
  </si>
  <si>
    <t xml:space="preserve">имот 000287 </t>
  </si>
  <si>
    <t xml:space="preserve"> Дебнево</t>
  </si>
  <si>
    <t xml:space="preserve">Цех за преработка на плодове и зеленчуци                                               </t>
  </si>
  <si>
    <t>производствени  отп.води и дъждовни</t>
  </si>
  <si>
    <t>Липница</t>
  </si>
  <si>
    <t>Гостиля</t>
  </si>
  <si>
    <t>маслоуловител</t>
  </si>
  <si>
    <t>Маслобойна</t>
  </si>
  <si>
    <t>46080                     6200</t>
  </si>
  <si>
    <t>битови и производствени отп.води</t>
  </si>
  <si>
    <t>100217_1</t>
  </si>
  <si>
    <t>хексаноуловител</t>
  </si>
  <si>
    <t>Поток 3 - 1950</t>
  </si>
  <si>
    <t>Потко 1- 112500      Потко 2-108000                            Потко 3-65000             Потко 4-1870000                              Потко 5-94500</t>
  </si>
  <si>
    <t>ВиК ООД</t>
  </si>
  <si>
    <t>100220_1</t>
  </si>
  <si>
    <t>Агрофрут - Троян ЕООД</t>
  </si>
  <si>
    <t>няма ПСОВ, директно заустване</t>
  </si>
  <si>
    <t xml:space="preserve">Цех за производство на натурални сокове                                       </t>
  </si>
  <si>
    <t>27000                       800</t>
  </si>
  <si>
    <t>100233_1</t>
  </si>
  <si>
    <t>Лесидренска</t>
  </si>
  <si>
    <t>ПСОВ - нуждае се от реконсктрукция</t>
  </si>
  <si>
    <t>100236_1</t>
  </si>
  <si>
    <t>Клисурчица, Палакария</t>
  </si>
  <si>
    <t>ЛПСОВ</t>
  </si>
  <si>
    <t>Паисиево</t>
  </si>
  <si>
    <t>имот 100411, м-т  Айвалък</t>
  </si>
  <si>
    <t>Х 4749910,962              Y 9561633,027</t>
  </si>
  <si>
    <t>имот 02802, м-т Троянско поле</t>
  </si>
  <si>
    <t>градска канализация директно заустване, въвведено е вече механична стъпало на ГПСОВ</t>
  </si>
  <si>
    <t>Дере</t>
  </si>
  <si>
    <t>септична яма</t>
  </si>
  <si>
    <t>производствени отп.води</t>
  </si>
  <si>
    <t>Козещица</t>
  </si>
  <si>
    <t xml:space="preserve"> Чифлик</t>
  </si>
  <si>
    <t>градска канализация-септична яма</t>
  </si>
  <si>
    <t xml:space="preserve">Канализационен колектор ІІ- І етап </t>
  </si>
  <si>
    <t>Баховска</t>
  </si>
  <si>
    <t>ПСХЗОВ</t>
  </si>
  <si>
    <t>химически-замърсени производствени отп. Води</t>
  </si>
  <si>
    <t>ПСОВ за механично пречистване</t>
  </si>
  <si>
    <t>производство на кораби и части за тях</t>
  </si>
  <si>
    <t>3 702 550             523 150                 3 702 550</t>
  </si>
  <si>
    <t>директно заустване</t>
  </si>
  <si>
    <t xml:space="preserve">Искрецка </t>
  </si>
  <si>
    <t>Фабрика за шоколадови изделия - Своге</t>
  </si>
  <si>
    <t>Община Берковица</t>
  </si>
  <si>
    <t>Сухо дере, Огоста</t>
  </si>
  <si>
    <t>Бистрилица</t>
  </si>
  <si>
    <t>септична яма и пясъко-чакълен филтър</t>
  </si>
  <si>
    <t>Х 4714042,65              У 8489706,07</t>
  </si>
  <si>
    <t>Община Севлиево</t>
  </si>
  <si>
    <t>Сенник</t>
  </si>
  <si>
    <t xml:space="preserve"> Сенник</t>
  </si>
  <si>
    <t xml:space="preserve"> Янтра</t>
  </si>
  <si>
    <t>455800                76 200</t>
  </si>
  <si>
    <t xml:space="preserve">градска канализация битово-фекални  и производствени отп. води </t>
  </si>
  <si>
    <t xml:space="preserve">Гостиля </t>
  </si>
  <si>
    <t xml:space="preserve">ІІ </t>
  </si>
  <si>
    <t xml:space="preserve">Поток1 - 63072   Поток2 - 78 840 Поток3 - 11 479  Поток4- 35 005  Поток5 - 45 096 Поток6 - 37 843  Поток 7 - 5 613 Поток 9 - 5 740  Поток 11 - 47 304  </t>
  </si>
  <si>
    <t xml:space="preserve">градска канализация битово-фекални  отп. води </t>
  </si>
  <si>
    <t>BG1OS700R011                       BG1OS700R007</t>
  </si>
  <si>
    <t>ІІ и ІІІ</t>
  </si>
  <si>
    <t xml:space="preserve">610000               15 000                          6 000    </t>
  </si>
  <si>
    <t>Лъвино</t>
  </si>
  <si>
    <t>септична яма и биофилтър</t>
  </si>
  <si>
    <t>няма - допълнително трябваше да ги дадат</t>
  </si>
  <si>
    <t>Божурица</t>
  </si>
  <si>
    <t>ГПСОВ Плевен</t>
  </si>
  <si>
    <t xml:space="preserve">Къщи за селски туризъм със заведение за бързо хранене </t>
  </si>
  <si>
    <t>10950                          300</t>
  </si>
  <si>
    <t>отпадъчни води от хотела и от източване на басейна - в процес на проектиране и строителство</t>
  </si>
  <si>
    <t xml:space="preserve"> Малък Извор</t>
  </si>
  <si>
    <t>Страноприемница</t>
  </si>
  <si>
    <t xml:space="preserve">Острешка,  Видима </t>
  </si>
  <si>
    <t xml:space="preserve">битово-фекални  и производствени отп. води </t>
  </si>
  <si>
    <t>Лесновска</t>
  </si>
  <si>
    <t>Църна бара</t>
  </si>
  <si>
    <t>Новачене</t>
  </si>
  <si>
    <t xml:space="preserve">Дере </t>
  </si>
  <si>
    <t>маслоуловител и утаител-производствени, септична яма - битови</t>
  </si>
  <si>
    <t>Предприятие за производство на слънчогледово масло</t>
  </si>
  <si>
    <t xml:space="preserve"> битови и производствени отпадъчни води </t>
  </si>
  <si>
    <t>Община Грамада</t>
  </si>
  <si>
    <t>АМИК-94 ООД</t>
  </si>
  <si>
    <t xml:space="preserve"> Банска, приток на Какач</t>
  </si>
  <si>
    <t>Отводнителен канал, Вит</t>
  </si>
  <si>
    <t>кланица с колбасарски цех</t>
  </si>
  <si>
    <t xml:space="preserve"> производствени отпадъчни води </t>
  </si>
  <si>
    <t>100477_1</t>
  </si>
  <si>
    <t xml:space="preserve"> Калница</t>
  </si>
  <si>
    <t>ГПСОВ - Ботевград, механично пречистване</t>
  </si>
  <si>
    <t>ГПСОВ Ботевград</t>
  </si>
  <si>
    <t>Поток1- 1 892160             Поток2-1 261 440</t>
  </si>
  <si>
    <t xml:space="preserve"> Бели Вит</t>
  </si>
  <si>
    <t xml:space="preserve">пречистени битови  отпадъчни води </t>
  </si>
  <si>
    <t>ВИТАВЕЛ АД</t>
  </si>
  <si>
    <t>Завод за багрене и печат на тъкани</t>
  </si>
  <si>
    <t xml:space="preserve"> пречистени битови и производствени отпадъчни води </t>
  </si>
  <si>
    <t>Поток1 - 32000 Поток2 - 32 000 Поток3 - 253000</t>
  </si>
  <si>
    <t xml:space="preserve">каломаслоуловител </t>
  </si>
  <si>
    <t>Войнишка</t>
  </si>
  <si>
    <t>Дунавци</t>
  </si>
  <si>
    <t>мазниноуловител -производствени, септична яма - битови</t>
  </si>
  <si>
    <t xml:space="preserve">Цех за месодобив и месопреработка </t>
  </si>
  <si>
    <t>битово-фекални отпадъчни води -септична яма и производствени отп. води -мазниноуловител</t>
  </si>
  <si>
    <t xml:space="preserve">градска канализация битово-фекални отп. води </t>
  </si>
  <si>
    <t>Отводнителен канал   С-3</t>
  </si>
  <si>
    <t>Митническо бюро и ТИР терминал към Митница Видин</t>
  </si>
  <si>
    <t>Х 4785730,961                    У 8473300,651</t>
  </si>
  <si>
    <t>Ясеновец</t>
  </si>
  <si>
    <t xml:space="preserve">Мандра </t>
  </si>
  <si>
    <t>Х 4726149,10              У 9534559,40</t>
  </si>
  <si>
    <t>Тревненска</t>
  </si>
  <si>
    <t>Владая</t>
  </si>
  <si>
    <t>Поповски Лом</t>
  </si>
  <si>
    <t xml:space="preserve">каломаслоуловител и мазниноуловител </t>
  </si>
  <si>
    <t xml:space="preserve">Производствена база </t>
  </si>
  <si>
    <t>Поток1 - 4 950 Поток2 - 6 672</t>
  </si>
  <si>
    <t>Бяла Черква</t>
  </si>
  <si>
    <t xml:space="preserve">Завод за производство на велпапе и опаковки </t>
  </si>
  <si>
    <t xml:space="preserve">Община Димово </t>
  </si>
  <si>
    <t>ГПСОВ Димово изграждане</t>
  </si>
  <si>
    <t xml:space="preserve">ГПСОВ Димово </t>
  </si>
  <si>
    <t>Х 4756857,50                     У 8459987,50</t>
  </si>
  <si>
    <t>ПСОВ Арчар изграждане</t>
  </si>
  <si>
    <t xml:space="preserve">ГПСОВ Арчар </t>
  </si>
  <si>
    <t>Х 4764307,74             У  8474885,52</t>
  </si>
  <si>
    <t>Дере, Панчаревско езеро</t>
  </si>
  <si>
    <t>Златна Панега и Кръгоярско дере</t>
  </si>
  <si>
    <t>Поток 1 - 87038         Поток 2 - 48 874  Поток 3 - 151 366 Поток 4 - 236 520 Поток 5 - 315 360</t>
  </si>
  <si>
    <t xml:space="preserve">градска канализация битово-фекални и производствени отп. води </t>
  </si>
  <si>
    <t>100592_1</t>
  </si>
  <si>
    <t>Каменица</t>
  </si>
  <si>
    <t>Конски дол, Бели Вит</t>
  </si>
  <si>
    <t>в процес на проектиране и строителство на ПСОВ</t>
  </si>
  <si>
    <t>Отводнителен канал С-3</t>
  </si>
  <si>
    <t>Покрайна</t>
  </si>
  <si>
    <t>Маслодобивна фабрика</t>
  </si>
  <si>
    <t>битово-фекални отпадъчни води -септична яма производствени отпадъчни води -маслоуловител</t>
  </si>
  <si>
    <t>Зеленика, Бели Осъм</t>
  </si>
  <si>
    <t>Хотел</t>
  </si>
  <si>
    <t xml:space="preserve">в процес на проектиране и строителство </t>
  </si>
  <si>
    <t>Дере, Ялнъ дере, Голяма река</t>
  </si>
  <si>
    <t>мазниноуловител</t>
  </si>
  <si>
    <t>Предприятие за преработка на сурово мляко</t>
  </si>
  <si>
    <t xml:space="preserve">площадкови и производствени отпадъчни води след мазниноуловител </t>
  </si>
  <si>
    <t>Туристически комплекс</t>
  </si>
  <si>
    <t xml:space="preserve">Община Кубрат    </t>
  </si>
  <si>
    <t>Сухо дере и микроязовир</t>
  </si>
  <si>
    <t>ПСОВ Кубрат изграждане</t>
  </si>
  <si>
    <t xml:space="preserve">ГПСОВ Кубрат </t>
  </si>
  <si>
    <t>Витомерица</t>
  </si>
  <si>
    <t xml:space="preserve">ГПСОВ Правец </t>
  </si>
  <si>
    <t>1 460 000</t>
  </si>
  <si>
    <t xml:space="preserve"> Владая</t>
  </si>
  <si>
    <t>Селищна канализация на село Владая</t>
  </si>
  <si>
    <t>Поток 1 - 110376 Поток 2 - 110376</t>
  </si>
  <si>
    <t xml:space="preserve"> Дере</t>
  </si>
  <si>
    <t xml:space="preserve"> Българско сливово </t>
  </si>
  <si>
    <t xml:space="preserve"> Българско Сливово </t>
  </si>
  <si>
    <t>директно заустване, без ПСОВ</t>
  </si>
  <si>
    <t>Х 4722719,52                     У 9431715,81</t>
  </si>
  <si>
    <t>отпадъчни води от свинекомплекс</t>
  </si>
  <si>
    <t>Велико  Търново</t>
  </si>
  <si>
    <t>Велчево</t>
  </si>
  <si>
    <t>Дере, Лесновска</t>
  </si>
  <si>
    <t>каломаслоуловител</t>
  </si>
  <si>
    <t xml:space="preserve">Цех за производство на битумни емулсии и полимербитуми </t>
  </si>
  <si>
    <t>Малка Луковица</t>
  </si>
  <si>
    <t xml:space="preserve">Боровец </t>
  </si>
  <si>
    <t xml:space="preserve">битово-фекални  отп. води </t>
  </si>
  <si>
    <t>Скът</t>
  </si>
  <si>
    <t>Огоста и реки западно от Огоста</t>
  </si>
  <si>
    <t>Цех за месодобив и месопреработка</t>
  </si>
  <si>
    <t>Дървообработващо предприятие</t>
  </si>
  <si>
    <t>производствени и битови отпадъчни води след ПСОВ</t>
  </si>
  <si>
    <t>Община Полски Трамбеш</t>
  </si>
  <si>
    <t>Полски Трамбеш</t>
  </si>
  <si>
    <t xml:space="preserve"> Петко Каравелово</t>
  </si>
  <si>
    <t>Селищна канализация на село Петко Каравелово</t>
  </si>
  <si>
    <t>1 000 370</t>
  </si>
  <si>
    <t>Дере, Бели Лом</t>
  </si>
  <si>
    <t xml:space="preserve"> Желязковец</t>
  </si>
  <si>
    <t xml:space="preserve">Вагоно-ремонтен завод - Самуил </t>
  </si>
  <si>
    <t>производствени и битови отпадъчни води след септична яма</t>
  </si>
  <si>
    <t>Хлебаровска</t>
  </si>
  <si>
    <t>Предприятие за преработка на мляко – Мандра</t>
  </si>
  <si>
    <t xml:space="preserve">битово – фекални и производствени отпадъчни води </t>
  </si>
  <si>
    <t>имот № 020002,  местност Доброданското</t>
  </si>
  <si>
    <t>Гостилица</t>
  </si>
  <si>
    <t xml:space="preserve">Имот № 000590 </t>
  </si>
  <si>
    <t>Цех за производство на млечни продукти</t>
  </si>
  <si>
    <t>производствени и битово-фекални отпадъчни води след ПСОВ</t>
  </si>
  <si>
    <t>Дряновска</t>
  </si>
  <si>
    <t>Соколово</t>
  </si>
  <si>
    <t>Кланица и цех за месопреработка</t>
  </si>
  <si>
    <t>производствени и битово-фекални отпадъчни води</t>
  </si>
  <si>
    <t>Черни Вит</t>
  </si>
  <si>
    <t>Доброджански реки</t>
  </si>
  <si>
    <t>Млекопреработвателно предприятие – Мандра</t>
  </si>
  <si>
    <t>Х 4764725,48          У 9539185,19</t>
  </si>
  <si>
    <t>100758_1</t>
  </si>
  <si>
    <t>Х 4764725,48        У 9539185,19</t>
  </si>
  <si>
    <t>Команска</t>
  </si>
  <si>
    <t>Батулска (Добревска), Златна Панега</t>
  </si>
  <si>
    <t>Хранителен комплекс, Тоалетна, Работилница за автоуслуги</t>
  </si>
  <si>
    <t>битови и производствени отпадъчни води пречистени в септична яма</t>
  </si>
  <si>
    <t>Раковица</t>
  </si>
  <si>
    <t>Поток1 - 409 968       Поток2 - 126 144</t>
  </si>
  <si>
    <t>Поток1 - 141 912 Поток2 - 15 768  Поток 3 - 63 072</t>
  </si>
  <si>
    <t>Берковска</t>
  </si>
  <si>
    <t>хвостохранилище</t>
  </si>
  <si>
    <t xml:space="preserve">Предприятие за добив, обработка и монтаж на скални материали </t>
  </si>
  <si>
    <t>пречистени в две хвостохранилища (старо и ново) производствени отпадъчни води и дъждовни води</t>
  </si>
  <si>
    <t>Предприятие за производство на опаковки от хартия и картон</t>
  </si>
  <si>
    <t>пречистени битови отпадъчни води</t>
  </si>
  <si>
    <t>битово-фекални и производствени отпадъчни води</t>
  </si>
  <si>
    <t>имот №019038</t>
  </si>
  <si>
    <t xml:space="preserve">механично пречистване </t>
  </si>
  <si>
    <t>Птицекомбинат Костинброд</t>
  </si>
  <si>
    <t xml:space="preserve"> производствени отпадъчни води</t>
  </si>
  <si>
    <t>Бойчо Василев Алексиев</t>
  </si>
  <si>
    <t>Драгалевска</t>
  </si>
  <si>
    <t xml:space="preserve"> Осъм</t>
  </si>
  <si>
    <t>Би Си Си Хандел ООД</t>
  </si>
  <si>
    <t>Еленска, Стара река</t>
  </si>
  <si>
    <t>Домуз дере</t>
  </si>
  <si>
    <t>Гознишка бара</t>
  </si>
  <si>
    <t xml:space="preserve">производствени отпадъчни води </t>
  </si>
  <si>
    <t>АРА СБХ Художник</t>
  </si>
  <si>
    <t>Спанчевци</t>
  </si>
  <si>
    <t>дъждовни води и пречистени в ПСОВ производствени и битово-фекални отпадъчни води</t>
  </si>
  <si>
    <t>Учебно-възстановителен комплекс</t>
  </si>
  <si>
    <t>Областна администрация Габрово</t>
  </si>
  <si>
    <t>Община Цар Калоян</t>
  </si>
  <si>
    <t>X 4729885,5             Y 9502735,30</t>
  </si>
  <si>
    <t>Хотелски комплекс</t>
  </si>
  <si>
    <t>предприятие за преработка на плодове и зеленчуци</t>
  </si>
  <si>
    <t>в процес на изграждане</t>
  </si>
  <si>
    <t>Х 4614004,572         У 8512985,524</t>
  </si>
  <si>
    <t>открит водоем</t>
  </si>
  <si>
    <t>Цех за производство на картофен чипс</t>
  </si>
  <si>
    <t>производствени отпадъчни води</t>
  </si>
  <si>
    <t>езеро</t>
  </si>
  <si>
    <t>р. Банкенска</t>
  </si>
  <si>
    <t>производствени и дъждовни води</t>
  </si>
  <si>
    <t>III</t>
  </si>
  <si>
    <t>имот №000264</t>
  </si>
  <si>
    <t>маслоуловител и адсорбционен филтър</t>
  </si>
  <si>
    <t>Цех 140 - металопресов цех</t>
  </si>
  <si>
    <t>утаител</t>
  </si>
  <si>
    <t>МСИ - Производствена база</t>
  </si>
  <si>
    <t xml:space="preserve">производствени - промивни води от МСИ </t>
  </si>
  <si>
    <t>II</t>
  </si>
  <si>
    <t>Голяма река</t>
  </si>
  <si>
    <t xml:space="preserve">Аркус АД </t>
  </si>
  <si>
    <t>Военно производство</t>
  </si>
  <si>
    <t>предприятие за производство и търговия с метални тръби, тръбни изделия и металообработване</t>
  </si>
  <si>
    <t>Кътина</t>
  </si>
  <si>
    <t>X 4619992,29           Y 8500502,38</t>
  </si>
  <si>
    <t>пречистени руднични води</t>
  </si>
  <si>
    <t>Бухово</t>
  </si>
  <si>
    <t xml:space="preserve">пречиствателна инсталация за пречистване на руднични води </t>
  </si>
  <si>
    <t>X 4611903,91           Y 8517869,52</t>
  </si>
  <si>
    <t>Острешка, Видима</t>
  </si>
  <si>
    <t>Литаково</t>
  </si>
  <si>
    <t>технологични отпадъчни води</t>
  </si>
  <si>
    <t>Сухо дере, Добруджански реки</t>
  </si>
  <si>
    <t>Липник</t>
  </si>
  <si>
    <t>битово – фекални и пречистени производствени отпадъчни води</t>
  </si>
  <si>
    <t>Българска Народна Банка</t>
  </si>
  <si>
    <t>Почивна база на БНБ-Боровец</t>
  </si>
  <si>
    <r>
      <t>N 42</t>
    </r>
    <r>
      <rPr>
        <vertAlign val="superscript"/>
        <sz val="10"/>
        <color indexed="52"/>
        <rFont val="Times New Roman"/>
        <family val="1"/>
        <charset val="204"/>
      </rPr>
      <t>о</t>
    </r>
    <r>
      <rPr>
        <sz val="10"/>
        <color indexed="52"/>
        <rFont val="Times New Roman"/>
        <family val="1"/>
        <charset val="204"/>
      </rPr>
      <t xml:space="preserve"> 32`45,9``              E 23</t>
    </r>
    <r>
      <rPr>
        <vertAlign val="superscript"/>
        <sz val="10"/>
        <color indexed="52"/>
        <rFont val="Times New Roman"/>
        <family val="1"/>
        <charset val="204"/>
      </rPr>
      <t>о</t>
    </r>
    <r>
      <rPr>
        <sz val="10"/>
        <color indexed="52"/>
        <rFont val="Times New Roman"/>
        <family val="1"/>
        <charset val="204"/>
      </rPr>
      <t xml:space="preserve"> 29`68,2``          </t>
    </r>
  </si>
  <si>
    <t>Кланница и месопреработвателно предприятие</t>
  </si>
  <si>
    <t>р.Малък Искър</t>
  </si>
  <si>
    <t>Дъбнишка бара</t>
  </si>
  <si>
    <t>Хотелски комплекс за селски туризъм</t>
  </si>
  <si>
    <t>Поток 1- 130                      Поток 2 - 1051</t>
  </si>
  <si>
    <t>промишлени отп.води след КМУ и битово-фекални отп.води след ЛПСОВ</t>
  </si>
  <si>
    <t>септична яма, каломаслоуловител</t>
  </si>
  <si>
    <t>Предприятие за пренос, разпределение, съхранение, добив и нагнетяване на природен газ</t>
  </si>
  <si>
    <r>
      <t>Поток 1- битови                       N 43</t>
    </r>
    <r>
      <rPr>
        <vertAlign val="superscript"/>
        <sz val="10"/>
        <color indexed="52"/>
        <rFont val="Times New Roman"/>
        <family val="1"/>
        <charset val="204"/>
      </rPr>
      <t>о</t>
    </r>
    <r>
      <rPr>
        <sz val="10"/>
        <color indexed="52"/>
        <rFont val="Times New Roman"/>
        <family val="1"/>
        <charset val="204"/>
      </rPr>
      <t xml:space="preserve"> 20`59,9``              E 23</t>
    </r>
    <r>
      <rPr>
        <vertAlign val="superscript"/>
        <sz val="10"/>
        <color indexed="52"/>
        <rFont val="Times New Roman"/>
        <family val="1"/>
        <charset val="204"/>
      </rPr>
      <t>о</t>
    </r>
    <r>
      <rPr>
        <sz val="10"/>
        <color indexed="52"/>
        <rFont val="Times New Roman"/>
        <family val="1"/>
        <charset val="204"/>
      </rPr>
      <t xml:space="preserve"> 35`24,8``                                                                                           Поток 2 -                      N 43º 20`57,7``              E 23º 35`43,6``                  Поток 3 -                       N 43º 21`17,6``              E 23º 35`08,8``                                 </t>
    </r>
  </si>
  <si>
    <t xml:space="preserve">промишлени отп.води  и битово-фекални отп.води </t>
  </si>
  <si>
    <t>Кланично преработвателен цех за пилета и пуйки</t>
  </si>
  <si>
    <t>София - Овча купел</t>
  </si>
  <si>
    <t xml:space="preserve">N 42º 40`23,5``              E 23º 15`83,2``  </t>
  </si>
  <si>
    <t>Ковачевско дере</t>
  </si>
  <si>
    <t>Зовод за електроапаратура</t>
  </si>
  <si>
    <t>Поток 1- 620                                                                                                                                                                                                                Поток 2 - 320</t>
  </si>
  <si>
    <t>производствено замърсени отпадъчни води след ЛПСОВ и битови отп.води</t>
  </si>
  <si>
    <t>маслозадържател и утаител</t>
  </si>
  <si>
    <t xml:space="preserve">N 42º 55`26,7``              E 24º 14`51,3``  </t>
  </si>
  <si>
    <t>производствено  отпадъчни води след маслозадържател</t>
  </si>
  <si>
    <t xml:space="preserve">N 43º 13`36,5``              E 23º 31`01,9``  </t>
  </si>
  <si>
    <t>производствено  и битови отп.води</t>
  </si>
  <si>
    <t>София - р-н Витоша</t>
  </si>
  <si>
    <t>Жилищна група от 12 редови къщи</t>
  </si>
  <si>
    <t xml:space="preserve">N 42º 39`26,3``            </t>
  </si>
  <si>
    <t>р.Осъм</t>
  </si>
  <si>
    <t>Община Бойчиновци</t>
  </si>
  <si>
    <t>р. Огоста</t>
  </si>
  <si>
    <t xml:space="preserve">N 43º 28`50``              E 23º 15`36``  </t>
  </si>
  <si>
    <t>Лехчево</t>
  </si>
  <si>
    <t xml:space="preserve">N 43º 31`50``              E 23º 32`30``  </t>
  </si>
  <si>
    <t xml:space="preserve">N 42º 37`33,8``              E 23º 19`27,7``  </t>
  </si>
  <si>
    <t>хлораторно шахта</t>
  </si>
  <si>
    <t>Месодобивно и млекопреработвателно предприятие</t>
  </si>
  <si>
    <t xml:space="preserve">N 43º 27`11,7``              E 25º 11`59,68``  </t>
  </si>
  <si>
    <t>производствено   и битови отп.води след ЛПСОВ</t>
  </si>
  <si>
    <t>Ковачевци</t>
  </si>
  <si>
    <t xml:space="preserve">N 42º 30`47,8``              E 23º 19`94,4``  </t>
  </si>
  <si>
    <t>механично пречистени битови отпадъчни води</t>
  </si>
  <si>
    <t>р. Владайска</t>
  </si>
  <si>
    <t xml:space="preserve">N 42º 37`57,5``              E 23º 11`34,9``  </t>
  </si>
  <si>
    <t>механично пречистени производствени отпадъчни води и дъждовни води от площадката</t>
  </si>
  <si>
    <t>млекопреработвателно предприятие</t>
  </si>
  <si>
    <t>Цех за производство на лакови покрития</t>
  </si>
  <si>
    <t>Румен Тодоров Карабонев</t>
  </si>
  <si>
    <t>Крайпътен обслужващ комплекс - бензиностанция, газстанция, автомивка и търговски обект</t>
  </si>
  <si>
    <t>СПСОВ</t>
  </si>
  <si>
    <t>Софийска Пречиствателна станция за отпадъчни води</t>
  </si>
  <si>
    <t xml:space="preserve">СПСОВ - градска канализация битово-фекални и производствени отп. води </t>
  </si>
  <si>
    <t>УПИ 2209</t>
  </si>
  <si>
    <t xml:space="preserve">ІІ ра производствена площадка </t>
  </si>
  <si>
    <t xml:space="preserve">Поток 1 - 12000            Поток 2 - 3600 </t>
  </si>
  <si>
    <t xml:space="preserve">битови и производствени отп.води след септична яма и площадкови и производствени             </t>
  </si>
  <si>
    <t xml:space="preserve">битови и производствени отп.води след ЛПСОВ     </t>
  </si>
  <si>
    <t>р.Огоста</t>
  </si>
  <si>
    <t>двукамерна септична яма, мазнинозадържател и трикамерна септична яма</t>
  </si>
  <si>
    <t>Кланица с цех за месодобив и месопреработка</t>
  </si>
  <si>
    <t xml:space="preserve">битови и производствени отп.води след пречиствателни съоръжения     </t>
  </si>
  <si>
    <t>нефтоуловител</t>
  </si>
  <si>
    <t>производствени отп.води от цеховете и от парова централа след нефтоуловител</t>
  </si>
  <si>
    <t xml:space="preserve"> ПСОВ - Своге - Изток</t>
  </si>
  <si>
    <t>механичен филтър</t>
  </si>
  <si>
    <t>5040                       41508</t>
  </si>
  <si>
    <t>технологични води и битово-фекални след септична яма</t>
  </si>
  <si>
    <t>технологични води и битово-фекални отпадъчни води</t>
  </si>
  <si>
    <t>101157_1</t>
  </si>
  <si>
    <t>Община Златарица</t>
  </si>
  <si>
    <t>Община Ситово</t>
  </si>
  <si>
    <t xml:space="preserve">пречиствателна станция за отпадни води </t>
  </si>
  <si>
    <t>ПСОВ Ситово</t>
  </si>
  <si>
    <t xml:space="preserve">битови и производствени отп.води след ПСОВ </t>
  </si>
  <si>
    <t>Амилиум - България ЕАД</t>
  </si>
  <si>
    <t>Бели Лом</t>
  </si>
  <si>
    <t>пречистени производствени и битово-фекални отпадъчни води</t>
  </si>
  <si>
    <t>Предприятие за преработка на царевични продукти в нишесте, спирт и безалкохолни напитки</t>
  </si>
  <si>
    <t>BG1IS900R003</t>
  </si>
  <si>
    <t>Иван Стойчев Вълчанов</t>
  </si>
  <si>
    <t xml:space="preserve">Жилищна сграда на 1,3,4 етажа </t>
  </si>
  <si>
    <t xml:space="preserve">битови отп.води </t>
  </si>
  <si>
    <t>р. Габра</t>
  </si>
  <si>
    <t>имот 000644</t>
  </si>
  <si>
    <t>Мина Чукурово</t>
  </si>
  <si>
    <t>12 000                                                   120 000</t>
  </si>
  <si>
    <t>производствени отп.води и руднични води</t>
  </si>
  <si>
    <t>Кланичен цех</t>
  </si>
  <si>
    <t xml:space="preserve">битови и производствени отп.води </t>
  </si>
  <si>
    <t>Предприятие за преработка и консервиране на плодове и зеленчуци</t>
  </si>
  <si>
    <t xml:space="preserve">производствени и битови  отп.води </t>
  </si>
  <si>
    <t>Антон Минчев Минев</t>
  </si>
  <si>
    <t xml:space="preserve">Еднофамилна двуетажна жилищна сграда </t>
  </si>
  <si>
    <t xml:space="preserve">битови  отп.води </t>
  </si>
  <si>
    <t>Лукреция Михайлова Славчева</t>
  </si>
  <si>
    <t>Община Ловеч</t>
  </si>
  <si>
    <t>ПСБОВ</t>
  </si>
  <si>
    <t xml:space="preserve">Производствен център Костинброд </t>
  </si>
  <si>
    <t xml:space="preserve">производствени отп.води </t>
  </si>
  <si>
    <t>ПСХЗПОВ</t>
  </si>
  <si>
    <t>производствени отп.води и отп.води от Галваничен цех</t>
  </si>
  <si>
    <t xml:space="preserve">Машиностроително и машинообработващо предприятие </t>
  </si>
  <si>
    <t>Община Исперих</t>
  </si>
  <si>
    <t>ГПСОВ - Исперих</t>
  </si>
  <si>
    <t>Спас Тошев Шопов</t>
  </si>
  <si>
    <t xml:space="preserve">Еднофамилна  жилищна сграда </t>
  </si>
  <si>
    <t>Община Чупрене</t>
  </si>
  <si>
    <t>ЛПСОВ                                септична яма</t>
  </si>
  <si>
    <t>34861                          301</t>
  </si>
  <si>
    <t>Олег Маринов Опрев</t>
  </si>
  <si>
    <t xml:space="preserve">Вилна сграда </t>
  </si>
  <si>
    <t xml:space="preserve">Предприятие за производство, преработка и консервиране на гъби - цех Консервен </t>
  </si>
  <si>
    <t>1500                          800</t>
  </si>
  <si>
    <t>Къща за настаняване</t>
  </si>
  <si>
    <t xml:space="preserve">Х 4666438,50               У 8586671,40             </t>
  </si>
  <si>
    <t>Предприятие за производство, преработка и консервиране на гъби - площадка Гъбопроизводство</t>
  </si>
  <si>
    <t>ПСБОВ на Централна градска част</t>
  </si>
  <si>
    <t>р.Стара река</t>
  </si>
  <si>
    <t>р. Перловска</t>
  </si>
  <si>
    <t>Офис сграда с гаражи</t>
  </si>
  <si>
    <t>Димитър Александров Соколов</t>
  </si>
  <si>
    <t>Еднофамилна жилищна сграда</t>
  </si>
  <si>
    <t>р.Острешка</t>
  </si>
  <si>
    <t xml:space="preserve">ВИП Комплекс на три етажа </t>
  </si>
  <si>
    <t>585                 3012</t>
  </si>
  <si>
    <t xml:space="preserve">Поток 1 - битово-фекални                     Поток 2 - промишлени  и скатни                </t>
  </si>
  <si>
    <t>р.Росица</t>
  </si>
  <si>
    <t>Веселин Цветков Алексиев</t>
  </si>
  <si>
    <t>Жилищна сграда със секция А, Б и В</t>
  </si>
  <si>
    <t>р. Росица</t>
  </si>
  <si>
    <t>Птицекланница</t>
  </si>
  <si>
    <r>
      <t>N 42,</t>
    </r>
    <r>
      <rPr>
        <vertAlign val="superscript"/>
        <sz val="10"/>
        <color indexed="52"/>
        <rFont val="Times New Roman"/>
        <family val="1"/>
        <charset val="204"/>
      </rPr>
      <t xml:space="preserve"> </t>
    </r>
    <r>
      <rPr>
        <sz val="10"/>
        <color indexed="52"/>
        <rFont val="Times New Roman"/>
        <family val="1"/>
        <charset val="204"/>
      </rPr>
      <t>97721</t>
    </r>
    <r>
      <rPr>
        <vertAlign val="superscript"/>
        <sz val="10"/>
        <color indexed="52"/>
        <rFont val="Times New Roman"/>
        <family val="1"/>
        <charset val="204"/>
      </rPr>
      <t xml:space="preserve"> </t>
    </r>
    <r>
      <rPr>
        <sz val="10"/>
        <color indexed="52"/>
        <rFont val="Times New Roman"/>
        <family val="1"/>
        <charset val="204"/>
      </rPr>
      <t xml:space="preserve">                                                  E 25, 09184 </t>
    </r>
  </si>
  <si>
    <t>Сеячевско дере</t>
  </si>
  <si>
    <t>№000189</t>
  </si>
  <si>
    <t>Предприятие за производство на промишлена арматура за парни инсталации и водопроводни системи</t>
  </si>
  <si>
    <t>р. Какач</t>
  </si>
  <si>
    <t>битови и дъждовни</t>
  </si>
  <si>
    <t>Главен колектор І в процес на проектиране</t>
  </si>
  <si>
    <t>Жилищни сгради с гаражи</t>
  </si>
  <si>
    <t>Предприятие за преработка на мляко - Мандра</t>
  </si>
  <si>
    <t>Х 4740798,81                                              У 9553029,60</t>
  </si>
  <si>
    <t>р. Селска</t>
  </si>
  <si>
    <t xml:space="preserve">Жилищни сгради </t>
  </si>
  <si>
    <t>УПИ-5526 североизточен район</t>
  </si>
  <si>
    <t>25 000                  20 000</t>
  </si>
  <si>
    <t>Поток № 1 битово-фекални и дъждовни                                Поток № 2 Промишлени</t>
  </si>
  <si>
    <t>ВИКС 2005 ООД</t>
  </si>
  <si>
    <t>Фармацевтичен завод, площадка Врабево</t>
  </si>
  <si>
    <t xml:space="preserve">битови и производствени </t>
  </si>
  <si>
    <t>Община Гулянци</t>
  </si>
  <si>
    <t xml:space="preserve">Главен колектор І и КПС в процес на проектиране </t>
  </si>
  <si>
    <t>BG1IS135R026</t>
  </si>
  <si>
    <t>Казачево</t>
  </si>
  <si>
    <t xml:space="preserve">Казачево </t>
  </si>
  <si>
    <t>заустване след неутрализация, септична яма и филтриращи траншеи</t>
  </si>
  <si>
    <t>3059,5</t>
  </si>
  <si>
    <t>производствени води</t>
  </si>
  <si>
    <t>имот № 000020; №000021</t>
  </si>
  <si>
    <t>Прозводствена база -ТМСИ и бетонов възел</t>
  </si>
  <si>
    <t>дъждовни и производствени</t>
  </si>
  <si>
    <t>мина Станянци</t>
  </si>
  <si>
    <t>Какач</t>
  </si>
  <si>
    <t>2900                      39420</t>
  </si>
  <si>
    <t>поток №1 - събирателна шахта - общ канал на пречистени битово фекални води;             поток №2 - изход КМУ - промишлено-дъждовни води</t>
  </si>
  <si>
    <t>заустване след ЛПСОВ</t>
  </si>
  <si>
    <t>пречистени битови</t>
  </si>
  <si>
    <t>двукоридорен хоризонтален утаител</t>
  </si>
  <si>
    <t>производствени</t>
  </si>
  <si>
    <t>ПСОВ в ороцес на изграждане</t>
  </si>
  <si>
    <t>Голяма (Габерска)</t>
  </si>
  <si>
    <t>мина Бели брег</t>
  </si>
  <si>
    <t>Поток1 -     16700          Поток2 -     20805          Поток3 -         700                     Поток4 -   140000</t>
  </si>
  <si>
    <t>Поток 1
СШ 42º 52`34``   ИД 22º 51`27``       Поток 2                                                    СШ 42º 52`39``     ИД 22º 51`22``       
Поток 3                                                           СШ 42º 53`16``    ИД 22º 51`21``       
Поток 4                                                   N 42º 54`22``   E 22º 49`54``       
географски координати</t>
  </si>
  <si>
    <t>Поток 1- битово             Поток 2 - руднични Поток 3 - битови и производствени         Поток 4 - руднични</t>
  </si>
  <si>
    <t>Чичилска</t>
  </si>
  <si>
    <t>МБАЛ</t>
  </si>
  <si>
    <t>ОБЩИНА АЛФАТАР</t>
  </si>
  <si>
    <t>до въвеждане на обекта в експлоатация</t>
  </si>
  <si>
    <t>пункт 1 -      4380  пункт 2 -  750000</t>
  </si>
  <si>
    <t>Жилищен комплекс - Бистрица Терас</t>
  </si>
  <si>
    <t>ОБЩИНА БОТЕВГРАД</t>
  </si>
  <si>
    <t>Рударка</t>
  </si>
  <si>
    <t>смесена канализация</t>
  </si>
  <si>
    <t>Бебреш</t>
  </si>
  <si>
    <t>100146_1</t>
  </si>
  <si>
    <t>първичен утаител</t>
  </si>
  <si>
    <t>цех за бутилиране на оцет</t>
  </si>
  <si>
    <t>прозводствени</t>
  </si>
  <si>
    <t>100138_1</t>
  </si>
  <si>
    <t>смесени призводствени и битови ов</t>
  </si>
  <si>
    <t>поток 1, 2 - директно заустване, поток 3  - ПСБОВ</t>
  </si>
  <si>
    <t>предприятие за производство на плодови концентрати и сокове</t>
  </si>
  <si>
    <t>поток 1,2 - 27000  поток 3 -        800</t>
  </si>
  <si>
    <t>старо корито</t>
  </si>
  <si>
    <t xml:space="preserve">Опицвет </t>
  </si>
  <si>
    <t>имоти № 098002 и №098003</t>
  </si>
  <si>
    <t>предприятие за производство на салати, готови храни и консерви</t>
  </si>
  <si>
    <t>ОБЩИНА ЕЛИН ПЕЛИН</t>
  </si>
  <si>
    <t>имот № 074002</t>
  </si>
  <si>
    <t>пречистени ов</t>
  </si>
  <si>
    <t xml:space="preserve">ОБЩИНА ДОЛНИ ДЪБНИК </t>
  </si>
  <si>
    <t>Два месеца след завършване срока на строителството</t>
  </si>
  <si>
    <t>инсталация за биодизел</t>
  </si>
  <si>
    <t>пречистени призводствени и дъждовни води</t>
  </si>
  <si>
    <t>битово - фекални и пречистени производствени води</t>
  </si>
  <si>
    <t>поток 1 - директно заустване, поток 2 - утаителна яма,      поток 3 - утаител,                       поток 4 - директно заустване</t>
  </si>
  <si>
    <t>Поток 1,2,3 - 25430           поток 4 -  1170</t>
  </si>
  <si>
    <t>поток 1 - директно заустване, поток 2 - директно заустване,   поток 3 - директно заустване,  поток 4 - директно заустване,  поток 5 - директно заустване</t>
  </si>
  <si>
    <t>Градска Канализация</t>
  </si>
  <si>
    <t>поток 1 -битови и промишлени                          поток 2 -битови и промишлени                      поток 3 -битови и промишлени                         поток  4 -битови ипромишлени</t>
  </si>
  <si>
    <t>поток 1 - пречистени произвосдствени и битови</t>
  </si>
  <si>
    <t>до изграждане и въвеждане на обекта в редовна експлоатация</t>
  </si>
  <si>
    <t>Мелница</t>
  </si>
  <si>
    <t>поток производствени 17520                 поток битови       657</t>
  </si>
  <si>
    <t xml:space="preserve">поток 1 - пречистени произвосдствени и битови смесени с дъждовни </t>
  </si>
  <si>
    <t>р. Лесновска</t>
  </si>
  <si>
    <t>имот № 017045</t>
  </si>
  <si>
    <t>поток 1 - пречистени ОВ</t>
  </si>
  <si>
    <t>ОБЩИНА СЕВЛИЕВО</t>
  </si>
  <si>
    <t xml:space="preserve">Поток 1 - ЛПСОВ,                                   Поток 2 - КМУ </t>
  </si>
  <si>
    <t>поток 1 -   2920,    поток 2 -   1825</t>
  </si>
  <si>
    <t>пречистени битови и производствени смесени с дъждовни води</t>
  </si>
  <si>
    <t>р. Стара река</t>
  </si>
  <si>
    <t>поток 1 - дъждовни и битово фекални ОВ</t>
  </si>
  <si>
    <t>100493 - 1</t>
  </si>
  <si>
    <t>поток 1 - смесени пречистени битови ОВ след ЛПСОВ и дъждовни</t>
  </si>
  <si>
    <t>100290 - 1</t>
  </si>
  <si>
    <t>ПСПОВ</t>
  </si>
  <si>
    <t>поток 1 - производствени ОВ след ПСПОВ</t>
  </si>
  <si>
    <t>поток 1,2,3 - директно заустване,                                    поток 4 - брегово заустване</t>
  </si>
  <si>
    <t xml:space="preserve">поток 1 - битови;                                                                                                                                               поток 2 - битови и промишлени                              поток 3 - битови                         поток 4 - битови и промишлени   </t>
  </si>
  <si>
    <t>Три месеца след завършване на строежа и пускане на канализационната мрежа на с. Пудрия в експлоатация</t>
  </si>
  <si>
    <t>разделна селищна канализация</t>
  </si>
  <si>
    <t>дере Брода</t>
  </si>
  <si>
    <t>ПИ № 000252</t>
  </si>
  <si>
    <t xml:space="preserve">до изграждане и пускане в действие на обекта </t>
  </si>
  <si>
    <t>модулна ПСПВ</t>
  </si>
  <si>
    <t>пречистени технологични ОВ</t>
  </si>
  <si>
    <t>100204-1</t>
  </si>
  <si>
    <t>дере Косанин дол</t>
  </si>
  <si>
    <t>ПСПВ - Панчарево</t>
  </si>
  <si>
    <t>пречистватлна станция за питейни води</t>
  </si>
  <si>
    <t>р. Драгалевска</t>
  </si>
  <si>
    <t>поток 1 - 8760  поток 2 - 365</t>
  </si>
  <si>
    <t>поток 1 - пречистени производствени           поток 2 - пречистени битови</t>
  </si>
  <si>
    <t xml:space="preserve">I </t>
  </si>
  <si>
    <t>р. Острешка</t>
  </si>
  <si>
    <t>р. Поповска</t>
  </si>
  <si>
    <t>р. Хлебаровска</t>
  </si>
  <si>
    <t>Рибни басейни</t>
  </si>
  <si>
    <t>Х 4666438,50</t>
  </si>
  <si>
    <t>У 8586671,40</t>
  </si>
  <si>
    <t>завод за хартия</t>
  </si>
  <si>
    <t>101014_1</t>
  </si>
  <si>
    <t>септична яма, каломасло уловител</t>
  </si>
  <si>
    <t>поток1 - 47304    поток2 -      36                    поток3 -      50</t>
  </si>
  <si>
    <t>р. Бели Осъм</t>
  </si>
  <si>
    <t>смесени ов от канализацията</t>
  </si>
  <si>
    <t>КМУ</t>
  </si>
  <si>
    <t>отточни води пречистени в КМУ</t>
  </si>
  <si>
    <t>жилищна сграда с офиси и гаражи</t>
  </si>
  <si>
    <t>поток 1 - пречистени битови;    поток 2 - дъждовни и дренажни</t>
  </si>
  <si>
    <t>р. Макоцевска</t>
  </si>
  <si>
    <t>предприятие за производство и търговия с готови облекла</t>
  </si>
  <si>
    <t>ОБЩИНА ЧЕРВЕН БРЯГ</t>
  </si>
  <si>
    <t>р. Суходолска</t>
  </si>
  <si>
    <t>Спортно - рекреационен център</t>
  </si>
  <si>
    <t>пречистени битови смесени с дъждовни</t>
  </si>
  <si>
    <t>р. Берковска</t>
  </si>
  <si>
    <t>р. Пордимска бара</t>
  </si>
  <si>
    <t>НИРА ЕООД</t>
  </si>
  <si>
    <t>Иван Минков Минков</t>
  </si>
  <si>
    <t>модулна ЛПСОВ</t>
  </si>
  <si>
    <t>жилищна сграда</t>
  </si>
  <si>
    <t>р. Арчар</t>
  </si>
  <si>
    <t>смесени утаени битово - фекални и дъждовни</t>
  </si>
  <si>
    <t>Бейска бара</t>
  </si>
  <si>
    <t>ЛПСОВ, КМУ</t>
  </si>
  <si>
    <t>предприятие за бутилиране на минерална вода - Банкя</t>
  </si>
  <si>
    <t>пречистени битови и производствени смесени с пречистени дъждовни</t>
  </si>
  <si>
    <t>имот 000630</t>
  </si>
  <si>
    <t>Огоста и западно от  Огоста</t>
  </si>
  <si>
    <t>канализация собственост на трите фирми</t>
  </si>
  <si>
    <t>предприятие за производство на мебели</t>
  </si>
  <si>
    <t>смесени производствени и битови</t>
  </si>
  <si>
    <t>предприятие за производство на електродвигатели</t>
  </si>
  <si>
    <t>р. Голяма река</t>
  </si>
  <si>
    <t>ОБЩИНА СИТОВО</t>
  </si>
  <si>
    <t>Главен канализационен клон І</t>
  </si>
  <si>
    <t>битово - фекални и производствени</t>
  </si>
  <si>
    <t>пречистени битови и дъждовни</t>
  </si>
  <si>
    <t>ОБЩИНА ДУЛОВО</t>
  </si>
  <si>
    <t>пречистени отпадъчни и атмосферни води</t>
  </si>
  <si>
    <t>КМУ, ЛПСОВ</t>
  </si>
  <si>
    <t>предприятие за производство на яйчен меланж</t>
  </si>
  <si>
    <t>производствени отпадъчни води смесени с пречистени битови и дъждовни</t>
  </si>
  <si>
    <t>река, приток на Сухата река</t>
  </si>
  <si>
    <t>р. Бебреш</t>
  </si>
  <si>
    <t>р. Раковица</t>
  </si>
  <si>
    <t>ПСХЗОВ, биоровове, КМУ</t>
  </si>
  <si>
    <t>поток 1 -  60225        поток 2 - 35475</t>
  </si>
  <si>
    <t>поток 1                                        СШ 43º 02` 51``                                                                поток 2                                     СШ 43º 01` 59``                    WGS 84</t>
  </si>
  <si>
    <t>поток 1                                            ИД 22º 55` 08``                                 поток 2                                          ИД 22º 55` 11``                          WGS 84</t>
  </si>
  <si>
    <t>ИНСТИТУТ ПО МЕЛИОРАЦИИ И МЕХАНИЗАЦИЯ КЪМ НЦАН - МЗГ</t>
  </si>
  <si>
    <t>институт по мелиорации</t>
  </si>
  <si>
    <t>до изграждане и пускане на обекта в редовна експлоатация</t>
  </si>
  <si>
    <t>ФАНИ ГЕОРГИЕВА КРЪСТЕВА</t>
  </si>
  <si>
    <t>гр, София</t>
  </si>
  <si>
    <t>р. Бързия</t>
  </si>
  <si>
    <t>предприятие за месодобив и месопреработка на птиче месо</t>
  </si>
  <si>
    <t>р. Блато</t>
  </si>
  <si>
    <t>дере</t>
  </si>
  <si>
    <t>предприятие за производство на захарни изделия</t>
  </si>
  <si>
    <t>р. Черни Лом</t>
  </si>
  <si>
    <t>РПСОВ</t>
  </si>
  <si>
    <t>канализация на Горна Оряховица, Лясковец и Долна Оряховица</t>
  </si>
  <si>
    <t>НИКОЛАЙ ГЕОРГИЕВ ЖЕЧКОВ</t>
  </si>
  <si>
    <t>жилищни сгради</t>
  </si>
  <si>
    <t>р. Заводна</t>
  </si>
  <si>
    <t>р. Скрибътна</t>
  </si>
  <si>
    <t>пречистени битови след ЛПСОВ и площадкови дъждовни след КМУ</t>
  </si>
  <si>
    <t>Номер на 
разрешително</t>
  </si>
  <si>
    <t xml:space="preserve">Дата на разрешително </t>
  </si>
  <si>
    <t>Данни за обекта, формиращ отпадъчни води</t>
  </si>
  <si>
    <t>Номер и дата на акта за продължаване срока на действие на разрешително</t>
  </si>
  <si>
    <t>Номер и дата на акта за прекратяване на разрешителното</t>
  </si>
  <si>
    <t>Номер и дата на акта за отнемане на разрешително</t>
  </si>
  <si>
    <t>Количество на заустваните отпадъчни води по потоци</t>
  </si>
  <si>
    <t>Индивидуални емисионни ограничения на характерни замърсители/показатели на отпадъчните води по потоци</t>
  </si>
  <si>
    <t>Географски координати по система WGS 84</t>
  </si>
  <si>
    <t>Срок за достигане на ИЕО</t>
  </si>
  <si>
    <t>Наименование на обекта</t>
  </si>
  <si>
    <t xml:space="preserve"> код по ЕКАТТЕ</t>
  </si>
  <si>
    <t>Крайна дата на действие на разрешителното</t>
  </si>
  <si>
    <t>Активна реакция, рН</t>
  </si>
  <si>
    <t>Hеразтворени вещества, мг/дм³</t>
  </si>
  <si>
    <r>
      <t>БПК</t>
    </r>
    <r>
      <rPr>
        <b/>
        <vertAlign val="subscript"/>
        <sz val="9"/>
        <color indexed="8"/>
        <rFont val="Calibri"/>
        <family val="2"/>
        <charset val="204"/>
      </rPr>
      <t>5</t>
    </r>
    <r>
      <rPr>
        <b/>
        <sz val="9"/>
        <color indexed="8"/>
        <rFont val="Calibri"/>
        <family val="2"/>
        <charset val="204"/>
      </rPr>
      <t>,
мг/дм³</t>
    </r>
  </si>
  <si>
    <t>ХПК (бихроматна),мг/дм³</t>
  </si>
  <si>
    <t>Азот амониев, мг/дм³</t>
  </si>
  <si>
    <t>Азот нитритен, мг/дм³</t>
  </si>
  <si>
    <t>Азот нитратен, мг/дм³</t>
  </si>
  <si>
    <t>Общ азот,  мг/дм³</t>
  </si>
  <si>
    <t>Общ фосфор, мг/дм³</t>
  </si>
  <si>
    <t xml:space="preserve">Нефтопродукти, мг/дм³ </t>
  </si>
  <si>
    <t xml:space="preserve">Други характерни вещества и замърсители, мг/дм³ </t>
  </si>
  <si>
    <t>Надморска височина в точка на заустване</t>
  </si>
  <si>
    <t>Предприятие за преработка на картофи</t>
  </si>
  <si>
    <t>р. Клисурчица</t>
  </si>
  <si>
    <t>Предприятие за пренос, разпределяне и нагнетяване на природен газ</t>
  </si>
  <si>
    <t xml:space="preserve">Градска канализация </t>
  </si>
  <si>
    <t>р. Гостиля</t>
  </si>
  <si>
    <t>331/22.08.2013</t>
  </si>
  <si>
    <t>Производствено-стопанствена сграда за бутилиране на минерална вода</t>
  </si>
  <si>
    <t>Изтекло !</t>
  </si>
  <si>
    <t>Жилищна сграда с ЛПСОВ</t>
  </si>
  <si>
    <t>Ваканционно селище</t>
  </si>
  <si>
    <t xml:space="preserve">ПСОВ на мотел </t>
  </si>
  <si>
    <t>ЛПСОВ на Вилно селище</t>
  </si>
  <si>
    <t>р. Рекмарица</t>
  </si>
  <si>
    <t>Смесена канализационна система</t>
  </si>
  <si>
    <t>до въвеждане в екплоатация на обекта</t>
  </si>
  <si>
    <t xml:space="preserve">Хотел за селски и културен туризъм </t>
  </si>
  <si>
    <t>BG1OS890R016</t>
  </si>
  <si>
    <t>6,0-8,5</t>
  </si>
  <si>
    <t>х</t>
  </si>
  <si>
    <t>Екстрахируеми вещества 3,0</t>
  </si>
  <si>
    <t xml:space="preserve">от датата на влизане в сила на решението </t>
  </si>
  <si>
    <t>ЛПСОВ на къща за гости</t>
  </si>
  <si>
    <t>р. Ръждавец</t>
  </si>
  <si>
    <t>ПСОВ на хотелски комплекс</t>
  </si>
  <si>
    <t>BG1YN600R018</t>
  </si>
  <si>
    <t>ЛПСОВ на хотелски комплекс</t>
  </si>
  <si>
    <t>р. Кнежа</t>
  </si>
  <si>
    <t>Предпрятие за опаковки и производство на хартия</t>
  </si>
  <si>
    <t>р. Искрецка</t>
  </si>
  <si>
    <t>ЛПСОВ на вила</t>
  </si>
  <si>
    <t>Басейн</t>
  </si>
  <si>
    <t>ЛПСОВ на семеен хотел и ресторант</t>
  </si>
  <si>
    <t>BG1YN400R001</t>
  </si>
  <si>
    <t>ПСОВ към курортен комплекс</t>
  </si>
  <si>
    <t>ЛПСОВ към голф игрище</t>
  </si>
  <si>
    <t>р. Янещица</t>
  </si>
  <si>
    <t>От началото на действие на разрешителното</t>
  </si>
  <si>
    <t>BG1IS700R031</t>
  </si>
  <si>
    <t>р. Шипочница</t>
  </si>
  <si>
    <t>Селищна канализация</t>
  </si>
  <si>
    <t>BG1OG307R013</t>
  </si>
  <si>
    <t>ПСОВ към жилищен комплекс</t>
  </si>
  <si>
    <t>Бирария</t>
  </si>
  <si>
    <t>BG1IS700R006</t>
  </si>
  <si>
    <t>р. Кална</t>
  </si>
  <si>
    <t>Жилищни сграда с ЛПСОВ</t>
  </si>
  <si>
    <t>BG1IS500R010</t>
  </si>
  <si>
    <t>ЛПСОВ към предприятие и административна сграда</t>
  </si>
  <si>
    <t>BG1IS600R016</t>
  </si>
  <si>
    <t>ЛПСОВ към работническо общежитие</t>
  </si>
  <si>
    <t>ЛПСОВ към хотелски комплекс</t>
  </si>
  <si>
    <t>BG1VT900R001</t>
  </si>
  <si>
    <t>BG1IS500R011</t>
  </si>
  <si>
    <t>1235/11.12.2013</t>
  </si>
  <si>
    <t>60,-8,5</t>
  </si>
  <si>
    <t xml:space="preserve">от началото на действие на разрепителното </t>
  </si>
  <si>
    <t>Жилищна и административна сграда с ЛПСОВ</t>
  </si>
  <si>
    <t>ЛПСОВ на вилно селище</t>
  </si>
  <si>
    <t>BG1IS500010</t>
  </si>
  <si>
    <t>ЛПСОВ на полицейски участък</t>
  </si>
  <si>
    <t>ЛПСОВ на два семейни хотела с ресторант</t>
  </si>
  <si>
    <t>BG1IS500R003</t>
  </si>
  <si>
    <t>ЛПСОВ към хотел</t>
  </si>
  <si>
    <t xml:space="preserve">Производствено предприятие </t>
  </si>
  <si>
    <t>BG1YN400R003</t>
  </si>
  <si>
    <t>ЛПСОВ на почивен дом</t>
  </si>
  <si>
    <t>р. Рогачева</t>
  </si>
  <si>
    <t>ЛПСОВ към крайпътен мотел</t>
  </si>
  <si>
    <t>Многопрофилна болница за активно лечение</t>
  </si>
  <si>
    <t>BG1WO300R007</t>
  </si>
  <si>
    <t>BG1OS700R011</t>
  </si>
  <si>
    <t>ЛПСОВ за болница за въстановяване и рехабилитация</t>
  </si>
  <si>
    <t>Предприятие за производство на бой и помагала за рисуване</t>
  </si>
  <si>
    <t>BG1OG600R006</t>
  </si>
  <si>
    <t>ПСОВ Чипровци</t>
  </si>
  <si>
    <t>BG1OG789R001</t>
  </si>
  <si>
    <t>Канализационна система с ПСОВ</t>
  </si>
  <si>
    <t>СПСОВ, Долни Луковит</t>
  </si>
  <si>
    <t>СПСОВ, Черкаски</t>
  </si>
  <si>
    <t>BG1OG700R005</t>
  </si>
  <si>
    <t>р. Шугавица</t>
  </si>
  <si>
    <t>Канализационна система с ПСОВ, Спанчевци</t>
  </si>
  <si>
    <t>Канализационна система с ПСОВ, Драганица</t>
  </si>
  <si>
    <t>ЛПСОВ за хотелски комплекс</t>
  </si>
  <si>
    <t>Канализационна система с ПСОВ, Крушовица</t>
  </si>
  <si>
    <t>Жилишна сграда с ЛПСОВ</t>
  </si>
  <si>
    <t>Канализационна система с ПСОВ, Ружинци</t>
  </si>
  <si>
    <t>BG1WO600R012</t>
  </si>
  <si>
    <t>Канализационна система с ПСОВ, Бело поле</t>
  </si>
  <si>
    <t>Канализационна система с ПСОВ, дреновец</t>
  </si>
  <si>
    <t>СПСОВ, Глогово</t>
  </si>
  <si>
    <t>СПСОВ, Дерманци</t>
  </si>
  <si>
    <t>BG1VT307R007</t>
  </si>
  <si>
    <r>
      <t>N 43</t>
    </r>
    <r>
      <rPr>
        <vertAlign val="superscript"/>
        <sz val="8"/>
        <rFont val="Calibri"/>
        <family val="2"/>
        <charset val="204"/>
        <scheme val="minor"/>
      </rPr>
      <t xml:space="preserve">o  </t>
    </r>
    <r>
      <rPr>
        <sz val="8"/>
        <rFont val="Calibri"/>
        <family val="2"/>
        <charset val="204"/>
        <scheme val="minor"/>
      </rPr>
      <t>09' 26,58''</t>
    </r>
  </si>
  <si>
    <r>
      <t>Е 24</t>
    </r>
    <r>
      <rPr>
        <vertAlign val="superscript"/>
        <sz val="8"/>
        <rFont val="Calibri"/>
        <family val="2"/>
        <charset val="204"/>
        <scheme val="minor"/>
      </rPr>
      <t xml:space="preserve">o </t>
    </r>
    <r>
      <rPr>
        <sz val="8"/>
        <rFont val="Calibri"/>
        <family val="2"/>
        <charset val="204"/>
        <scheme val="minor"/>
      </rPr>
      <t>17 ' 24,36''</t>
    </r>
  </si>
  <si>
    <t>до въвеждане в експлоатация</t>
  </si>
  <si>
    <t>ЛПСОВ за търговски комплекс</t>
  </si>
  <si>
    <t>ЛПСОВ на многопрофилна фамилна сграда с хотелски комплекс</t>
  </si>
  <si>
    <t>р. Селска бара</t>
  </si>
  <si>
    <t>BG1IS100R024</t>
  </si>
  <si>
    <t>56684,5</t>
  </si>
  <si>
    <t>74496,5</t>
  </si>
  <si>
    <t>Селищна пречиствателна станция</t>
  </si>
  <si>
    <t>BG1IS100R027</t>
  </si>
  <si>
    <t>02227</t>
  </si>
  <si>
    <t>канализационна система на  Рабиша</t>
  </si>
  <si>
    <t>61011</t>
  </si>
  <si>
    <t>BG1WO400R009</t>
  </si>
  <si>
    <t>69448</t>
  </si>
  <si>
    <t>ЛПСОВ на предприятие за производство на врати с администрация</t>
  </si>
  <si>
    <t>27303</t>
  </si>
  <si>
    <t>68148</t>
  </si>
  <si>
    <t>BG10G307R013</t>
  </si>
  <si>
    <t>62222</t>
  </si>
  <si>
    <t>BG1WO800R017</t>
  </si>
  <si>
    <t xml:space="preserve">до въвеждане в експлоатация </t>
  </si>
  <si>
    <t>ЛПСОВ за редови еднофамилни жилищни сгради</t>
  </si>
  <si>
    <t>72343</t>
  </si>
  <si>
    <t>Канализационна система</t>
  </si>
  <si>
    <t>имот № 000122</t>
  </si>
  <si>
    <t>ЛПСОВ Жилищна група А и жилищни секции Б и В, семеен хотел и ресторант</t>
  </si>
  <si>
    <t>ПИ № 035079, обслужва ПЕ № 035049, ПИ № 035050, ПИ № 035079</t>
  </si>
  <si>
    <t>Решение за 309/19.03.2013 прекратяване на разрешителното</t>
  </si>
  <si>
    <t>До въвеждане на обекта в експлоатация</t>
  </si>
  <si>
    <t>BG1IS789R004</t>
  </si>
  <si>
    <t>Имот № 059033</t>
  </si>
  <si>
    <t>До въвеждане на обекта/ канализационната система в експлоатация</t>
  </si>
  <si>
    <t>Селищна канализационна система на  Горна Росица</t>
  </si>
  <si>
    <t>Имот № 023001</t>
  </si>
  <si>
    <t>BG1IS400R012</t>
  </si>
  <si>
    <t>Заведение за обществено хранене - ресторант</t>
  </si>
  <si>
    <t>BG1YN600R020</t>
  </si>
  <si>
    <t>р. Веселина</t>
  </si>
  <si>
    <t>Семеен хотел за селски туризъм и ресторант</t>
  </si>
  <si>
    <t>BG1YN400R002</t>
  </si>
  <si>
    <t>Селищна канализационна система на  Садовец</t>
  </si>
  <si>
    <t>Селищна канализационна система на  Сухаче</t>
  </si>
  <si>
    <t>р. Бриша</t>
  </si>
  <si>
    <t xml:space="preserve">65536/ год                                                179,55/ ден                               20,66/ час                          </t>
  </si>
  <si>
    <t>Селищна канализационна система на  Крушовица</t>
  </si>
  <si>
    <t>Селищна канализационна система на  Горни Дъбник</t>
  </si>
  <si>
    <t>р. Дъбнишка бара</t>
  </si>
  <si>
    <t>Канализационна система на  Раковица</t>
  </si>
  <si>
    <t>До изграждане и въвеждане на обекта в експлоатация</t>
  </si>
  <si>
    <t>BG1WO300R008</t>
  </si>
  <si>
    <t>р. Видбол</t>
  </si>
  <si>
    <t>Селищна канализационна система на  Чомаковци</t>
  </si>
  <si>
    <t>Канализационна система на  Белопопци</t>
  </si>
  <si>
    <t>BG1IS600R015</t>
  </si>
  <si>
    <t>Канализационна система на 16 урегулирани поземлени имота в  Богатово</t>
  </si>
  <si>
    <t>BG1YN600R022</t>
  </si>
  <si>
    <t>До въвеждане в експлоатация на канализационната система на  Бърложница</t>
  </si>
  <si>
    <t>Търговски комплекс, офиси, заведение за обществено хранене, шоурум, подземни и надземни паркинги</t>
  </si>
  <si>
    <t>Канализационна система на  Априлци</t>
  </si>
  <si>
    <t>Офис сграда с фирмен сервиз и апартамент</t>
  </si>
  <si>
    <t>Канализациаоона система</t>
  </si>
  <si>
    <t>BG10G789R001</t>
  </si>
  <si>
    <t>До въвеждане в експлоатация на канализационната система</t>
  </si>
  <si>
    <t>Машиностраително предприятие</t>
  </si>
  <si>
    <t xml:space="preserve">До въвеждане на обекта в експлоатация </t>
  </si>
  <si>
    <t>Канализационна система на Белоградчик</t>
  </si>
  <si>
    <t>Канализационна система на Белчин</t>
  </si>
  <si>
    <t>ЛПСОВ на селище в имоти с идентифакатор 0350-3,4,6,9,10,14,15,16,17,21,22,77 в землището на  Нови хан</t>
  </si>
  <si>
    <t>6 месецa от въвеждане на обекта в редовна експлоатация</t>
  </si>
  <si>
    <t>до въвеждане в експлоатация на канализационната система</t>
  </si>
  <si>
    <t>р.Скът</t>
  </si>
  <si>
    <t xml:space="preserve">растителни масла и мазнини - 3,00 мг/дм³  </t>
  </si>
  <si>
    <t>до въвеждане в експлоатация на обекта</t>
  </si>
  <si>
    <t xml:space="preserve">мазнини - 3,00 мг/дм³  </t>
  </si>
  <si>
    <t>до 6 месеца от въвеждане в редовна експлоатация</t>
  </si>
  <si>
    <t>Канализационна система на  Румянцево</t>
  </si>
  <si>
    <r>
      <rPr>
        <b/>
        <sz val="8"/>
        <color indexed="10"/>
        <rFont val="Calibri"/>
        <family val="2"/>
        <charset val="204"/>
        <scheme val="minor"/>
      </rPr>
      <t>Шест месеца</t>
    </r>
    <r>
      <rPr>
        <sz val="8"/>
        <color indexed="10"/>
        <rFont val="Calibri"/>
        <family val="2"/>
        <charset val="204"/>
        <scheme val="minor"/>
      </rPr>
      <t xml:space="preserve"> от датата на въвеждане в експлоатация </t>
    </r>
  </si>
  <si>
    <t>Канализационна система на  Петревене</t>
  </si>
  <si>
    <t>мазнини - 3мг/дм³</t>
  </si>
  <si>
    <t>р.Лопушница</t>
  </si>
  <si>
    <t>екстрахируеми в-ва - 3мг/дм³;</t>
  </si>
  <si>
    <t xml:space="preserve">Канализационна система на  Шипково </t>
  </si>
  <si>
    <t>Екстрахируеми вещества - 3,0; анионоактивни детергенти 1,0;</t>
  </si>
  <si>
    <t xml:space="preserve">Шест месеца от датата на въвеждане в експлоатация </t>
  </si>
  <si>
    <t xml:space="preserve">Канализационна система на  глогово </t>
  </si>
  <si>
    <t xml:space="preserve">до въвеждане на обекта в експлоатация </t>
  </si>
  <si>
    <t>6,5-8,5</t>
  </si>
  <si>
    <t xml:space="preserve">не се допускат </t>
  </si>
  <si>
    <t xml:space="preserve">Екстрахируеми вещества - 0,5; анионоактивни детергенти 0,5; </t>
  </si>
  <si>
    <t>Пречиствателна станция за битово-фекални води</t>
  </si>
  <si>
    <t>6,0-9,0</t>
  </si>
  <si>
    <t>Fe - 1,5mg/dm³; Cd - 0,01mg/dm³; Pb - 0,05mg/dm³; Cu -0,1mg/dm³; Ni - 0,2mg/dm³; Zn - 5mg/dm³; растителни масла и мазнини - 10mg/dm³</t>
  </si>
  <si>
    <t>Цех за производство на вина</t>
  </si>
  <si>
    <t>6-8,5</t>
  </si>
  <si>
    <t>1 месец от датата на влизане в сила</t>
  </si>
  <si>
    <t xml:space="preserve">екстрахируеми в-ва - (CCl₄) -3 мг/дм³ </t>
  </si>
  <si>
    <t>3 месецa от датата на влизане в сила</t>
  </si>
  <si>
    <t>Цех за производство на олио</t>
  </si>
  <si>
    <t>6-9,0</t>
  </si>
  <si>
    <t>превишение Т ºС ≥3; растителни масла 10мг/дм³</t>
  </si>
  <si>
    <t>Фабрика за шоколадови изделия</t>
  </si>
  <si>
    <t>BG1IS300R018</t>
  </si>
  <si>
    <t xml:space="preserve">1044/11.04.2013 </t>
  </si>
  <si>
    <t>парцели 19/IX и 20/IX по парцеларния план на Дъбравка</t>
  </si>
  <si>
    <t>превишение Т ºС ≥3; растителни масла 10мг/дм</t>
  </si>
  <si>
    <t>Предприятие за преработка на техническа керамика</t>
  </si>
  <si>
    <t>Решение №1035/27.03.2013</t>
  </si>
  <si>
    <t>От датата на издаване на настоящото разрешително</t>
  </si>
  <si>
    <t>Цех за консервирани зеленчуци</t>
  </si>
  <si>
    <t>превишение Т ºС ≥3; растителни масла 5мг/дм</t>
  </si>
  <si>
    <t>Предриятие за преработка на сурово мляко</t>
  </si>
  <si>
    <t>Стопанска дирекция за производство на съобщителни материали</t>
  </si>
  <si>
    <t>Решение № 189/ 25.10.2010 г</t>
  </si>
  <si>
    <t>6-10,0</t>
  </si>
  <si>
    <t>ЛПСОВ към завод за багрене и печат на тъкани</t>
  </si>
  <si>
    <t>Рудодобивен комплекс</t>
  </si>
  <si>
    <t>Zn - 2,0мг/дм; Cu - 0,5мг/дм; Pb - 0,2мг/дм; Ni - 0,50мг/дм; Fe - 3,5мг/дм; Mn- 5мг/дм</t>
  </si>
  <si>
    <t>Бутилираща компания</t>
  </si>
  <si>
    <t>Решение 1072/22.05.2013</t>
  </si>
  <si>
    <t>1209/01.11.2013</t>
  </si>
  <si>
    <t xml:space="preserve">Решение № 222/09.03.2010 </t>
  </si>
  <si>
    <t>Автомивка и гаражи</t>
  </si>
  <si>
    <t xml:space="preserve">1 месец след въвеждане на обекта и КМУ в редовна експлоатация </t>
  </si>
  <si>
    <t>Сервиз и автомивка</t>
  </si>
  <si>
    <t>имот с №000157 в землището на Търново</t>
  </si>
  <si>
    <t>BG1YN700R017</t>
  </si>
  <si>
    <t xml:space="preserve">3 месеца след въвеждане на обекта и КМУ в редовна експлоатация </t>
  </si>
  <si>
    <t>Производство на шперплат и слоеста дървесина</t>
  </si>
  <si>
    <t>р. Черни Вит</t>
  </si>
  <si>
    <t>0,4 (кг/т)</t>
  </si>
  <si>
    <t>0,05(кг/т)</t>
  </si>
  <si>
    <t>Анийонни детергенти - 1,0 мг/дм; C₅H₅O⁻ - 0,05мг/дм</t>
  </si>
  <si>
    <t>ПСОВ на млекопреработвателно предприятие</t>
  </si>
  <si>
    <t>6-8,50</t>
  </si>
  <si>
    <t>Завод за преработка на скално облицовъчни материали</t>
  </si>
  <si>
    <t>Разтворени вещества - 1500мг/дм³</t>
  </si>
  <si>
    <t>Предприятие за преработка на пластмаси</t>
  </si>
  <si>
    <t>BG1YN900R015</t>
  </si>
  <si>
    <t>превишение Т ºС ≥3; PO4 - 1,0мг/дм</t>
  </si>
  <si>
    <t>Хвостохранилище и предприятие за добив на каолин</t>
  </si>
  <si>
    <t>BG1DJ100R005</t>
  </si>
  <si>
    <t>Fe - 1,5мг/дм</t>
  </si>
  <si>
    <t>Предприятие за добив на каолин</t>
  </si>
  <si>
    <t>имоти №552, №553 №554, №653, №665 - в землището на Ветово</t>
  </si>
  <si>
    <t>BG1RL900R012</t>
  </si>
  <si>
    <t>Цех за мрамор и гранит</t>
  </si>
  <si>
    <t>BG1IS500R030</t>
  </si>
  <si>
    <t>Предприятие за добив и преработка на скални материали</t>
  </si>
  <si>
    <t>BG1OG700R003</t>
  </si>
  <si>
    <t>ПСОВ на производствен център, Костинброд</t>
  </si>
  <si>
    <t>Цех за бутилиране на оцет</t>
  </si>
  <si>
    <t>Административно-производствена база с ПСОВ</t>
  </si>
  <si>
    <t xml:space="preserve">3 месеца след въвеждане в редовна експлоатация </t>
  </si>
  <si>
    <t>Производство на растителни хранители масла</t>
  </si>
  <si>
    <t>Предприятие за дървообработване</t>
  </si>
  <si>
    <t>имоти №000021, №000022 - в землището на Брусен</t>
  </si>
  <si>
    <t>Миннодобивен комплекс</t>
  </si>
  <si>
    <t>BG1NV200R001</t>
  </si>
  <si>
    <t>x</t>
  </si>
  <si>
    <t>Fe - 3,5мг/дм</t>
  </si>
  <si>
    <t>Предприятие за преработка на вторична пластмаса</t>
  </si>
  <si>
    <t>Трошачно-сортировачна Миячна Инсталация (ТСМИ)</t>
  </si>
  <si>
    <t>Имот № 000415 в землище на Ерден</t>
  </si>
  <si>
    <t>Трошачно-сортировачна Миячна Инсталация (ТСМИ) и бетонов възел</t>
  </si>
  <si>
    <t>4 години</t>
  </si>
  <si>
    <t>BG1WO600R015</t>
  </si>
  <si>
    <t xml:space="preserve">5 години от датата на изтичане на срока на действие на Разрешително № 03120003/ 15.12.2007 </t>
  </si>
  <si>
    <t>853/03.09.2012</t>
  </si>
  <si>
    <t>не се използва Топъл канал 2 (ТК2)  при вариант 1</t>
  </si>
  <si>
    <t>превишение Т ºС ≥3; мазнини - 5,0мг/дм</t>
  </si>
  <si>
    <t>мазнини - 10,0мг/дм</t>
  </si>
  <si>
    <t>ПИ с № 263009 в землището на Галиче</t>
  </si>
  <si>
    <t>Мобилна трошачно-сортировачна Миячна Инсталация (ТСМИ) и бетонов възел</t>
  </si>
  <si>
    <t>BG1VT100R009</t>
  </si>
  <si>
    <t>МПСПВ - Трудовец</t>
  </si>
  <si>
    <t>ПИ с идентификатор №550127 в землището на Трудовец</t>
  </si>
  <si>
    <t>до въвеждане в експлоатация на МПСПВ - Трудовец</t>
  </si>
  <si>
    <t>До 1 месец след въвеждане в ескплоатация на МПСПВ-Трудовец</t>
  </si>
  <si>
    <t>Сграда за битови услуги - Пералня</t>
  </si>
  <si>
    <t>Анийонни детергенти - 1,0 мг/дм; Фосфати (PO₄)= 1,0мг/дм</t>
  </si>
  <si>
    <t>Рибарник</t>
  </si>
  <si>
    <t>имот с №316002 в землището на Поликраище</t>
  </si>
  <si>
    <t>BG1YN400R012</t>
  </si>
  <si>
    <t xml:space="preserve">екстрахируеми в-ва - 3мг/дм³ </t>
  </si>
  <si>
    <t>Канализационна мрежа и утаител</t>
  </si>
  <si>
    <t>до въвеждане в експлоатация на канализационната система (канализационна мрежа и утаител)</t>
  </si>
  <si>
    <t xml:space="preserve">As - 0,05мг/дм; Cu - 0,1мг/дм; Флоуриди - 1,5мг/дм; U - 0,6мг/дм;  Pb - 0,05мг/дм; Ag - 0,01мг/дм; Ba - 1мг/дм; Be- 0,0002мг/дм; SO₄⁻ - 300мг/дм; Mn - 0,3мг/дм; Fe - 1,5мг/дм; </t>
  </si>
  <si>
    <t>Модулна пречиствателна станция за питейни води (МПСПВ) Трудовец</t>
  </si>
  <si>
    <t>Рибовъдно стопанство - интензивна рециркулационна система за отглеждане/угояване на кохо сьомга</t>
  </si>
  <si>
    <t>До въвеждане в експлоатация</t>
  </si>
  <si>
    <t>От датата на въвеждане в експлоатация</t>
  </si>
  <si>
    <t>Решение ПВ1-00009/30.04.2013  за поправка на очевидна фактическа грешка!</t>
  </si>
  <si>
    <t>Производствен обект - облагородяване на текстил, услуги на шивашката индустрия, пране, багрене, омекотяване, ензимно пране</t>
  </si>
  <si>
    <t>Анийонни детергенти - 3,0 мг/дм; C₅H₅O⁻ - 0,1мг/дм; Cr⁶⁺ - 0,05мг/дм; Zn - 10,0мг/дм; Cu - 0,5мг/дм; екстрахируеми в-ва /СCl₄/ - 5мг/дм³;</t>
  </si>
  <si>
    <t>6 месеца след началото на действие на разрешителното</t>
  </si>
  <si>
    <t>BG1OG600R007</t>
  </si>
  <si>
    <t>6,5-9,5</t>
  </si>
  <si>
    <t>екстрахируеми вещества - 10мг/дм³</t>
  </si>
  <si>
    <t xml:space="preserve">от началото на действие на разрешителното </t>
  </si>
  <si>
    <t xml:space="preserve"> Заустване №2/ Поток №2</t>
  </si>
  <si>
    <t xml:space="preserve"> Заустване №3/ Поток №3</t>
  </si>
  <si>
    <t xml:space="preserve"> Заустване №4/ Поток №4</t>
  </si>
  <si>
    <t>мултифункционална ферма за култивиране на риба и други водни организми, чрез използване на рециркулационна и хидропонна технология</t>
  </si>
  <si>
    <t xml:space="preserve">до въвеждане в експлоатация на обекта на разрешителното </t>
  </si>
  <si>
    <t>хлорни йони - 300мг/дм³</t>
  </si>
  <si>
    <t>ЛЕТИЩЕ СОФИЯ</t>
  </si>
  <si>
    <t>от началото на действие на разрешителното</t>
  </si>
  <si>
    <t>Складова база за пропан -бутан</t>
  </si>
  <si>
    <t>имот 015179 в землището на Костинброд</t>
  </si>
  <si>
    <t xml:space="preserve">1078/06.06.2013 </t>
  </si>
  <si>
    <t>Три месеца от началото на действие на решението за изменение</t>
  </si>
  <si>
    <t>Завод за лаково-бояджийски материали</t>
  </si>
  <si>
    <t>ПИ с планоснимачен номер 60, Световрачене Място на заустване: имот №039001, в землището на Кубратово</t>
  </si>
  <si>
    <t>40436 и 65601</t>
  </si>
  <si>
    <t>р.Лесновска</t>
  </si>
  <si>
    <t xml:space="preserve">Р-ни в-ва - 1000мг/дм³, О₂= 4 мг/дм³, разтворен О₂ = 40мг/дм³, Fe = 5мг/дм³, екстрахируеми в-ва - /CLC4/ -3 мг/дм³ </t>
  </si>
  <si>
    <t>имот №077069 в землището на Скравена</t>
  </si>
  <si>
    <t>р.Калница</t>
  </si>
  <si>
    <t>Cd= 0,02мг/дм³, Pb = 0,2 мг/дм³,Cu = 0,5мг/дм³, Fe = 5мг/дм³, Mn= 0,8 мг/дм,Zn= 10 мг/дм,Ni= 0,5 мг/дм</t>
  </si>
  <si>
    <t>Сомедина - 7 ООД</t>
  </si>
  <si>
    <t>000357</t>
  </si>
  <si>
    <t xml:space="preserve">Три месеца от началото на действие на разрешителното </t>
  </si>
  <si>
    <t>Цех за производство на велпапе и опаковки</t>
  </si>
  <si>
    <t>115/18.09.2008</t>
  </si>
  <si>
    <t>Екстрахируеми вещества и тетрахлорметан - 3; Превишаване на температура ≤ 3;</t>
  </si>
  <si>
    <t>Един месец от начало на действие на разрешителното</t>
  </si>
  <si>
    <t>6,0 - 9,0</t>
  </si>
  <si>
    <t>Растителни масла - 5; Превишаване на температура ≤ 3</t>
  </si>
  <si>
    <t>р. Тревненска</t>
  </si>
  <si>
    <t>811/30.07.2012</t>
  </si>
  <si>
    <t>210/15.02.2010</t>
  </si>
  <si>
    <t>6,0 - 8,5</t>
  </si>
  <si>
    <t>Екстрахируеми вещества (с тетрахлорметан) - 3</t>
  </si>
  <si>
    <t>От начало на действие на разрешителното</t>
  </si>
  <si>
    <t xml:space="preserve">Решение ПВ5-00033/29.03.2013 за отказ от продължаване срока на действие </t>
  </si>
  <si>
    <t>анионоактивни детергенти - 1,0 мг/дм; мазнини - 10,0 мг/дм;</t>
  </si>
  <si>
    <t xml:space="preserve">1010/23.04.2013 </t>
  </si>
  <si>
    <t xml:space="preserve">анионоактивни детергенти - 3,0 мг/дм; повишаване на температурата ≤ 3 </t>
  </si>
  <si>
    <t>от датата на издаване на настоящото разрешителното</t>
  </si>
  <si>
    <t>BG1DJ200R003</t>
  </si>
  <si>
    <t>анионоактивни детергенти - 3,0 мг/дм; мазнини - 5,0 мг/дм;</t>
  </si>
  <si>
    <t xml:space="preserve">От датата на влизане в сила на разрешителното </t>
  </si>
  <si>
    <t>BG1VT600R006</t>
  </si>
  <si>
    <t>р. Каменица</t>
  </si>
  <si>
    <t>741/24.04.2012</t>
  </si>
  <si>
    <t>263/09.06.2010</t>
  </si>
  <si>
    <t>6,0 - 8,6</t>
  </si>
  <si>
    <t>Феноли(летливи)-0,05; детергенти - 1,0; екстрахируеми вещества - 3,0;</t>
  </si>
  <si>
    <t>Градска канализация</t>
  </si>
  <si>
    <t>1029/27.03.2013</t>
  </si>
  <si>
    <t>р. Бели Лом</t>
  </si>
  <si>
    <t>844/20.08.2012</t>
  </si>
  <si>
    <t>Анионактивни детергенти - 1; Мазнини - 10; Превишаване на температурата ≤ 3;</t>
  </si>
  <si>
    <t>от датата на издаване на настоящото разрешително</t>
  </si>
  <si>
    <t>Предприятие за производство на бетон и бетонови изделия</t>
  </si>
  <si>
    <t>Fe - 5</t>
  </si>
  <si>
    <t>мазнини - 5; превишаване на температра ≤ 3;</t>
  </si>
  <si>
    <t>Три месеца от начало на действие на разрешителното</t>
  </si>
  <si>
    <t>Предприятие за месодобив и месопреработка на птиче месо</t>
  </si>
  <si>
    <t>мазнини - 5; детергенти - 1;</t>
  </si>
  <si>
    <t>Един месец след началото на действие на разрешителното</t>
  </si>
  <si>
    <t>Подземно газово хранилище</t>
  </si>
  <si>
    <t>BG1OG400R009</t>
  </si>
  <si>
    <t>1062/14.05.2013</t>
  </si>
  <si>
    <t>S²⁻=1мг/дм³, Токсични метали - As, Hg, Cu, Cd, Cr, Pb, Ni, Zn</t>
  </si>
  <si>
    <t>Шест месеца след въвеждане на обекта и ЛПСОВ в редовна експлоатация</t>
  </si>
  <si>
    <t>Феноли(летливи)-0,05; екстрахируеми вещества с тетрахломеран - 3,0;</t>
  </si>
  <si>
    <t xml:space="preserve">323/07.06.2013 </t>
  </si>
  <si>
    <t>ПСОВ-Ботевград</t>
  </si>
  <si>
    <t>р. Калница</t>
  </si>
  <si>
    <t>244/01.02.2012</t>
  </si>
  <si>
    <t>мазнини - 10; превишаване на температура ≤ 3</t>
  </si>
  <si>
    <t>ГПСОВ и канализационна система</t>
  </si>
  <si>
    <t>№1133/05.08.2013</t>
  </si>
  <si>
    <t>6,5 - 9,0</t>
  </si>
  <si>
    <t>BG1YN900R032</t>
  </si>
  <si>
    <t>р. Паничарка</t>
  </si>
  <si>
    <t>от датата на издаване на разрешителното</t>
  </si>
  <si>
    <t xml:space="preserve">р. Янтра </t>
  </si>
  <si>
    <t>дере Моньов дол</t>
  </si>
  <si>
    <t>Поток №8,  Габрово след ГПСОВ</t>
  </si>
  <si>
    <t>ГПСОВ - Тетевен</t>
  </si>
  <si>
    <t xml:space="preserve">Канализацонна система на Тетевен </t>
  </si>
  <si>
    <t>Канализацонна система на Тетевен след изграждане на ГПСОВ ЕТАП №1</t>
  </si>
  <si>
    <t>Канализацонна система на Тетевен след изграждане на ГПСОВ ЕТАП №2</t>
  </si>
  <si>
    <t>Канализацонна система на Тетевен до изграждане на ГПСОВ</t>
  </si>
  <si>
    <t>до шест месеца от изграждане и въвеждане в експлоатация</t>
  </si>
  <si>
    <t>295/29.11.2012</t>
  </si>
  <si>
    <t>мазнини - 5; анионактивни детергенти - 3;</t>
  </si>
  <si>
    <t>кланица и цех за месопреработка  Соколово</t>
  </si>
  <si>
    <t>1219/20.11.2013</t>
  </si>
  <si>
    <t>мазнини - 10мг/дм³</t>
  </si>
  <si>
    <t xml:space="preserve">От началото на действие на разрешителното </t>
  </si>
  <si>
    <t>03527</t>
  </si>
  <si>
    <t>BG1DJ149R002</t>
  </si>
  <si>
    <t>1248/10.01.2014</t>
  </si>
  <si>
    <t>Млекопреработвателно предприятие - Заустване №1 / Поток №1</t>
  </si>
  <si>
    <t>Заведение за хранене и автомивка</t>
  </si>
  <si>
    <t>анионактивни детергенти - 1,0; екстрахируеми вещества с тетрахлорметан - 3,0;</t>
  </si>
  <si>
    <t>един месец от начало на действие на разрешителното</t>
  </si>
  <si>
    <t>мазнини - 10;</t>
  </si>
  <si>
    <t>Градска канализационна мрежа</t>
  </si>
  <si>
    <t>282/20.08.2012</t>
  </si>
  <si>
    <t>ГПСОВ Правец</t>
  </si>
  <si>
    <t>р. Витомерица</t>
  </si>
  <si>
    <t>BG1YN600R025</t>
  </si>
  <si>
    <t>Решение №1177/30.09.2013</t>
  </si>
  <si>
    <t>As-0,05; Pb-0,05; Cr⁶-0,05 Cr³-0,5; Hg-0,001; Ni-0,2; Zu-5,0; Cd-0,01; Cu-0,1; Fe-1,5; Феноли-0,05; Цианиди-0,5; Екстрахируеми вещества-3,0; Анионактивни детергенти-1,0</t>
  </si>
  <si>
    <t>BG1YN600R034</t>
  </si>
  <si>
    <t>03928</t>
  </si>
  <si>
    <t>251/21.02.2012</t>
  </si>
  <si>
    <t>Корабостроителница</t>
  </si>
  <si>
    <t>BG1RL120R013</t>
  </si>
  <si>
    <t xml:space="preserve">Решение №342/21.10.2013 </t>
  </si>
  <si>
    <t>Завод за ремонт на подвижен ЖП състав, ЖП техника и транспортна механизация</t>
  </si>
  <si>
    <t>1228/06.12.2013</t>
  </si>
  <si>
    <t xml:space="preserve">Fe- 1,5; c₅H₅O - 0,05; Екстрахируеми вещества - 3,0; </t>
  </si>
  <si>
    <t>от датата на влизане в сила на решението</t>
  </si>
  <si>
    <t>феноли (летливи) - 0,05</t>
  </si>
  <si>
    <t>BG1DJ100R004</t>
  </si>
  <si>
    <t xml:space="preserve">1097/01.07.2013 </t>
  </si>
  <si>
    <t xml:space="preserve">мазнини - 10,00 мг/дм³  </t>
  </si>
  <si>
    <t>Мошиностроително предприятие</t>
  </si>
  <si>
    <t>феноли (летливи) - 0,1;  екстрахируеми вещества (с тетрахлорметан) - 5,0; анионактивни детергенти - 3,0;</t>
  </si>
  <si>
    <t>предприятие за преработка на зеленчуци</t>
  </si>
  <si>
    <t>Растителни масла и мазнини - 10 мг/дм</t>
  </si>
  <si>
    <t>Месопреработвателна фабрика</t>
  </si>
  <si>
    <t>352/06.12.2013</t>
  </si>
  <si>
    <t>Решение № 352/06.12.2013 за прекратяване срока на действие</t>
  </si>
  <si>
    <t>Предриятие за производство и ремонт на части за електро апаратура</t>
  </si>
  <si>
    <t>разтворени вещества - 1000</t>
  </si>
  <si>
    <t>Обособено производство</t>
  </si>
  <si>
    <t>7,0 - 10,0</t>
  </si>
  <si>
    <t>Производство и търговия с мебели</t>
  </si>
  <si>
    <t>разтворени вещества - 1000; феноли - 0,05; окисляемост(перманганатна) - 30; екстрахируеми вещества - 3,0; превишаване на температура ≤ 3,0;</t>
  </si>
  <si>
    <t>от датата на влизане в сила на настоящото разрешително</t>
  </si>
  <si>
    <t>356/06.01.2014</t>
  </si>
  <si>
    <t>Фабрика за производство на растителни масла</t>
  </si>
  <si>
    <t>растителни масла - 10; превишаване на температура ≤ 3,0</t>
  </si>
  <si>
    <t>07702</t>
  </si>
  <si>
    <t>710/29.03.2012</t>
  </si>
  <si>
    <t xml:space="preserve">№315/10.04.2013 </t>
  </si>
  <si>
    <t>р. Върбешка бара</t>
  </si>
  <si>
    <t>BGQRL120R013</t>
  </si>
  <si>
    <t xml:space="preserve">х </t>
  </si>
  <si>
    <t>ГПСОВ, Дулово</t>
  </si>
  <si>
    <t>718/02.04.2012</t>
  </si>
  <si>
    <t>от дата на влизане в сила на настоящото разрешително</t>
  </si>
  <si>
    <t>ГПСОВ, Кубрат</t>
  </si>
  <si>
    <t>Производство и преработка на царевични продукти в нишесте, спирт и безалкохолни напитки</t>
  </si>
  <si>
    <t>BG1YN300RO27</t>
  </si>
  <si>
    <t>р. Рударка</t>
  </si>
  <si>
    <t xml:space="preserve">екстрахируеми вещества (с тетрахлорметан) - 3,0; анионактивни детергенти - 1,0; </t>
  </si>
  <si>
    <t>ГПСОВ, Самоков</t>
  </si>
  <si>
    <t>Производствен завод</t>
  </si>
  <si>
    <t>Спортно възтановителен център</t>
  </si>
  <si>
    <t>BG1RL900R008</t>
  </si>
  <si>
    <t xml:space="preserve">Градска канализационна система </t>
  </si>
  <si>
    <t>р. Ябланска</t>
  </si>
  <si>
    <t>BG1IS100R021</t>
  </si>
  <si>
    <t>ПСОВ, Джулийница</t>
  </si>
  <si>
    <t>Зона за отдих</t>
  </si>
  <si>
    <t xml:space="preserve">Предприятие за производство на реализация и ремонт на елекрокари </t>
  </si>
  <si>
    <t>Производствена фабрика</t>
  </si>
  <si>
    <t>BG1DJ109R001</t>
  </si>
  <si>
    <t>Производство на алкохолни напитки</t>
  </si>
  <si>
    <t>ГПСОВ, Главница</t>
  </si>
  <si>
    <t>Етнографско ваканционно селище</t>
  </si>
  <si>
    <t>Канализационна мрежа</t>
  </si>
  <si>
    <t>ПСОВ, СИТОВО</t>
  </si>
  <si>
    <t>Машиностроително предприятие</t>
  </si>
  <si>
    <t>BG1DJ114R002</t>
  </si>
  <si>
    <t>ГПСОВ, Беловец</t>
  </si>
  <si>
    <t>Развлекателен комплекс</t>
  </si>
  <si>
    <t xml:space="preserve"> Градска канализационна мрежа</t>
  </si>
  <si>
    <t>BG1IS135R026               BG1IS300R018</t>
  </si>
  <si>
    <t>347/25.11.2013</t>
  </si>
  <si>
    <t>ПСОВ, Ясенково</t>
  </si>
  <si>
    <t>ГПСОВ, Исперих</t>
  </si>
  <si>
    <t>Селищна канализация и ПСОВ</t>
  </si>
  <si>
    <t>141700+77630</t>
  </si>
  <si>
    <t>Производствено предприятие за вино и спиртни напитки</t>
  </si>
  <si>
    <t>BG1ER100R001</t>
  </si>
  <si>
    <t>р. Ерма</t>
  </si>
  <si>
    <t xml:space="preserve">Решение №341/14.10.2013 </t>
  </si>
  <si>
    <t>Завод за натурални сокове</t>
  </si>
  <si>
    <t>Предприятие за преработка на яйца и яйчени продукти</t>
  </si>
  <si>
    <t>Градска канализационна система,  Севлиево</t>
  </si>
  <si>
    <t>228/24.03.2010</t>
  </si>
  <si>
    <t>279/30.07.2012</t>
  </si>
  <si>
    <t xml:space="preserve">Мелница </t>
  </si>
  <si>
    <t>17520+657</t>
  </si>
  <si>
    <t>BGQRL200R003</t>
  </si>
  <si>
    <t>Заустване №1/Поток №1 в Каменско дере</t>
  </si>
  <si>
    <t>1199/18.10.2013</t>
  </si>
  <si>
    <t>екстрахируеми вещества - 3; Анионоактивни детергенти - 1</t>
  </si>
  <si>
    <t xml:space="preserve">До шест месеца от въвеждане в редовна експлоатация </t>
  </si>
  <si>
    <t>1200/18.10.2013г;     173/19.10.2009</t>
  </si>
  <si>
    <t>1200/18.10.2013г</t>
  </si>
  <si>
    <t xml:space="preserve">№335/19.09.2013 </t>
  </si>
  <si>
    <t>BG1OG700R002</t>
  </si>
  <si>
    <t>Предприятие за производство на яйчен меланж</t>
  </si>
  <si>
    <t>Консервен комбинат</t>
  </si>
  <si>
    <t>Пералня и химическо чистене</t>
  </si>
  <si>
    <t>1234+10260</t>
  </si>
  <si>
    <t>Производствен комплекс за ремонт на оръжия и боеприпаси</t>
  </si>
  <si>
    <t>BG1YN800R033</t>
  </si>
  <si>
    <t>BG1OS600R005</t>
  </si>
  <si>
    <t>р. Шаварна</t>
  </si>
  <si>
    <t>р. Нишава</t>
  </si>
  <si>
    <t>Канализационна система и ГПСОВ</t>
  </si>
  <si>
    <t>BG1YN400R011</t>
  </si>
  <si>
    <t>Предприятие за прерабодка на хидравлични изделия</t>
  </si>
  <si>
    <t>ГПСОВ на канализационна система</t>
  </si>
  <si>
    <t>BG1YN700R027</t>
  </si>
  <si>
    <t>2190+14500+215</t>
  </si>
  <si>
    <t>BG1IS200R023</t>
  </si>
  <si>
    <t>Селищна канализационна система</t>
  </si>
  <si>
    <t>Предприятие за производство на машини</t>
  </si>
  <si>
    <t>Решение №ПВ1-00006/19.09.2013  за отказ от преиздаване на разрешително</t>
  </si>
  <si>
    <t>BG1YN600R021</t>
  </si>
  <si>
    <t>предприятие за преработка на плодове за каши и сокове</t>
  </si>
  <si>
    <t>Производствен обект за инструментална екипировка</t>
  </si>
  <si>
    <t>BG10G600R006</t>
  </si>
  <si>
    <t>BG1YN300R027</t>
  </si>
  <si>
    <t>Градска канализационна система</t>
  </si>
  <si>
    <t>Градска канализационна система,  Левски - Поток №1</t>
  </si>
  <si>
    <t xml:space="preserve">BG1OS700R011  </t>
  </si>
  <si>
    <t>1230/09.12.2013                                    728/05.04.2012                       100362/30.04.2004</t>
  </si>
  <si>
    <t>Pb - 0,2; Cu - 0,5; Cr³ - 1,0;  Cr⁶ - 0,1; Ni - 0,5; Zn - 10; C₅H₅O - 0,1; анионоактивни детергенти - 3,0; екстрахитуеми вещества  с тетрахлорметан - 5,0;</t>
  </si>
  <si>
    <t>Градска канализационна система,  Левски Поток №2</t>
  </si>
  <si>
    <t>Pb - 0,05; Cu - 0,1; Cr³ - 0,5;  Cr⁶ - 0,05; Ni - 0,2; Zn - 5; C₅H₅O - 0,05; анионоактивни детергенти - 1,0; екстрахитуеми вещества  с тетрахлорметан - 3,0;</t>
  </si>
  <si>
    <t>Градска канализационна система,  Левски - Поток №3</t>
  </si>
  <si>
    <t>BG1OS600R007</t>
  </si>
  <si>
    <t>Pb - 0,2; Cu - 0,5; Cr³ - 1,0;  Cr⁶ - 0,1; Ni - 0,5; Zn - 10; C₅H₅O - 0,1; анионоактивни детергенти - 3,0; мазнини - 5,0</t>
  </si>
  <si>
    <t>Pb - 0,05; Cu - 0,1; Cr³ - 0,5;  Cr⁶ - 0,05; Ni - 0,2; Zn - 5; C₅H₅O - 0,05; анионоактивни детергенти - 1,0; мазнини- 3,0;</t>
  </si>
  <si>
    <t>Интегрирана сиситема от съоръжения за третиране на битови отпадъци на Столична Община</t>
  </si>
  <si>
    <t>Канализационна система с ПСОВ на  Монтана</t>
  </si>
  <si>
    <t>BG1ОG307R013</t>
  </si>
  <si>
    <t>194/12.01.2010 732/17.04.2012 1007/28.2.2013</t>
  </si>
  <si>
    <t xml:space="preserve">Pb - 0,2мг/дм; Zn - 10,0мг/дм; екстрахируеми в-ва - 5мг/дм³; детергенти - 3,0 мг/дм; Ni - 0,5мг/дм; SO₄²⁻ - 400мг/дм³; Fe - 5,0мг/дм; As - 0,2мг/дм; Cd - 0,02мг/дм; Cu - 0,5мг/дм; Mn - 0,8мг/дм³; Cr⁶⁺ - 0,1 мг/дм; Cr³⁺ - 1 мг/дм; CN⁻- 0,1мг/дм; C₅H₅O⁻ - 0,1 мг/дм;
</t>
  </si>
  <si>
    <t>Предприятие за преработка на мляко и приемна сграда</t>
  </si>
  <si>
    <t>ПИ № 020129</t>
  </si>
  <si>
    <t>Градска канализационна система на  ДОБРИЧ</t>
  </si>
  <si>
    <t>ПИ 000084</t>
  </si>
  <si>
    <t>12,262</t>
  </si>
  <si>
    <t>BG1DJ200R013</t>
  </si>
  <si>
    <t>р. Добричка</t>
  </si>
  <si>
    <t>Предпрпиятие за месодобив и месопреработка на птиче месо</t>
  </si>
  <si>
    <t>имот № 000164</t>
  </si>
  <si>
    <t>BG1WYN600R034</t>
  </si>
  <si>
    <t>ЛПСОВ на Маслена фабрика</t>
  </si>
  <si>
    <t>BG1IS100R025</t>
  </si>
  <si>
    <t>Завод за третиране на излязло от употреба електрическо и електронно оборудване</t>
  </si>
  <si>
    <t>Летище Лесново</t>
  </si>
  <si>
    <t>Имот № 000682</t>
  </si>
  <si>
    <t>Канализационна система на  Криводол</t>
  </si>
  <si>
    <t>03558                            35290</t>
  </si>
  <si>
    <t>357/08.01.2014</t>
  </si>
  <si>
    <t>Канализационна система на  Омуртаг</t>
  </si>
  <si>
    <t>До въвеждане в експлоатация на Градска пречиствателна станция за отпадъчни води -  Омурта</t>
  </si>
  <si>
    <t>BG1YN600R023</t>
  </si>
  <si>
    <t>Канализационна система на  Костинброд</t>
  </si>
  <si>
    <t>2925/ ден                       262/ час                          1067625/ год</t>
  </si>
  <si>
    <t xml:space="preserve">До въвеждане на ПСОВ-Костинброд в експлоатация: - за показателите: неразтворени вещества, БПК5, ХПК,  общ азот и общ фосфор -един път на есец; - за всички останали показатели - един път на шест месеца;  След въвеждане на ПСОВ - Костинброд  в експлоатация: - за показателите: активна реакция pH, неразтворени вещества, БПК₅, ХПК, общ азот и общ фосфор - един път на месец; -за всички останали показатели - един път на шест месеца </t>
  </si>
  <si>
    <t>ПИ с идентификатор 43325,500,362</t>
  </si>
  <si>
    <t>ПСОВ към селищна канализационната система на  Омуртаг</t>
  </si>
  <si>
    <t>Канализационна система на  Медковец</t>
  </si>
  <si>
    <t>До въвеждане на канализационната система на  Медковец в експлоатация</t>
  </si>
  <si>
    <t>BG1WO800R016</t>
  </si>
  <si>
    <t>Решение №330/19.08.2013</t>
  </si>
  <si>
    <t>ЛПСОВ на предприятие за производство на продукти от червено и бяло месо</t>
  </si>
  <si>
    <t>ПИ № 401044</t>
  </si>
  <si>
    <t>Пречиствателна станция за отпадъчни води</t>
  </si>
  <si>
    <t>До въвеждане на ПСОВ към канализационната мрежа на  Вършец в експлоатация</t>
  </si>
  <si>
    <t>1064/15.05.2013</t>
  </si>
  <si>
    <t>Пречиствателна станция за отпадъчни води - До въвеждане на ПСОВ към канализационната мрежа на  Вършец в експлоатация</t>
  </si>
  <si>
    <t>Пречиствателна станция за отпадъчни води - След въвеждане на ПСОВ към канализационната мрежа на  Вършец в експлоатация</t>
  </si>
  <si>
    <t>Fe - 1,5мг/дм, Cu - 0,1мг/дм; Pb - 0,05мг/дм;  Ni - 0,2 мг/дм; Zn - 5мг/дм; Детергенти - 1,0 мг/дм; екстрахируеми в-ва - 3мг/дм³;</t>
  </si>
  <si>
    <t>Канализационна система на  Павликени</t>
  </si>
  <si>
    <t>Канализационна система на  Копиловци</t>
  </si>
  <si>
    <t>Канализационна система на  Вълчедръм</t>
  </si>
  <si>
    <t>р. Цибрица</t>
  </si>
  <si>
    <t>Предприятие за производство на захарни изделия</t>
  </si>
  <si>
    <t>Канализационна система на  Хайредин</t>
  </si>
  <si>
    <t>ПИ № 287011</t>
  </si>
  <si>
    <t>До въвеждане в експлоатация на канализационната система на  Хайредин</t>
  </si>
  <si>
    <t>Канализационна система на  Мездра</t>
  </si>
  <si>
    <t>47714                      06598</t>
  </si>
  <si>
    <t>До въвеждане в експлоатация на обекта</t>
  </si>
  <si>
    <t>BG1DJ100R008</t>
  </si>
  <si>
    <t>Канализационна система на Силистра</t>
  </si>
  <si>
    <t>Канализационна система на агломерацията  Ботевград -  Врачеш -  Трудовец</t>
  </si>
  <si>
    <t xml:space="preserve">05815            12283           73256          </t>
  </si>
  <si>
    <t>1892160 1261440          6964200</t>
  </si>
  <si>
    <t>Канализационна система на Червен бряг</t>
  </si>
  <si>
    <t>80501/16540</t>
  </si>
  <si>
    <t>29.2.2022</t>
  </si>
  <si>
    <t>1157/03.09.2013</t>
  </si>
  <si>
    <t>Заустване №1 / Поток №1 -  Червен бряг</t>
  </si>
  <si>
    <t>6,00-9,00</t>
  </si>
  <si>
    <t xml:space="preserve">Сулфатни йони - 400; Fe - 5; Mn - 0,8; Cr³ - 1,0; Cr⁶ - 0,1; Pb - 0,2; Cu - 0,5; Ni - 0,5; Zn - 10; CNcb- 1,0; C₅H₅O - 0,1; Анионоактивни детергенти - 3; Екстрахируеми вещества - 5; </t>
  </si>
  <si>
    <t>Заустване №2 / Поток №2 -  Червен бряг</t>
  </si>
  <si>
    <t>16540/80501</t>
  </si>
  <si>
    <t>Канализационна система на Драганово</t>
  </si>
  <si>
    <t>ПИ №224028, като част от ПИ №224001 в землището на Драганово</t>
  </si>
  <si>
    <t>00895</t>
  </si>
  <si>
    <t>Канализационна система на Берковица</t>
  </si>
  <si>
    <t xml:space="preserve">03928     </t>
  </si>
  <si>
    <t>Канализационна система на Мездрея</t>
  </si>
  <si>
    <t>47723</t>
  </si>
  <si>
    <t>Канализационна система на Николово</t>
  </si>
  <si>
    <t>ПИ №000315</t>
  </si>
  <si>
    <t>51679</t>
  </si>
  <si>
    <t>До въвеждане на канализационната система</t>
  </si>
  <si>
    <t>BG1DJ100R006</t>
  </si>
  <si>
    <t>Канализационна система на Видин</t>
  </si>
  <si>
    <t>ПИ с идентификатор 10971,510,175</t>
  </si>
  <si>
    <t>10971</t>
  </si>
  <si>
    <t>Канализационна система на Свищов</t>
  </si>
  <si>
    <t>ПИ с идентификатор 65766,501,30</t>
  </si>
  <si>
    <t>65766</t>
  </si>
  <si>
    <t>14667</t>
  </si>
  <si>
    <t>Канализационна система на Полски Тръмбеш</t>
  </si>
  <si>
    <t>инсталация за производство на технически растителни масла</t>
  </si>
  <si>
    <t>Канализационна система на Сливница</t>
  </si>
  <si>
    <t>67372</t>
  </si>
  <si>
    <t>55782</t>
  </si>
  <si>
    <t>канализационна  система с ПСОВ на Севлиево</t>
  </si>
  <si>
    <t>65927</t>
  </si>
  <si>
    <t>69633</t>
  </si>
  <si>
    <t>51768</t>
  </si>
  <si>
    <t>р.Бели Лом</t>
  </si>
  <si>
    <t>канализационна  система с ПСОВ на Етрополе</t>
  </si>
  <si>
    <t>27632</t>
  </si>
  <si>
    <t>Сулфатни йони-300; Fe-1,5; Cu-0,1; Cr³-0,5; Cr⁶-0,05; As-0,05; Ni-0,2; Zn-5; Цианиди-0,5; Феноли-0,05; Анионактивни детергенти-1; Екстрахируеми вещества-3;</t>
  </si>
  <si>
    <t>Три точки на заустване в землището на Трявна</t>
  </si>
  <si>
    <t>ПСОВ в имот №320021 в землището на Боженци, община Трявна</t>
  </si>
  <si>
    <t>57649</t>
  </si>
  <si>
    <t>канализационна система на Годеч</t>
  </si>
  <si>
    <t>15309</t>
  </si>
  <si>
    <t>канализационна система на Белене</t>
  </si>
  <si>
    <t>Решение №1169/20.09.2013</t>
  </si>
  <si>
    <t>77308</t>
  </si>
  <si>
    <t>63472</t>
  </si>
  <si>
    <t>Институт по почвознание, агротехнологии и защита на растенията</t>
  </si>
  <si>
    <t>Колбасарски цех</t>
  </si>
  <si>
    <t>44238</t>
  </si>
  <si>
    <t>Месопреработвателен/кланичен пункт</t>
  </si>
  <si>
    <t>68254</t>
  </si>
  <si>
    <t>дере/водослив</t>
  </si>
  <si>
    <t>43325</t>
  </si>
  <si>
    <t>Решение №1166/13.09.2013 За продължаване срока на дейстивие</t>
  </si>
  <si>
    <t>Предприятие за производство на електроинсталационни изделия</t>
  </si>
  <si>
    <t>1015/20.03.2013</t>
  </si>
  <si>
    <t>Решение 1015/20.03.2013 За изменение и продължаване срока на действие.Преномерира се 100182/06.11.2006</t>
  </si>
  <si>
    <t>превишение Т ºС ≥3; мазнини - 10,0мг/дм</t>
  </si>
  <si>
    <t>Изграждане на рибна база с необходимите складови и обслужващи помещения</t>
  </si>
  <si>
    <t>до 6 месецa от въвеждане на обекта в редовна експлоатация</t>
  </si>
  <si>
    <t>Канализационна система с ПСОВ на Плевен</t>
  </si>
  <si>
    <t>348/28.11.2013</t>
  </si>
  <si>
    <t>Решение №348/28.11.2013 за прекратяване действието на разрешителното</t>
  </si>
  <si>
    <t>Търговски и развлекателен комплекс, офиси, бензиностанция, газостанция и паркинги Поток 1</t>
  </si>
  <si>
    <t>до 6 месеца след въвеждане на обекта в експлоатация</t>
  </si>
  <si>
    <t>Търговски и развлекателен комплекс, офиси, бензиностанция, газостанция и паркинги Поток 2</t>
  </si>
  <si>
    <t>Търговски и развлекателен комплекс, офиси, бензиностанция, газостанция и паркинги Поток 3</t>
  </si>
  <si>
    <t>№1116/23.07.2013</t>
  </si>
  <si>
    <t>растителни масла - 10мг/дм</t>
  </si>
  <si>
    <t>производствен цех 140</t>
  </si>
  <si>
    <t>детергенти - 3мг/дм; мазинини - 10мг/дм; повишаване Т ºС≤ 3</t>
  </si>
  <si>
    <t>Канализационна система на Дряново, поток №1</t>
  </si>
  <si>
    <t>Дряново и имот №004040 Ганчовец - площадка бъдеща ПСОВ</t>
  </si>
  <si>
    <t>Канализационна система на Дряновор, поток №2</t>
  </si>
  <si>
    <t>Канализационна система на Дряново, поток №3</t>
  </si>
  <si>
    <t>Канализационна система на Дряново, поток №1, след изграждане на бъдеща ПСОВ</t>
  </si>
  <si>
    <t xml:space="preserve">Канализационна система на Дряново, поток №1, без ПСОВ </t>
  </si>
  <si>
    <t xml:space="preserve">Канализационна система на Дряновор, поток №2, без ПСОВ </t>
  </si>
  <si>
    <t xml:space="preserve">Канализационна система на Дряново, поток №3, без ПСОВ </t>
  </si>
  <si>
    <t>1139/14.08.2013</t>
  </si>
  <si>
    <t>от датата на влизане в сила</t>
  </si>
  <si>
    <t>Дървообработващо предприятие на Кооперация Обнова</t>
  </si>
  <si>
    <t>BG10S890R016</t>
  </si>
  <si>
    <t>Екстрахируеми вещества - 3;</t>
  </si>
  <si>
    <t>Fe 1,5, Pb - 0,05, Cu - 0,1, Cr - 0,5, Cr⁶⁺ - 0,05мг/дм; Zn - 5,0мг/дм; Анионоактивни детергенти - 1,0; Екстрахируеми вещества  - 3,0; C₅H₅O⁻ - 0,05мг/дм</t>
  </si>
  <si>
    <t>Предприятие за производство на гипсофазерни плоскости - Заустване №1/Поток  №1</t>
  </si>
  <si>
    <t>сулфатни йони - 400</t>
  </si>
  <si>
    <t>Търговска сграда с шоурум и склад - Заустване №1 / Поток №1</t>
  </si>
  <si>
    <t xml:space="preserve">Три месеца от датата на влизане в сила на разрешиелното </t>
  </si>
  <si>
    <t>месопреработвателно предприятие Заустване №1/ Поток №1</t>
  </si>
  <si>
    <t xml:space="preserve">дере в постоянен воден отток Лукина падина </t>
  </si>
  <si>
    <t>сулфатни йони - 300, Fe - 1,5; Mn - 0,3; Берилий - 0,0002; барий - 1; сребро - 0,01; Уран - 0,6; Pb - 0,05; As - 0,05; Cu - 0,1; Флуориди - 1,5;</t>
  </si>
  <si>
    <t>65869                        65663</t>
  </si>
  <si>
    <t>Fe-1,5; Pb - 0,05; Cu - 0,1; Cr⁶ - 0,05; Ni -0,2; Zn - 5; ексрахируеми вещества - 3,0; феноли - 0,05</t>
  </si>
  <si>
    <t>Стар номер - 101145/07.09.2005</t>
  </si>
  <si>
    <t xml:space="preserve">Fe-1,5мг/дм³ ; Pb - 0,05мг/дм³ ; Cu - 0,1мг/дм³ ; екстрахируеми вещества - 3,0 мг/дм³; Анионоактивни детергенти - 1,0мг/дм³ </t>
  </si>
  <si>
    <t>56722              06999             87597       22215              73359     05013</t>
  </si>
  <si>
    <t xml:space="preserve">р. Вит </t>
  </si>
  <si>
    <t xml:space="preserve">As - 0,2мг/дм; мазнини - 5,0мг/дм; Pb - 0,2мг/дм; Cu - 0,5мг/дм; Cr⁶⁺ - 0,1мг/дм; Ni - 0,5мг/дм; Zn - 10,0мг/дм;  C₅H₅O⁻ - 0,1мг/дм; анионоактивни детергенти - 3,0мг/дм³; </t>
  </si>
  <si>
    <t>56722              06999             87597       22215              73359         05013</t>
  </si>
  <si>
    <t>Завод за инструментална екипировка</t>
  </si>
  <si>
    <t xml:space="preserve">Търговски комплекс </t>
  </si>
  <si>
    <t>Минно добивен комплекс</t>
  </si>
  <si>
    <t>12000+120000</t>
  </si>
  <si>
    <t>600+3120</t>
  </si>
  <si>
    <t>60000+40000</t>
  </si>
  <si>
    <t>Канализационна система на Затвор, Враца</t>
  </si>
  <si>
    <t>До въвеждане на обекта в експлоатация.</t>
  </si>
  <si>
    <t>Обогатителна фабрика за първична преработка на флуоритна суровина</t>
  </si>
  <si>
    <t>Обогатителна фабрика - ПИ № 000499; Хвостохранилище - ПИ № 006195, 071074, 010066, 008130, 010054, 065076, 000233, 008038, 010043, 071055, 140001, 140002 и 141001</t>
  </si>
  <si>
    <t>242/12.01.2012</t>
  </si>
  <si>
    <t>Търговски комплекс с бензиностанция (Б089) с АГСС и обслужваща сграда</t>
  </si>
  <si>
    <t>Имот № 260067</t>
  </si>
  <si>
    <t>28400 - промишлени                  329 - битови</t>
  </si>
  <si>
    <t>Търговски комплекс - бензиностанция (Б171) с газ колонка и обслужваща сграда</t>
  </si>
  <si>
    <t>2920              100000</t>
  </si>
  <si>
    <t>Цех за производство на слънчогледово масло и изделия от пластмаса</t>
  </si>
  <si>
    <t>BG1ОS300R012</t>
  </si>
  <si>
    <t xml:space="preserve">Цех за производство на топлоизолационни плоскости </t>
  </si>
  <si>
    <t>6,00-9,0</t>
  </si>
  <si>
    <t xml:space="preserve">от датата на влизане в сила на разрешителното </t>
  </si>
  <si>
    <t xml:space="preserve">търговски комплекс с ресторант, магазин за хранителни стоки, хлебопекарна, офиси и 24-паркоместа </t>
  </si>
  <si>
    <t>екстрахируеми вещества - 3,0</t>
  </si>
  <si>
    <t xml:space="preserve">До 6 месеца от въвеждане на обекта в редовна експлоатация </t>
  </si>
  <si>
    <t>ПИ №000322 в землището на Мартиново ПОТОК 1</t>
  </si>
  <si>
    <t xml:space="preserve">Екстрахируеми в-ва 3мг/дм³; Детергенти 1мг/дм³ </t>
  </si>
  <si>
    <t>3 месеца след въвеждането в редовна експлоатация</t>
  </si>
  <si>
    <t>ПИ №000322 в землището на Мартиново ПОТОК 2</t>
  </si>
  <si>
    <t>ПИ № 000303 в землището на Лиляче ПОТОК 1</t>
  </si>
  <si>
    <t>от началото на срока на действие</t>
  </si>
  <si>
    <t>ПИ № 000303 в землището на Лиляче ПОТОК 2</t>
  </si>
  <si>
    <t>Кариера за варовик</t>
  </si>
  <si>
    <t>Канализационна мрежа с ПСОВ</t>
  </si>
  <si>
    <t>Водоем</t>
  </si>
  <si>
    <t xml:space="preserve">As - 0,05мг/дм³; Cu - 0,1мг/дм³; Cl ¯- 300мг/дм³; Aнионактивни детергенти - 1 мг/дм³;  Pb - 0,05мг/дм³; Ni - 0,2мг/дм³; Zn - 5мг/дм³; Hg - 0,001мг/дм³; Cd - 0,01мг/дм³; Mn - 0,3мг/дм³; Fe - 1,5мг/дм³; C₅H₅O⁻ - 0,05мг/дм³; екстрахируеми в-ва - (CCl₄) -3 мг/дм³ Cr³⁺ - 0,5мг/дм³; Cr⁶⁺ - 0,05мг/дм³;  </t>
  </si>
  <si>
    <t>до 6 месеца след въвеждане в редовна експлоатация</t>
  </si>
  <si>
    <t>Микроязовир</t>
  </si>
  <si>
    <t>от датата на въвеждането в редовна експлоатация</t>
  </si>
  <si>
    <t xml:space="preserve">компресорна станция </t>
  </si>
  <si>
    <t xml:space="preserve">До въвеждане в експлоатация на обекта </t>
  </si>
  <si>
    <t>6,5-8,-5</t>
  </si>
  <si>
    <t>Aнионактивни детергенти - 1 мг/дм³; PO₄ - 10; хлориди - 40</t>
  </si>
  <si>
    <t>Предриятие за производство на електротехнически компоненти</t>
  </si>
  <si>
    <t>ЛПСОВ към жилищни сгради</t>
  </si>
  <si>
    <t>до въвеждане на обекта в експлоатация.</t>
  </si>
  <si>
    <t>Решение за прекратяване №310/25.03.2013</t>
  </si>
  <si>
    <t>Коригирано дере Чернил</t>
  </si>
  <si>
    <t>Канализационна система на поправителен дом</t>
  </si>
  <si>
    <t>ПСБОВ от хотелски апартаменти</t>
  </si>
  <si>
    <t>покрито дере (дере Рапивец)</t>
  </si>
  <si>
    <t>ЛПСОВ към курортен комплекс</t>
  </si>
  <si>
    <t>BG1IS500R009</t>
  </si>
  <si>
    <t>Дом за възрастни хора</t>
  </si>
  <si>
    <t>ЛПСОВ към складова база</t>
  </si>
  <si>
    <t>дере Радин дол</t>
  </si>
  <si>
    <t>ЛПСОВ към екологично селище</t>
  </si>
  <si>
    <t>Блазно дере</t>
  </si>
  <si>
    <t>Килъжевско дере</t>
  </si>
  <si>
    <t>Селищна ПСОВ</t>
  </si>
  <si>
    <t>46015,5</t>
  </si>
  <si>
    <t>ЛПСОВ на склад за дървен материал и шоурум</t>
  </si>
  <si>
    <t>Трафопост, възлова база и експериментална станция</t>
  </si>
  <si>
    <t>Търговски комплекс</t>
  </si>
  <si>
    <t>ЛПСОВ на жилищна сграда с подземни гаражи</t>
  </si>
  <si>
    <t>Къщи за гости за целите на селския туризъм</t>
  </si>
  <si>
    <t>Комплекс от къщи за селски туризъм</t>
  </si>
  <si>
    <t>Жилищна сграда с гаражи</t>
  </si>
  <si>
    <t>УПИ ІІ-858, 859</t>
  </si>
  <si>
    <t>Жилищни сгради с обслужващи функции</t>
  </si>
  <si>
    <t>ПИ № 005076</t>
  </si>
  <si>
    <t xml:space="preserve">8212,50/ год                                    22,5/ ден                                           1,0/ сек                                                                </t>
  </si>
  <si>
    <t>Селищна канализационна система на  Глава</t>
  </si>
  <si>
    <t>Отводнителен канал</t>
  </si>
  <si>
    <t>Селищна канализационна система на  Галата</t>
  </si>
  <si>
    <t>Галатски дол</t>
  </si>
  <si>
    <t>Пречиствателно съоръжение за отпадъчни води към почивна станция Боерица</t>
  </si>
  <si>
    <t>68134-17-999</t>
  </si>
  <si>
    <t>Имот № 0060230</t>
  </si>
  <si>
    <t>Сухо дере (ІІ категория водоприемник)</t>
  </si>
  <si>
    <t>Русенски лом</t>
  </si>
  <si>
    <t>Хотел Боженци</t>
  </si>
  <si>
    <t>Шест месеца от началното действие на разрешителното</t>
  </si>
  <si>
    <t>Канализационна система на Торос</t>
  </si>
  <si>
    <t>BG1DJ100R088</t>
  </si>
  <si>
    <t xml:space="preserve">Къща за гости Дедовите къщи </t>
  </si>
  <si>
    <t>BG1YN400R031</t>
  </si>
  <si>
    <r>
      <rPr>
        <b/>
        <sz val="8"/>
        <color indexed="10"/>
        <rFont val="Calibri"/>
        <family val="2"/>
        <charset val="204"/>
        <scheme val="minor"/>
      </rPr>
      <t xml:space="preserve">Шест месеца </t>
    </r>
    <r>
      <rPr>
        <sz val="8"/>
        <color indexed="10"/>
        <rFont val="Calibri"/>
        <family val="2"/>
        <charset val="204"/>
        <scheme val="minor"/>
      </rPr>
      <t>от датата на въвеждане в експлоатация на обекта</t>
    </r>
  </si>
  <si>
    <t>Миячно-сортировъчна инсталация (МСИ)</t>
  </si>
  <si>
    <t>Лагуна</t>
  </si>
  <si>
    <t>Пречиствателна станция на рудно поле</t>
  </si>
  <si>
    <t>Трошачно-миячно сортировъчна инсталация (ТМСИ)</t>
  </si>
  <si>
    <t>Изкуствено водно тяло - котлован</t>
  </si>
  <si>
    <t>ПСОВ-Панчарево</t>
  </si>
  <si>
    <t>Баховско дере</t>
  </si>
  <si>
    <t>200                         900</t>
  </si>
  <si>
    <t>Боримско дере</t>
  </si>
  <si>
    <t>ПИ 192002</t>
  </si>
  <si>
    <t>Шест години от датата на влизане в сила на разрешителното</t>
  </si>
  <si>
    <t>Главен отводнителен канал от Козлодуйската отводнителна система</t>
  </si>
  <si>
    <t>Решение №1181/07.10.2013 за изменение на разрешително за ползване на повърхностен воден обект за заустване на отпадъчни води в повърхностни води</t>
  </si>
  <si>
    <t>1181/07.10.2013</t>
  </si>
  <si>
    <t>Асфалто база</t>
  </si>
  <si>
    <t>ПСПВ-Долни Пасарел</t>
  </si>
  <si>
    <t>ПИ № 000367</t>
  </si>
  <si>
    <t>До въвеждане в експлоатация на обекта - пречиствателна станция за питейни води (ПСПВ) за  Долни Пасарел.</t>
  </si>
  <si>
    <t>Тепавица с обслужваща сграда</t>
  </si>
  <si>
    <t>Дере Чернила</t>
  </si>
  <si>
    <t>Водослив /дере/</t>
  </si>
  <si>
    <t>ИД 25° 28' 44,6</t>
  </si>
  <si>
    <t>6,5-9,0</t>
  </si>
  <si>
    <t>Предприятие за производство на сурови рафинирани слънчогледови масла</t>
  </si>
  <si>
    <t>Техническа работилница</t>
  </si>
  <si>
    <t>Царевско дере</t>
  </si>
  <si>
    <t>Маслодобивен цех</t>
  </si>
  <si>
    <t>Предприятие за преработка на каучукови изделия</t>
  </si>
  <si>
    <t>BG1WO200R002</t>
  </si>
  <si>
    <t xml:space="preserve">Фармацефтичен завод </t>
  </si>
  <si>
    <t>Старо корито</t>
  </si>
  <si>
    <t>1068/18.05.2013</t>
  </si>
  <si>
    <t>мазнини - 3,0мг/дм</t>
  </si>
  <si>
    <t>Автомобилно депо</t>
  </si>
  <si>
    <t>главен отводнителен канал на  Свищов</t>
  </si>
  <si>
    <t>BG1DU001R000</t>
  </si>
  <si>
    <t>BG1ОS130R015</t>
  </si>
  <si>
    <t>Туристическа база</t>
  </si>
  <si>
    <t>битови-2100; преливни-150000</t>
  </si>
  <si>
    <t>Крайпътен комплекс</t>
  </si>
  <si>
    <t>ЛПСОВ на млекопреработвателно предприятие</t>
  </si>
  <si>
    <t>Битови-657; промишлени-8030</t>
  </si>
  <si>
    <t xml:space="preserve">Животновъдна ферма </t>
  </si>
  <si>
    <t>ПИ 000256</t>
  </si>
  <si>
    <t>201/28.01.2010</t>
  </si>
  <si>
    <t>ПИ 106018</t>
  </si>
  <si>
    <t>209/15.02.2010</t>
  </si>
  <si>
    <t>ПСОВ към млекопреработвателно съоръжение</t>
  </si>
  <si>
    <t>903/19.10.2012</t>
  </si>
  <si>
    <t>До 6 месеца от въвеждане в редовна експлоатация</t>
  </si>
  <si>
    <t>Винарска изба и семеен хотел</t>
  </si>
  <si>
    <t>УПИ ІІІ502 и УПИ ІІ-502</t>
  </si>
  <si>
    <t>Завод за производство на автомобили</t>
  </si>
  <si>
    <t>ПИ № 153003</t>
  </si>
  <si>
    <t>Имот № 023030</t>
  </si>
  <si>
    <t>ПИ № 000340</t>
  </si>
  <si>
    <t>До въвеждане на селищната канализационна система в експлоатация</t>
  </si>
  <si>
    <t>До въвеждане в експлоатация на обекта - ПСОВ и външна канализационна мрежа към млекопреработвателно предприятие</t>
  </si>
  <si>
    <t>Винарска изба и хотелски комплекс</t>
  </si>
  <si>
    <t>Винарска изба</t>
  </si>
  <si>
    <t>ПИ с № 000543</t>
  </si>
  <si>
    <t>ПИ № 000059</t>
  </si>
  <si>
    <t>137000      183500</t>
  </si>
  <si>
    <t>До въвеждане на обекта</t>
  </si>
  <si>
    <t>ЛПСОВ от логистичен център</t>
  </si>
  <si>
    <t>ЛПСОВ от жилищна сграда</t>
  </si>
  <si>
    <t>ПИ с 515076 в землището на Долни Лозен, р-н Панчарево</t>
  </si>
  <si>
    <t>Предприятие за производство и търговия с биогорива</t>
  </si>
  <si>
    <t>превишение Т ºС ≥3</t>
  </si>
  <si>
    <t>Дере - местен водослив</t>
  </si>
  <si>
    <t xml:space="preserve">сухо дере </t>
  </si>
  <si>
    <t>20 л/сек</t>
  </si>
  <si>
    <t>Fe - 1,5; Cu - 0,1; Cr³ - 0,5; Cr⁶ - 0,05; Ni - 0,2; Zn - 5; Хлориди - 300; анионоактивни детергенти - 1,0; екстрахируеми вещества - 3,0; феноли - 0,05;</t>
  </si>
  <si>
    <t>05445</t>
  </si>
  <si>
    <t xml:space="preserve">Млекопреработвателно предприятие - Заустване №1/ Поток №1 </t>
  </si>
  <si>
    <t>Атомна електроцентрала     Поток №1</t>
  </si>
  <si>
    <t>Главен отводнителен канал от Козлодуйската отводнителна система - Поток №1</t>
  </si>
  <si>
    <t>Атомна електроцентрала     Поток №2</t>
  </si>
  <si>
    <t>Главен отводнителен канал от Козлодуйската отводнителна система - Поток №2</t>
  </si>
  <si>
    <t>Атомна електроцентрала     Поток №3</t>
  </si>
  <si>
    <t>Главен отводнителен канал от Козлодуйската отводнителна система - Поток №3</t>
  </si>
  <si>
    <t>База за товарен транспорт</t>
  </si>
  <si>
    <t>Продажбен и сервизен комплекс за автомобили</t>
  </si>
  <si>
    <t>Сухо дере - ІІ</t>
  </si>
  <si>
    <t xml:space="preserve">Решение №701/27.03.2012 </t>
  </si>
  <si>
    <t>Баховско дере - ІІ</t>
  </si>
  <si>
    <t xml:space="preserve">Сухо дере </t>
  </si>
  <si>
    <t>N 43° 31' 46,9''</t>
  </si>
  <si>
    <t>E 25° 02' 08,6''</t>
  </si>
  <si>
    <t>13750007</t>
  </si>
  <si>
    <t>Суха река - Черно море - граничен</t>
  </si>
  <si>
    <t>N 43° 42' 20,2''</t>
  </si>
  <si>
    <t>E 28° 03' 15,1''</t>
  </si>
  <si>
    <t>07510</t>
  </si>
  <si>
    <t>38978</t>
  </si>
  <si>
    <t>Минимално водно количество след водохващането</t>
  </si>
  <si>
    <t xml:space="preserve"> Горник</t>
  </si>
  <si>
    <t>02448</t>
  </si>
  <si>
    <t xml:space="preserve"> Горан</t>
  </si>
  <si>
    <t>02659</t>
  </si>
  <si>
    <t>ЕЛАЦИТЕ МЕД АД</t>
  </si>
  <si>
    <t>BG1OS300R012</t>
  </si>
  <si>
    <t xml:space="preserve"> Реселец</t>
  </si>
  <si>
    <t>35657</t>
  </si>
  <si>
    <t>BG1VT800R003</t>
  </si>
  <si>
    <t>ИНЕРТСТРОЙ - КАЛЕТО АД</t>
  </si>
  <si>
    <t>СОФИЙСКА ВОДА АД</t>
  </si>
  <si>
    <t>BG1DJ345R009</t>
  </si>
  <si>
    <t>BG1RL200R014</t>
  </si>
  <si>
    <t>52218</t>
  </si>
  <si>
    <t>21590</t>
  </si>
  <si>
    <t>-</t>
  </si>
  <si>
    <t xml:space="preserve"> Врачеш</t>
  </si>
  <si>
    <t>р. Янтра и Беленско дере</t>
  </si>
  <si>
    <t>р. Слатинска</t>
  </si>
  <si>
    <t>р. Беленска</t>
  </si>
  <si>
    <t xml:space="preserve">мазнини - 5 мг/дм³ </t>
  </si>
  <si>
    <t>359 / 28.01.2014</t>
  </si>
  <si>
    <t>358/ 28.01.2014</t>
  </si>
  <si>
    <t>1256/ 31.01.2014</t>
  </si>
  <si>
    <t>мазнини - 5,0мг/дм</t>
  </si>
  <si>
    <t xml:space="preserve">От датата на влизане в сила на решението </t>
  </si>
  <si>
    <r>
      <t xml:space="preserve">Птицекланица, колбасарски цех и административна сграда - Заустване </t>
    </r>
    <r>
      <rPr>
        <sz val="8"/>
        <rFont val="Calibri"/>
        <family val="2"/>
        <charset val="204"/>
      </rPr>
      <t>№1/ Поток №1</t>
    </r>
  </si>
  <si>
    <t>38978, 12084</t>
  </si>
  <si>
    <t xml:space="preserve">мазнини - 10 мг/дм³ </t>
  </si>
  <si>
    <t>N 42° 46' 59,1''</t>
  </si>
  <si>
    <t>E 23° 12' 59,7''</t>
  </si>
  <si>
    <r>
      <t>Fe - 1,5; Mn - 0,3; Pb - 0,05; Cu - 0,1; Cr</t>
    </r>
    <r>
      <rPr>
        <sz val="8"/>
        <rFont val="Calibri"/>
        <family val="2"/>
        <charset val="204"/>
      </rPr>
      <t xml:space="preserve">⁶ - 0,05, Ni - 0,2; Zn - 5; Анионоактивни детергенти - 1,0; Екстрахируеми вещества - 3,0; Феноли (летиви) - 0,05; </t>
    </r>
  </si>
  <si>
    <t>N 43° 27' 36,9''</t>
  </si>
  <si>
    <t>E 26° 10' 43,5''</t>
  </si>
  <si>
    <t>52012</t>
  </si>
  <si>
    <t>61248</t>
  </si>
  <si>
    <t>Хотел Балкан  Заустване №1/ Поток №1</t>
  </si>
  <si>
    <t xml:space="preserve">42° 49' 37,7 </t>
  </si>
  <si>
    <t>23° 33' 10,3</t>
  </si>
  <si>
    <t xml:space="preserve">42° 40' 59,6 </t>
  </si>
  <si>
    <t>23° 31' 45,4</t>
  </si>
  <si>
    <t xml:space="preserve">42° 40' 59,16 </t>
  </si>
  <si>
    <t>23° 08' 12,42</t>
  </si>
  <si>
    <t>Складова база, логистичен и административен център Пени маркет -  Столник</t>
  </si>
  <si>
    <t xml:space="preserve">43° 06' 16,3             </t>
  </si>
  <si>
    <t xml:space="preserve">24° 16' 55,3                </t>
  </si>
  <si>
    <t>складова база, логистичен и административен център Пени маркет -  Столник</t>
  </si>
  <si>
    <t xml:space="preserve">N 43o 38’ 41,12   </t>
  </si>
  <si>
    <t xml:space="preserve">E 23o 46’ 38,60               </t>
  </si>
  <si>
    <t xml:space="preserve">N 43o 42’ 25,9   </t>
  </si>
  <si>
    <t xml:space="preserve">E 23o 14’ 33,1               </t>
  </si>
  <si>
    <t>ЛПСОВ за учебен център с хотел и жилищни сгради</t>
  </si>
  <si>
    <t>ЛПСОВ на ведомствено общежитие</t>
  </si>
  <si>
    <t xml:space="preserve">N 42o 45’ 02,9   </t>
  </si>
  <si>
    <t>Имот № 167006, местност Адъта</t>
  </si>
  <si>
    <t xml:space="preserve">СШ 42o 57’ 26,7   </t>
  </si>
  <si>
    <t xml:space="preserve">E 25o 07’ 30,6               </t>
  </si>
  <si>
    <t>ПИ № 000247, местност Срещу воденицата</t>
  </si>
  <si>
    <t xml:space="preserve">СШ 42o 58’ 37,48   </t>
  </si>
  <si>
    <t xml:space="preserve">E 25o 44’ 50,99               </t>
  </si>
  <si>
    <t xml:space="preserve">СШ 42o 51’ 51   </t>
  </si>
  <si>
    <t xml:space="preserve">E 25o 05’ 07,7               </t>
  </si>
  <si>
    <t>ПИ с № 000542, в местност Горна лъка</t>
  </si>
  <si>
    <t xml:space="preserve">СШ 43o 18’ 47,37   </t>
  </si>
  <si>
    <t xml:space="preserve">E 24o 21’ 33,03               </t>
  </si>
  <si>
    <t>ПИ с № 036077, местност Под селото</t>
  </si>
  <si>
    <t xml:space="preserve">СШ 43o 19’ 06,42   </t>
  </si>
  <si>
    <t xml:space="preserve">E 24o 00’ 07,54               </t>
  </si>
  <si>
    <t>ПИ с № 000566, в местността Стойчова могила</t>
  </si>
  <si>
    <t xml:space="preserve">СШ 43o 20’ 27,5   </t>
  </si>
  <si>
    <t xml:space="preserve">E 24o 25’ 36,4               </t>
  </si>
  <si>
    <t>ПИ с № 100001, в местността Стубеля</t>
  </si>
  <si>
    <t xml:space="preserve">СШ 43o 23’ 00,949   </t>
  </si>
  <si>
    <t xml:space="preserve">E 24o 21’ 49,112               </t>
  </si>
  <si>
    <t>ПИ № 236005, местност Бърдото</t>
  </si>
  <si>
    <t xml:space="preserve">СШ 43o 45’ 46,794   </t>
  </si>
  <si>
    <t xml:space="preserve">E 22o 28’ 51,196               </t>
  </si>
  <si>
    <t>ПИ с № 077014, местност Под селото</t>
  </si>
  <si>
    <t xml:space="preserve">СШ 43o 19’ 38,6   </t>
  </si>
  <si>
    <t xml:space="preserve">E 24o 04’ 43,8               </t>
  </si>
  <si>
    <t>Имоти № 035024 и № 035025, местност Под селото</t>
  </si>
  <si>
    <t xml:space="preserve">СШ 42o 40’ 13,29   </t>
  </si>
  <si>
    <t xml:space="preserve">E 23o 45’ 38,46               </t>
  </si>
  <si>
    <t>Имот № 061017, местност Бикарницата</t>
  </si>
  <si>
    <t xml:space="preserve">СШ 43o 01’ 27,4   </t>
  </si>
  <si>
    <t xml:space="preserve">E 25o 09’ 06,1               </t>
  </si>
  <si>
    <t>Имот № 046012 в местност Хармана</t>
  </si>
  <si>
    <t>СШ 42°56'00,3</t>
  </si>
  <si>
    <t xml:space="preserve">ИД 26°09'45,5    </t>
  </si>
  <si>
    <t>Почивен комплекс Рибарица</t>
  </si>
  <si>
    <t>ПИ № 054004, местност В село</t>
  </si>
  <si>
    <t xml:space="preserve">СШ 42° 42' 51,49             </t>
  </si>
  <si>
    <t xml:space="preserve">ИД 23° 29' 10,63                </t>
  </si>
  <si>
    <t>ПИ с №012112 м-т Ливагев землището на Железна</t>
  </si>
  <si>
    <t xml:space="preserve">43° 23' 12,19             </t>
  </si>
  <si>
    <t xml:space="preserve">22° 55' 13,43                </t>
  </si>
  <si>
    <t xml:space="preserve">43° 22' 55,6             </t>
  </si>
  <si>
    <t xml:space="preserve">22° 53' 43,5                </t>
  </si>
  <si>
    <t>База за краткотраен отдих и спорт - комплекс Люляка</t>
  </si>
  <si>
    <t xml:space="preserve">43° 48' 05,15             </t>
  </si>
  <si>
    <t xml:space="preserve">25° 54' 43,57                </t>
  </si>
  <si>
    <t xml:space="preserve">43° 23' 49,09             </t>
  </si>
  <si>
    <t xml:space="preserve">22° 50' 23,23                </t>
  </si>
  <si>
    <t xml:space="preserve">43° 08' 08,4             </t>
  </si>
  <si>
    <t xml:space="preserve">23° 44' 14,3                </t>
  </si>
  <si>
    <t xml:space="preserve">43° 08' 02,9             </t>
  </si>
  <si>
    <t xml:space="preserve">23° 44' 34,79                </t>
  </si>
  <si>
    <t xml:space="preserve">43° 14' 55,66             </t>
  </si>
  <si>
    <t xml:space="preserve">25° 02' 02,89                </t>
  </si>
  <si>
    <t>ПИ №059013, м-ст Мемедалиното в землището на Дъбравка</t>
  </si>
  <si>
    <t xml:space="preserve">43° 37' 59,5             </t>
  </si>
  <si>
    <t xml:space="preserve">22° 40' 34,5                </t>
  </si>
  <si>
    <t xml:space="preserve">43° 38' 18,19986             </t>
  </si>
  <si>
    <t xml:space="preserve">22° 40' 00,59587                </t>
  </si>
  <si>
    <t xml:space="preserve">42° 21' 54,1             </t>
  </si>
  <si>
    <t xml:space="preserve">23° 23' 08,1                </t>
  </si>
  <si>
    <t xml:space="preserve">ПИ с №035011 в землището на Нови хан, м-ст Милковица </t>
  </si>
  <si>
    <t xml:space="preserve">42° 35' 46             </t>
  </si>
  <si>
    <t xml:space="preserve">23° 38' 18,2                </t>
  </si>
  <si>
    <t>ЛПСОВ на Вилно селище - м-ст Милковица, Нови хан</t>
  </si>
  <si>
    <t xml:space="preserve">42° 35' 36,2             </t>
  </si>
  <si>
    <t xml:space="preserve">23° 38' 02,41                </t>
  </si>
  <si>
    <t>Ваканционно селище Острова</t>
  </si>
  <si>
    <t xml:space="preserve">42° 51' 46,2             </t>
  </si>
  <si>
    <t xml:space="preserve">24° 39' 40,4                </t>
  </si>
  <si>
    <t xml:space="preserve">43° 37' 12,636527             </t>
  </si>
  <si>
    <t xml:space="preserve">23° 51' 09,067482                </t>
  </si>
  <si>
    <t>ПИ 104008, местност Байнов поток в землището на Гложене, община Тетевен</t>
  </si>
  <si>
    <t xml:space="preserve">43° 01' 03,046             </t>
  </si>
  <si>
    <t xml:space="preserve">24° 10' 42,786                </t>
  </si>
  <si>
    <t xml:space="preserve">43° 08' 07,3             </t>
  </si>
  <si>
    <t xml:space="preserve">24° 09' 08,2                </t>
  </si>
  <si>
    <t xml:space="preserve">43° 08' 07,4             </t>
  </si>
  <si>
    <t xml:space="preserve">43° 09' 38,6             </t>
  </si>
  <si>
    <t xml:space="preserve">24° 09' 00,64                </t>
  </si>
  <si>
    <t xml:space="preserve">24° 09' 00,57               </t>
  </si>
  <si>
    <t xml:space="preserve">42° 53' 30,6             </t>
  </si>
  <si>
    <t xml:space="preserve">25° 17' 27,6                </t>
  </si>
  <si>
    <t xml:space="preserve">42° 52' 58,0             </t>
  </si>
  <si>
    <t xml:space="preserve">24° 33' 53,9                </t>
  </si>
  <si>
    <t>имот номер 021013, в местността Езерото, в землището на  Глогово</t>
  </si>
  <si>
    <t xml:space="preserve">42° 58' 57,6             </t>
  </si>
  <si>
    <t xml:space="preserve">24° 15' 42,4                </t>
  </si>
  <si>
    <t xml:space="preserve">42° 45' 04,39             </t>
  </si>
  <si>
    <t xml:space="preserve">23° 28' 7,13                </t>
  </si>
  <si>
    <t xml:space="preserve"> 43° 32' 31,10 </t>
  </si>
  <si>
    <t xml:space="preserve">  25° 39' 47,7</t>
  </si>
  <si>
    <t xml:space="preserve"> 42° 54' 35,5 </t>
  </si>
  <si>
    <t xml:space="preserve">  25° 20' 7,5</t>
  </si>
  <si>
    <t xml:space="preserve"> 43° 14' 23,744 </t>
  </si>
  <si>
    <t xml:space="preserve">  25° 35' 28,045</t>
  </si>
  <si>
    <t xml:space="preserve"> 42° 57' 39,8 </t>
  </si>
  <si>
    <t xml:space="preserve">  23° 19' 44,2</t>
  </si>
  <si>
    <t xml:space="preserve"> 42° 57' 44,7 </t>
  </si>
  <si>
    <t xml:space="preserve">  23° 19' 33,7</t>
  </si>
  <si>
    <t xml:space="preserve"> 42° 57' 42,3 </t>
  </si>
  <si>
    <t xml:space="preserve">  23° 19' 39,3</t>
  </si>
  <si>
    <t xml:space="preserve"> 42° 57' 43,5 </t>
  </si>
  <si>
    <t xml:space="preserve">  23° 19' 38,0</t>
  </si>
  <si>
    <t xml:space="preserve"> 43° 38' 48,6 </t>
  </si>
  <si>
    <t xml:space="preserve">  22° 37' 11,8</t>
  </si>
  <si>
    <t xml:space="preserve"> 43° 09' 15,7 </t>
  </si>
  <si>
    <t>23° 42' 41,6</t>
  </si>
  <si>
    <t xml:space="preserve">43° 09' 15,2 </t>
  </si>
  <si>
    <t>23° 42' 44</t>
  </si>
  <si>
    <t>ПИ с №192002 в м-ст Над селотов землището на Бохот</t>
  </si>
  <si>
    <t xml:space="preserve"> 43° 18' 58,4 </t>
  </si>
  <si>
    <t>24° 41' 13,7</t>
  </si>
  <si>
    <t xml:space="preserve"> 43° 07' 38,3 </t>
  </si>
  <si>
    <t>26° 25' 49,5</t>
  </si>
  <si>
    <t xml:space="preserve"> 43° 58' 17,8 </t>
  </si>
  <si>
    <t>24° 34' 15,8</t>
  </si>
  <si>
    <t xml:space="preserve"> 43° 39' 39,9 </t>
  </si>
  <si>
    <t>23° 35' 23,2</t>
  </si>
  <si>
    <t>Рудодобивен к-с Елаците Мед,  Етрополе имот №000549 в м-ст Елаците - поток 1</t>
  </si>
  <si>
    <t xml:space="preserve"> 42° 46' 02,23 </t>
  </si>
  <si>
    <t>24° 03' 03,53</t>
  </si>
  <si>
    <t>Рудодобивен к-с Елаците Мед,  Етрополе имот №000549 в м-ст Елаците - поток 2</t>
  </si>
  <si>
    <t xml:space="preserve"> 42° 46' 05,78 </t>
  </si>
  <si>
    <t>24° 02' 59,72</t>
  </si>
  <si>
    <t>Рудодобивен к-с Елаците Мед,  Етрополе имот №000549 в м-ст Елаците - поток 3</t>
  </si>
  <si>
    <t xml:space="preserve"> 42° 46' 11,18 </t>
  </si>
  <si>
    <t>24° 02' 55,31</t>
  </si>
  <si>
    <t>Рудодобивен к-с Елаците Мед,  Етрополе имот №000549 в м-ст Елаците - поток 4</t>
  </si>
  <si>
    <t xml:space="preserve"> 42° 46' 17,10 </t>
  </si>
  <si>
    <t>24° 01' 41,22</t>
  </si>
  <si>
    <t>Рудодобивен к-с Елаците Мед,  Етрополе имот №000549 в м-ст Елаците - поток 5</t>
  </si>
  <si>
    <t xml:space="preserve"> 42° 45' 46,97 </t>
  </si>
  <si>
    <t>24° 01' 45,80</t>
  </si>
  <si>
    <t>Рудодобивен к-с Елаците Мед,  Етрополе имот №000549 в м-ст Елаците - поток 6</t>
  </si>
  <si>
    <t xml:space="preserve"> 42° 45' 53,24 </t>
  </si>
  <si>
    <t>24° 01' 40,68</t>
  </si>
  <si>
    <t xml:space="preserve"> 42° 43' 14 </t>
  </si>
  <si>
    <t>23° 10' 51</t>
  </si>
  <si>
    <t xml:space="preserve"> 43° 01' 23,2 </t>
  </si>
  <si>
    <t>25° 31' 47,2</t>
  </si>
  <si>
    <t xml:space="preserve"> 43° 35' 19,5 </t>
  </si>
  <si>
    <t>24° 21' 34,5</t>
  </si>
  <si>
    <t xml:space="preserve"> 43° 26' 25,3 </t>
  </si>
  <si>
    <t>25° 00' 27,2</t>
  </si>
  <si>
    <t xml:space="preserve"> 42° 52' 57,3 </t>
  </si>
  <si>
    <t>24° 34' 02,5</t>
  </si>
  <si>
    <t xml:space="preserve"> 43° 03' 50,3 </t>
  </si>
  <si>
    <t>25° 37' 58</t>
  </si>
  <si>
    <t xml:space="preserve"> 43° 52' 33 </t>
  </si>
  <si>
    <t>24° 11' 30,2</t>
  </si>
  <si>
    <t xml:space="preserve"> 42° 48' 42,6 </t>
  </si>
  <si>
    <t>23° 13' 45,7</t>
  </si>
  <si>
    <t xml:space="preserve"> 43° 08' 14,77 </t>
  </si>
  <si>
    <t>23° 43' 29,85</t>
  </si>
  <si>
    <t xml:space="preserve"> 42° 51' 35,2 </t>
  </si>
  <si>
    <t>25° 19' 44,2</t>
  </si>
  <si>
    <t xml:space="preserve"> 42° 51' 28,7 </t>
  </si>
  <si>
    <t>25° 19' 56,0</t>
  </si>
  <si>
    <t xml:space="preserve"> 42° 51' 26,3 </t>
  </si>
  <si>
    <t>25° 19' 58,9</t>
  </si>
  <si>
    <t>Хвостохранилище на предприятие за добив на каолин, минерали и нерудни суровини - терен от 206 дка м-ст Тополките и Равната гора в землището на Сеново</t>
  </si>
  <si>
    <t xml:space="preserve"> 43° 40' 11,2 </t>
  </si>
  <si>
    <t>26° 22' 40,7</t>
  </si>
  <si>
    <t xml:space="preserve"> 43° 40' 08,25 </t>
  </si>
  <si>
    <t>26° 22' 48,05</t>
  </si>
  <si>
    <t xml:space="preserve"> 42° 37' 57,5 </t>
  </si>
  <si>
    <t>23° 11' 34,9</t>
  </si>
  <si>
    <t xml:space="preserve"> 43° 14' 12,3 </t>
  </si>
  <si>
    <t>23° 05' 57,7</t>
  </si>
  <si>
    <t xml:space="preserve"> 42° 47' 27,8 </t>
  </si>
  <si>
    <t>23° 10' 15,8</t>
  </si>
  <si>
    <t xml:space="preserve"> 43° 24' 27,31 </t>
  </si>
  <si>
    <t>24° 27' 21,89</t>
  </si>
  <si>
    <t xml:space="preserve"> 42° 41' 39,778 </t>
  </si>
  <si>
    <t>23° 14' 09,165</t>
  </si>
  <si>
    <t xml:space="preserve"> 42° 48' 20,0 </t>
  </si>
  <si>
    <t>23° 12' 18,5</t>
  </si>
  <si>
    <t xml:space="preserve"> 42° 48' 19,7 </t>
  </si>
  <si>
    <t>23° 12' 15,6</t>
  </si>
  <si>
    <t xml:space="preserve"> 43° 03' 42,5 </t>
  </si>
  <si>
    <t>25° 36' 54,2</t>
  </si>
  <si>
    <t xml:space="preserve"> 43° 08' 02,2 </t>
  </si>
  <si>
    <t>23° 43' 45,5</t>
  </si>
  <si>
    <t xml:space="preserve"> 42° 52' 34 </t>
  </si>
  <si>
    <t>22° 51' 27</t>
  </si>
  <si>
    <t xml:space="preserve"> 42° 52' 39 </t>
  </si>
  <si>
    <t>22° 51' 22</t>
  </si>
  <si>
    <t xml:space="preserve"> 42° 52' 16 </t>
  </si>
  <si>
    <t>22° 51' 21</t>
  </si>
  <si>
    <t xml:space="preserve"> 42° 52' 22 </t>
  </si>
  <si>
    <t>22° 51' 54</t>
  </si>
  <si>
    <t>ПИ с №94001, 94009 м-ст Пръдището в землището на Роман</t>
  </si>
  <si>
    <t xml:space="preserve"> 43° 09' 01,6 </t>
  </si>
  <si>
    <t>23° 55' 41,1</t>
  </si>
  <si>
    <t xml:space="preserve"> 43° 36' 56,717 </t>
  </si>
  <si>
    <t>23° 21' 21,453</t>
  </si>
  <si>
    <t xml:space="preserve"> 43° 28' 46,9 </t>
  </si>
  <si>
    <t>23° 17' 37,0</t>
  </si>
  <si>
    <t>ПИ № 000076 м-ст Рога в землището на Сталийска махала</t>
  </si>
  <si>
    <t xml:space="preserve"> 43° 43' 31,3 </t>
  </si>
  <si>
    <t>23° 09' 39,1</t>
  </si>
  <si>
    <t xml:space="preserve"> 43° 45' 04,86 кота 22,70</t>
  </si>
  <si>
    <t>23° 51' 40,16</t>
  </si>
  <si>
    <t xml:space="preserve"> 43° 46' 20,29 кота 22,50</t>
  </si>
  <si>
    <t>23° 46' 32,81</t>
  </si>
  <si>
    <t xml:space="preserve"> 43° 45' 04,86 </t>
  </si>
  <si>
    <t xml:space="preserve"> 43° 46' 20,29 </t>
  </si>
  <si>
    <t xml:space="preserve"> 43° 12' 08,7 </t>
  </si>
  <si>
    <t>24° 44' 55,9</t>
  </si>
  <si>
    <t xml:space="preserve"> 42° 55' 35,8 </t>
  </si>
  <si>
    <t>26° 40' 00,9 кота 370</t>
  </si>
  <si>
    <t>Имот № 052009, местност Отлака в землището на Момин сбор</t>
  </si>
  <si>
    <t xml:space="preserve"> 43° 05' 27,9 </t>
  </si>
  <si>
    <t>25° 29' 43,2</t>
  </si>
  <si>
    <t xml:space="preserve"> 43° 33' 9,852 </t>
  </si>
  <si>
    <t>23° 30' 48,638</t>
  </si>
  <si>
    <t xml:space="preserve"> 43° 15' 38,3 </t>
  </si>
  <si>
    <t>24° 57' 27,2</t>
  </si>
  <si>
    <t xml:space="preserve"> 43° 53' 56 </t>
  </si>
  <si>
    <t>23° 52' 00,93</t>
  </si>
  <si>
    <t xml:space="preserve">42° 50' 57,6 </t>
  </si>
  <si>
    <t xml:space="preserve"> 24° 53' 58,1</t>
  </si>
  <si>
    <t xml:space="preserve">43° 01' 03,6 </t>
  </si>
  <si>
    <t>25° 38' 28,9</t>
  </si>
  <si>
    <t>м-ст Лукина падина, част от землището на Железна</t>
  </si>
  <si>
    <t xml:space="preserve">43° 23' 05 </t>
  </si>
  <si>
    <t>22° 54' 23</t>
  </si>
  <si>
    <t>ПИ с №550127, м-ст Пейовица в землището на Трудовец</t>
  </si>
  <si>
    <t xml:space="preserve">42° 53' 56,0 </t>
  </si>
  <si>
    <t>23° 52' 00,9</t>
  </si>
  <si>
    <t xml:space="preserve">42° 28' 13,1 </t>
  </si>
  <si>
    <t>23° 30' 35,90</t>
  </si>
  <si>
    <t xml:space="preserve">42° 55' 39,17 </t>
  </si>
  <si>
    <t>24° 14' 04,95</t>
  </si>
  <si>
    <t xml:space="preserve">43° 28' 16,5 </t>
  </si>
  <si>
    <t>25° 43' 27,9</t>
  </si>
  <si>
    <t xml:space="preserve">рибовъдно стопанство Байковец в землището на  Враца </t>
  </si>
  <si>
    <t xml:space="preserve">43° 15' 09,26 </t>
  </si>
  <si>
    <t>23° 29' 18,00</t>
  </si>
  <si>
    <t xml:space="preserve">43° 15' 11,02 </t>
  </si>
  <si>
    <t>23° 29' 14,30</t>
  </si>
  <si>
    <t xml:space="preserve">43° 15' 11,76 </t>
  </si>
  <si>
    <t>23° 29' 13,29</t>
  </si>
  <si>
    <t xml:space="preserve">43° 15' 07,79 </t>
  </si>
  <si>
    <t>23° 29' 21,82</t>
  </si>
  <si>
    <t xml:space="preserve">43° 47' 22,66 </t>
  </si>
  <si>
    <t>23° 14' 21,70</t>
  </si>
  <si>
    <t xml:space="preserve">43° 17' 39,572 </t>
  </si>
  <si>
    <t>25° 02' 34,752</t>
  </si>
  <si>
    <t xml:space="preserve">42° 41' 38,29             </t>
  </si>
  <si>
    <t xml:space="preserve">23° 25' 38,24                </t>
  </si>
  <si>
    <t xml:space="preserve">42° 48' 41             </t>
  </si>
  <si>
    <t xml:space="preserve">23° 11' 49                </t>
  </si>
  <si>
    <t xml:space="preserve">42° 41' 16,15             </t>
  </si>
  <si>
    <t xml:space="preserve">23° 25' 18,67                </t>
  </si>
  <si>
    <t>Пласментно-снабдителна база Илиянци</t>
  </si>
  <si>
    <t xml:space="preserve">42° 46' 00,6             </t>
  </si>
  <si>
    <t xml:space="preserve">23° 19' 34,1                </t>
  </si>
  <si>
    <t xml:space="preserve">42° 47' 05,7             </t>
  </si>
  <si>
    <t xml:space="preserve">23° 22' 03,9              </t>
  </si>
  <si>
    <t xml:space="preserve">42° 56' 21,5             </t>
  </si>
  <si>
    <t xml:space="preserve">23° 47' 40,5                </t>
  </si>
  <si>
    <t xml:space="preserve">ВЕЦ Клисура </t>
  </si>
  <si>
    <t xml:space="preserve">42° 11' 39,87             </t>
  </si>
  <si>
    <t xml:space="preserve">23° 09' 39,90                </t>
  </si>
  <si>
    <t xml:space="preserve">42° 49' 12,61             </t>
  </si>
  <si>
    <t xml:space="preserve">23° 22' 09,01                </t>
  </si>
  <si>
    <t xml:space="preserve"> 43° 12' 28,4</t>
  </si>
  <si>
    <t xml:space="preserve"> 24° 10' 35,6</t>
  </si>
  <si>
    <t xml:space="preserve"> 43° 26' 22,8</t>
  </si>
  <si>
    <t xml:space="preserve"> 25° 00' 21,52</t>
  </si>
  <si>
    <t xml:space="preserve"> 42° 53' 26,37</t>
  </si>
  <si>
    <t xml:space="preserve"> 25° 29' 38,75</t>
  </si>
  <si>
    <t xml:space="preserve"> 43° 12' 25,8</t>
  </si>
  <si>
    <t xml:space="preserve"> 24° 10' 05,6</t>
  </si>
  <si>
    <t xml:space="preserve"> 43° 12' 27,1</t>
  </si>
  <si>
    <t xml:space="preserve"> 24° 10' 24,4</t>
  </si>
  <si>
    <t xml:space="preserve"> 43° 12' 42,0</t>
  </si>
  <si>
    <t xml:space="preserve"> 24° 11' 02,3</t>
  </si>
  <si>
    <t xml:space="preserve"> 43° 12' 40,9</t>
  </si>
  <si>
    <t xml:space="preserve"> 24° 10' 56,7</t>
  </si>
  <si>
    <t xml:space="preserve"> 43° 05' 78</t>
  </si>
  <si>
    <t xml:space="preserve"> 25° 54' 0,3</t>
  </si>
  <si>
    <t xml:space="preserve"> 43° 51' 57,30</t>
  </si>
  <si>
    <t xml:space="preserve"> 26° 24' 06,72</t>
  </si>
  <si>
    <t xml:space="preserve"> 43° 34' 57</t>
  </si>
  <si>
    <t>26° 36' 48,3</t>
  </si>
  <si>
    <t xml:space="preserve"> 43° 06' 36,6</t>
  </si>
  <si>
    <t xml:space="preserve"> 24° 25' 05,3</t>
  </si>
  <si>
    <t xml:space="preserve"> 43° 10' 14,3</t>
  </si>
  <si>
    <t>25° 10' 56,2</t>
  </si>
  <si>
    <t xml:space="preserve"> 43° 32' 19,2</t>
  </si>
  <si>
    <t xml:space="preserve"> 26° 29' 47,4</t>
  </si>
  <si>
    <t xml:space="preserve"> 43° 41' 38,2</t>
  </si>
  <si>
    <t xml:space="preserve"> 26° 52' 16,7</t>
  </si>
  <si>
    <t xml:space="preserve"> 44° 06' 45,04</t>
  </si>
  <si>
    <t xml:space="preserve"> 27° 13' 28,0</t>
  </si>
  <si>
    <t xml:space="preserve"> 43° 18' 52,3</t>
  </si>
  <si>
    <t xml:space="preserve"> 25° 55' 08,5</t>
  </si>
  <si>
    <t xml:space="preserve"> 43° 18' 52,4</t>
  </si>
  <si>
    <t xml:space="preserve"> 25° 55' 10,4</t>
  </si>
  <si>
    <t xml:space="preserve"> 42° 42' 59,6</t>
  </si>
  <si>
    <t xml:space="preserve"> 23° 25' 29,9</t>
  </si>
  <si>
    <t xml:space="preserve"> 43° 10' 00,8</t>
  </si>
  <si>
    <t xml:space="preserve"> 025° 56' 42,8</t>
  </si>
  <si>
    <t xml:space="preserve">43° 20' 59,9             </t>
  </si>
  <si>
    <t xml:space="preserve">23° 35' 24,8                </t>
  </si>
  <si>
    <t>Сухо дере в местността Краев трън в землището на Чирен Заустване 2/Поток 2</t>
  </si>
  <si>
    <t xml:space="preserve">43° 20' 57,7             </t>
  </si>
  <si>
    <t xml:space="preserve">23° 35' 43,6                </t>
  </si>
  <si>
    <t xml:space="preserve">43° 21' 17,6             </t>
  </si>
  <si>
    <t xml:space="preserve">23° 35' 08,8                </t>
  </si>
  <si>
    <t xml:space="preserve">43° 29' 57,5             </t>
  </si>
  <si>
    <t xml:space="preserve">26° 53' 22,9             </t>
  </si>
  <si>
    <t xml:space="preserve">42° 50' 21,6             </t>
  </si>
  <si>
    <t xml:space="preserve">24° 46' 9,1             </t>
  </si>
  <si>
    <t xml:space="preserve">42° 50' 18,6             </t>
  </si>
  <si>
    <t xml:space="preserve">24° 46' 8,2             </t>
  </si>
  <si>
    <t xml:space="preserve">поток 1: 42° 59' 04,0 поток 2: 42° 58' 35,9 поток 3: 42° 58' 16,1              </t>
  </si>
  <si>
    <t>поток 1: 25° 29' 32,1 поток 2: 25° 28' 43,9 поток 3: 25° 27' 48,8</t>
  </si>
  <si>
    <t xml:space="preserve">43° 01' 01,7             </t>
  </si>
  <si>
    <t xml:space="preserve">25° 23' 18,3             </t>
  </si>
  <si>
    <t xml:space="preserve">42° 51' 24,4             </t>
  </si>
  <si>
    <t xml:space="preserve">25° 19' 23,4                </t>
  </si>
  <si>
    <t xml:space="preserve">42° 49' 42,8             </t>
  </si>
  <si>
    <t xml:space="preserve">25° 17' 53,7                </t>
  </si>
  <si>
    <t xml:space="preserve">42° 51' 10,6             </t>
  </si>
  <si>
    <t xml:space="preserve">25° 20' 55,2                </t>
  </si>
  <si>
    <t xml:space="preserve">42° 49' 55,7             </t>
  </si>
  <si>
    <t xml:space="preserve">25° 20' 08,7                </t>
  </si>
  <si>
    <t xml:space="preserve">42° 52' 53,2             </t>
  </si>
  <si>
    <t xml:space="preserve">25° 19' 28,3                </t>
  </si>
  <si>
    <t xml:space="preserve">42° 53' 58,6             </t>
  </si>
  <si>
    <t xml:space="preserve">25° 19' 24,3                </t>
  </si>
  <si>
    <t xml:space="preserve">42° 53' 43,5             </t>
  </si>
  <si>
    <t xml:space="preserve">25° 20' 02,9                </t>
  </si>
  <si>
    <t xml:space="preserve">42° 54' 51,6             </t>
  </si>
  <si>
    <t xml:space="preserve">25° 19' 45,2                </t>
  </si>
  <si>
    <t xml:space="preserve">42° 57' 54,2             </t>
  </si>
  <si>
    <t xml:space="preserve">23° 42' 73,5             </t>
  </si>
  <si>
    <t xml:space="preserve">42° 55' 42,3             </t>
  </si>
  <si>
    <t xml:space="preserve">24° 13' 52,7             </t>
  </si>
  <si>
    <t>42° 55' 01,48</t>
  </si>
  <si>
    <t>24°15' 16,62</t>
  </si>
  <si>
    <t>42° 55' 42,5</t>
  </si>
  <si>
    <t>24° 13' 50,1</t>
  </si>
  <si>
    <t>43° 36' 00,6</t>
  </si>
  <si>
    <t>26° 14' 34,1</t>
  </si>
  <si>
    <t>43° 55' 51,8</t>
  </si>
  <si>
    <t>26° 40' 27,9</t>
  </si>
  <si>
    <t>43° 05' 44,6</t>
  </si>
  <si>
    <t>24° 09' 05,9</t>
  </si>
  <si>
    <t>42° 57' 24,17</t>
  </si>
  <si>
    <t>24° 41' 13,82</t>
  </si>
  <si>
    <t>43° 55' 22</t>
  </si>
  <si>
    <t>22° 49' 09</t>
  </si>
  <si>
    <t>43° 27' 45,0</t>
  </si>
  <si>
    <t>26° 10' 38,5</t>
  </si>
  <si>
    <t>42° 54' 34,9</t>
  </si>
  <si>
    <t>23° 55' 45,8</t>
  </si>
  <si>
    <t xml:space="preserve">43° 09' 12             </t>
  </si>
  <si>
    <t xml:space="preserve">26° 09' 53,6                </t>
  </si>
  <si>
    <t xml:space="preserve">43° 09' 10,2             </t>
  </si>
  <si>
    <t xml:space="preserve">26° 09' 15,4                </t>
  </si>
  <si>
    <t xml:space="preserve">43° 08' 57,6             </t>
  </si>
  <si>
    <t xml:space="preserve">26° 09' 11,6                </t>
  </si>
  <si>
    <t xml:space="preserve">43° 08' 52,5             </t>
  </si>
  <si>
    <t xml:space="preserve">26° 09' 09,9                </t>
  </si>
  <si>
    <t xml:space="preserve">43° 08' 53,9             </t>
  </si>
  <si>
    <t xml:space="preserve">26° 09' 47,8                </t>
  </si>
  <si>
    <t xml:space="preserve">43° 08' 31,6             </t>
  </si>
  <si>
    <t xml:space="preserve">26° 10' 29                </t>
  </si>
  <si>
    <t xml:space="preserve">42° 22' 09,77             </t>
  </si>
  <si>
    <t xml:space="preserve">23° 24' 03,13             </t>
  </si>
  <si>
    <t xml:space="preserve">43° 30' 37,501             </t>
  </si>
  <si>
    <t xml:space="preserve">26° 42' 54,302                </t>
  </si>
  <si>
    <t xml:space="preserve">42° 55' 14,9             </t>
  </si>
  <si>
    <t xml:space="preserve">24° 42' 35,7             </t>
  </si>
  <si>
    <t xml:space="preserve">43° 34' 56,9             </t>
  </si>
  <si>
    <t xml:space="preserve">26° 32' 06,3                </t>
  </si>
  <si>
    <t xml:space="preserve">43° 28' 16,5             </t>
  </si>
  <si>
    <t xml:space="preserve">25° 43' 27,9             </t>
  </si>
  <si>
    <t xml:space="preserve">44° 02' 47,7             </t>
  </si>
  <si>
    <t xml:space="preserve">27° 10' 05,5             </t>
  </si>
  <si>
    <t xml:space="preserve">42° 46' 59,1             </t>
  </si>
  <si>
    <t xml:space="preserve">23° 12' 59,7             </t>
  </si>
  <si>
    <t xml:space="preserve">43° 22' 06,2             </t>
  </si>
  <si>
    <t xml:space="preserve">26° 05' 37,7             </t>
  </si>
  <si>
    <t xml:space="preserve">43° 22' 02,8             </t>
  </si>
  <si>
    <t xml:space="preserve">26° 05' 39,6             </t>
  </si>
  <si>
    <t xml:space="preserve">43° 47' 58,8             </t>
  </si>
  <si>
    <t xml:space="preserve">023° 14' 36,8             </t>
  </si>
  <si>
    <t>Сухо дере Ишик кору</t>
  </si>
  <si>
    <t xml:space="preserve">43° 04' 19,3             </t>
  </si>
  <si>
    <t xml:space="preserve">26° 29' 38,1             </t>
  </si>
  <si>
    <t xml:space="preserve">43° 42' 24,63             </t>
  </si>
  <si>
    <t xml:space="preserve">26° 15' 13,84             </t>
  </si>
  <si>
    <t xml:space="preserve">42° 55' 26,7             </t>
  </si>
  <si>
    <t xml:space="preserve">24° 14' 51,3             </t>
  </si>
  <si>
    <t xml:space="preserve">43° 28' 42,3             </t>
  </si>
  <si>
    <t xml:space="preserve">23° 56' 16,0             </t>
  </si>
  <si>
    <t xml:space="preserve">43° 08' 29,13             </t>
  </si>
  <si>
    <t xml:space="preserve">23° 43' 26,07             </t>
  </si>
  <si>
    <t xml:space="preserve">43° 08' 56,8             </t>
  </si>
  <si>
    <t xml:space="preserve">23° 55' 46,3             </t>
  </si>
  <si>
    <t xml:space="preserve">43° 08' 38,51             </t>
  </si>
  <si>
    <t xml:space="preserve">23° 55' 42,14             </t>
  </si>
  <si>
    <t xml:space="preserve">43° 49' 53,3             </t>
  </si>
  <si>
    <t xml:space="preserve">25° 56' 40,2             </t>
  </si>
  <si>
    <t xml:space="preserve">43° 49' 57,5             </t>
  </si>
  <si>
    <t xml:space="preserve">25° 56' 42,6             </t>
  </si>
  <si>
    <t xml:space="preserve">43° 56' 03,1             </t>
  </si>
  <si>
    <t xml:space="preserve">25° 56' 42,4             </t>
  </si>
  <si>
    <t xml:space="preserve">43° 50' 07,6             </t>
  </si>
  <si>
    <t xml:space="preserve">43° 50' 09,05             </t>
  </si>
  <si>
    <t xml:space="preserve">25° 56' 39,3             </t>
  </si>
  <si>
    <t xml:space="preserve">43° 50' 27,0             </t>
  </si>
  <si>
    <t xml:space="preserve">25° 56' 38,02             </t>
  </si>
  <si>
    <t xml:space="preserve">43° 50' 01,68             </t>
  </si>
  <si>
    <t xml:space="preserve">27° 07' 54,82             </t>
  </si>
  <si>
    <t xml:space="preserve">43° 49' 59,39             </t>
  </si>
  <si>
    <t xml:space="preserve">27° 07' 54,56             </t>
  </si>
  <si>
    <t xml:space="preserve">43° 49' 03,2             </t>
  </si>
  <si>
    <t xml:space="preserve">26° 28' 34,6             </t>
  </si>
  <si>
    <t xml:space="preserve">43° 49' 03,1             </t>
  </si>
  <si>
    <t xml:space="preserve">26° 28' 34,7             </t>
  </si>
  <si>
    <t xml:space="preserve">43° 32' 28,3             </t>
  </si>
  <si>
    <t xml:space="preserve">25° 29' 37,8             </t>
  </si>
  <si>
    <t xml:space="preserve">43° 28' 16,6             </t>
  </si>
  <si>
    <t xml:space="preserve">25° 43' 27,8             </t>
  </si>
  <si>
    <t xml:space="preserve">42° 58' 29,5             </t>
  </si>
  <si>
    <t xml:space="preserve">23° 41' 39,9             </t>
  </si>
  <si>
    <t>ПСОВ в ПИ №042065, в м-ст Цигански бряг в землището на Ябланица</t>
  </si>
  <si>
    <t xml:space="preserve"> 43° 01' 59,6</t>
  </si>
  <si>
    <t>24° 06' 18,3</t>
  </si>
  <si>
    <t>ПИ №59 м-ст Айвалъка в землището на Ситово</t>
  </si>
  <si>
    <t>ПСПВ, Йовковци</t>
  </si>
  <si>
    <t>ПСОВ Сушица в ПИ 000223</t>
  </si>
  <si>
    <t xml:space="preserve">N 42o 59’ 13,0   </t>
  </si>
  <si>
    <t xml:space="preserve">E 25o 29’ 43,0                 </t>
  </si>
  <si>
    <t xml:space="preserve">N 43o 27’ 42,7   </t>
  </si>
  <si>
    <t xml:space="preserve">E 25o 44’ 02,8                 </t>
  </si>
  <si>
    <t xml:space="preserve">N 43o 27’ 57   </t>
  </si>
  <si>
    <t xml:space="preserve">E 25o 43’ 41                 </t>
  </si>
  <si>
    <t xml:space="preserve">N 43o 27’ 57,1   </t>
  </si>
  <si>
    <t xml:space="preserve">E 25o 43’ 39                 </t>
  </si>
  <si>
    <t xml:space="preserve">N 43o 27’ 49,5   </t>
  </si>
  <si>
    <t xml:space="preserve">E 25o 40’ 58,5                 </t>
  </si>
  <si>
    <t xml:space="preserve">N 43o 20’ 25   </t>
  </si>
  <si>
    <t xml:space="preserve">E 25o 09’ 01                 </t>
  </si>
  <si>
    <t xml:space="preserve">N 42o 42’ 47   </t>
  </si>
  <si>
    <t xml:space="preserve">E 23o 33’ 15                 </t>
  </si>
  <si>
    <t xml:space="preserve">N 43o 10’ 00,8   </t>
  </si>
  <si>
    <t xml:space="preserve">N 43o 28’ 59   </t>
  </si>
  <si>
    <t>Цех Гъбопроизводство</t>
  </si>
  <si>
    <t>Местност Пещерите</t>
  </si>
  <si>
    <t>Логистичен център Чепинци</t>
  </si>
  <si>
    <t xml:space="preserve">СШ 43o 14’ 22            СШ 43o 14’ 242  </t>
  </si>
  <si>
    <t xml:space="preserve">ИД 25o 35’ 26                   ИД 25o 35’ 28                  </t>
  </si>
  <si>
    <t xml:space="preserve">СШ 43o 06’ 29,7            </t>
  </si>
  <si>
    <t xml:space="preserve">ИД 26o 24’ 26,7                   </t>
  </si>
  <si>
    <t xml:space="preserve">СШ 43o 06’ 39,3            </t>
  </si>
  <si>
    <t xml:space="preserve">ИД 26o 24’ 31,6                   </t>
  </si>
  <si>
    <t xml:space="preserve">СШ 43o 06’ 43,0            </t>
  </si>
  <si>
    <t xml:space="preserve">ИД 26o 24’ 37,4                   </t>
  </si>
  <si>
    <t xml:space="preserve">СШ 43o 06’ 45,5            </t>
  </si>
  <si>
    <t xml:space="preserve">ИД 26o 24’ 43,5                   </t>
  </si>
  <si>
    <t xml:space="preserve">СШ 43o 06’ 49,8            </t>
  </si>
  <si>
    <t xml:space="preserve">ИД 26o 25’ 36,2                   </t>
  </si>
  <si>
    <t xml:space="preserve">СШ 43o 06’ 30,8            </t>
  </si>
  <si>
    <t xml:space="preserve">ИД 26o 25’ 35,8                   </t>
  </si>
  <si>
    <t xml:space="preserve">СШ 43o 06’ 44,1            </t>
  </si>
  <si>
    <t xml:space="preserve">ИД 26o 24’ 56,4                   </t>
  </si>
  <si>
    <t xml:space="preserve">СШ 42o 48’ 53,9            </t>
  </si>
  <si>
    <t xml:space="preserve">ИД 23o 14’ 01,8                   </t>
  </si>
  <si>
    <t xml:space="preserve">СШ 42o 58’ 51,78            </t>
  </si>
  <si>
    <t xml:space="preserve">ИД 24o 24’ 15,77                   </t>
  </si>
  <si>
    <t xml:space="preserve">СШ 43° 06' 45,54 </t>
  </si>
  <si>
    <t>ИД 26° 22' 58,61</t>
  </si>
  <si>
    <t xml:space="preserve">СШ 43° 06' 44,1 </t>
  </si>
  <si>
    <t>ИД 26° 24' 56,4</t>
  </si>
  <si>
    <t xml:space="preserve">СШ 43° 06' 30,8 </t>
  </si>
  <si>
    <t>ИД 26° 25' 35,8</t>
  </si>
  <si>
    <t xml:space="preserve">СШ 43° 06' 49,8 </t>
  </si>
  <si>
    <t>ИД 26° 25' 36,2</t>
  </si>
  <si>
    <t>ИД 26° 24' 43,5</t>
  </si>
  <si>
    <t xml:space="preserve">СШ 43° 06' 43,0 </t>
  </si>
  <si>
    <t>ИД 26° 24' 37,4</t>
  </si>
  <si>
    <t xml:space="preserve">СШ 43° 06' 39,3 </t>
  </si>
  <si>
    <t>ИД 26° 24' 31,6</t>
  </si>
  <si>
    <t xml:space="preserve">СШ 43° 06' 29,7 </t>
  </si>
  <si>
    <t>ИД 26° 24' 26,7</t>
  </si>
  <si>
    <t xml:space="preserve">СШ 43o 37’ 15,36            </t>
  </si>
  <si>
    <t xml:space="preserve">ИД 23o 10’ 54,80                   </t>
  </si>
  <si>
    <t>СШ 43° 01' 01,7</t>
  </si>
  <si>
    <t>ИД 25° 23' 18,3</t>
  </si>
  <si>
    <t>СШ 43° 23' 08,0</t>
  </si>
  <si>
    <t>ИД 22° 53' 21,6</t>
  </si>
  <si>
    <t>СШ 42°49'29,3</t>
  </si>
  <si>
    <t>ИД 23°12',32,5</t>
  </si>
  <si>
    <t>СШ 43°12'26,9</t>
  </si>
  <si>
    <t>ИД 23°17',36,4</t>
  </si>
  <si>
    <t>СШ 43° 12' 26,9</t>
  </si>
  <si>
    <t>ИД 23°17' 36,4</t>
  </si>
  <si>
    <t>ИД 23°17' 34,6</t>
  </si>
  <si>
    <t>ИД 23°55'35,5</t>
  </si>
  <si>
    <t>СШ 43°14'03,0</t>
  </si>
  <si>
    <t>ИД 25°18'42,2</t>
  </si>
  <si>
    <t>СШ 43°13'50,9</t>
  </si>
  <si>
    <t>ИД 25°18'43,4</t>
  </si>
  <si>
    <t>СШ 43°13'50,0</t>
  </si>
  <si>
    <t>ИД 25°18'42,9</t>
  </si>
  <si>
    <t>СШ 43° 19' 41,10</t>
  </si>
  <si>
    <t>ИД 22° 55' 27,48</t>
  </si>
  <si>
    <t>СШ 43° 42' 26,94</t>
  </si>
  <si>
    <t>ИД 23° 27' 45,23</t>
  </si>
  <si>
    <t>ПИ № 074015 в местност Тютюнжув дол</t>
  </si>
  <si>
    <t xml:space="preserve">СШ 44° 06' 46,97           </t>
  </si>
  <si>
    <t xml:space="preserve">ИД 27° 12' 59,52        </t>
  </si>
  <si>
    <t xml:space="preserve">СШ 43° 16' 54,1           </t>
  </si>
  <si>
    <t xml:space="preserve">ИД 24° 04' 17,6        </t>
  </si>
  <si>
    <t xml:space="preserve">СШ 43° 16' 17,9           </t>
  </si>
  <si>
    <t xml:space="preserve">ИД 24° 04' 18,4        </t>
  </si>
  <si>
    <t xml:space="preserve">СШ 43° 16' 56,67           </t>
  </si>
  <si>
    <t xml:space="preserve">ИД 24° 04' 15,11        </t>
  </si>
  <si>
    <t xml:space="preserve">СШ 43° 12' 44,6           </t>
  </si>
  <si>
    <t xml:space="preserve">ИД 25° 43' 46,70        </t>
  </si>
  <si>
    <t xml:space="preserve">СШ 44° 07' 19,9         СШ 44° 07' 03,7       СШ 44° 06' 59,4  СШ 44° 06' 31,2  </t>
  </si>
  <si>
    <t>ИД 27° 16' 30,6        ИД 27° 16' 17,2         ИД 27° 15' 02,4  ИД 27° 14' 02,4</t>
  </si>
  <si>
    <t xml:space="preserve">СШ 43° 14' 20,3           </t>
  </si>
  <si>
    <t xml:space="preserve">ИД 23° 09' 39,8        </t>
  </si>
  <si>
    <t xml:space="preserve">СШ 43° 14' 16,7           </t>
  </si>
  <si>
    <t xml:space="preserve">ИД 23° 09' 39,7        </t>
  </si>
  <si>
    <t xml:space="preserve">СШ 43° 14' 35,2           </t>
  </si>
  <si>
    <t xml:space="preserve">ИД 23° 09' 47,0        </t>
  </si>
  <si>
    <t xml:space="preserve">СШ 43° 52' 46,69           </t>
  </si>
  <si>
    <t xml:space="preserve">ИД 26° 07' 04,65        </t>
  </si>
  <si>
    <t xml:space="preserve">СШ 43° 58' 27,7           </t>
  </si>
  <si>
    <t xml:space="preserve">ИД 22° 52' 17,3        </t>
  </si>
  <si>
    <t xml:space="preserve">СШ 43° 59' 44,4           </t>
  </si>
  <si>
    <t xml:space="preserve">ИД 22° 53' 29,6        </t>
  </si>
  <si>
    <t xml:space="preserve">СШ 43° 57' 15,2           </t>
  </si>
  <si>
    <t xml:space="preserve">ИД 22° 51' 58,97        </t>
  </si>
  <si>
    <t xml:space="preserve">СШ 43° 37' 25,8           </t>
  </si>
  <si>
    <t xml:space="preserve">ИД 25° 19' 51,7        </t>
  </si>
  <si>
    <t xml:space="preserve">СШ 43° 37' 26,7           </t>
  </si>
  <si>
    <t xml:space="preserve">ИД 25° 20' 37,7        </t>
  </si>
  <si>
    <t xml:space="preserve">СШ 43° 37' 21,3           </t>
  </si>
  <si>
    <t xml:space="preserve">ИД 25° 20' 59,9        </t>
  </si>
  <si>
    <t xml:space="preserve">СШ 43° 37' 15,3           </t>
  </si>
  <si>
    <t xml:space="preserve">ИД 25° 21' 30,9        </t>
  </si>
  <si>
    <t xml:space="preserve">СШ 43° 37' 55,2           </t>
  </si>
  <si>
    <t xml:space="preserve">ИД 25° 22' 08,1        </t>
  </si>
  <si>
    <t xml:space="preserve">СШ 43° 37' 04,1           </t>
  </si>
  <si>
    <t xml:space="preserve">ИД 25° 22' 23,1        </t>
  </si>
  <si>
    <t xml:space="preserve">СШ 43° 37' 25,9           </t>
  </si>
  <si>
    <t xml:space="preserve">ИД 25° 19' 51,8        </t>
  </si>
  <si>
    <t xml:space="preserve">СШ 43° 27' 29,74           </t>
  </si>
  <si>
    <t xml:space="preserve">ИД 27° 36' 11,78        </t>
  </si>
  <si>
    <t>ПИ с идентификатор 57354,29,2 ; м-т Юртлука</t>
  </si>
  <si>
    <t xml:space="preserve">СШ 43° 22' 37,27529           </t>
  </si>
  <si>
    <t xml:space="preserve">ИД 25° 39' 58,32727        </t>
  </si>
  <si>
    <t xml:space="preserve">44° 00' 06,156           </t>
  </si>
  <si>
    <t xml:space="preserve">26° 16' 14,864        </t>
  </si>
  <si>
    <t>УПИ - LIХ по плана ТМ АД - Русе</t>
  </si>
  <si>
    <t xml:space="preserve">43° 54' 23,6           </t>
  </si>
  <si>
    <t xml:space="preserve">26° 03' 52,3        </t>
  </si>
  <si>
    <t>ПИ с идентификатор 092027, м-ст Реката ПСОВ-Сливница</t>
  </si>
  <si>
    <t xml:space="preserve">42° 50' 52,63           </t>
  </si>
  <si>
    <t xml:space="preserve">23° 02' 40,8        </t>
  </si>
  <si>
    <t xml:space="preserve">42° 50' 54,61           </t>
  </si>
  <si>
    <t xml:space="preserve">23° 02' 29,98        </t>
  </si>
  <si>
    <t xml:space="preserve">42° 50' 41,95           </t>
  </si>
  <si>
    <t xml:space="preserve">23° 02' 06,65        </t>
  </si>
  <si>
    <t xml:space="preserve">42° 50' 43,9           </t>
  </si>
  <si>
    <t xml:space="preserve">23° 04' 02,4        </t>
  </si>
  <si>
    <t xml:space="preserve">имот с номер 040057 в м-ст Край село </t>
  </si>
  <si>
    <t xml:space="preserve">43° 28' 04,8            </t>
  </si>
  <si>
    <t xml:space="preserve">24° 14' 51,3        </t>
  </si>
  <si>
    <t xml:space="preserve">43° 01' 57,9            </t>
  </si>
  <si>
    <t xml:space="preserve">25° 05' 45,1        </t>
  </si>
  <si>
    <t xml:space="preserve">До въвеждане на ПСОВ в експлоатация Заустване 1/Поток 1 -  43° 12' 19,5 и  25° 56' 30,4   </t>
  </si>
  <si>
    <t xml:space="preserve"> 43° 12' 19,5</t>
  </si>
  <si>
    <t>25° 56' 30,4</t>
  </si>
  <si>
    <t xml:space="preserve">След въвеждане на ПСОВ в експлоатация Заустване 1/Поток 1 -  43° 12' 19,5 и  25° 56' 30,4   </t>
  </si>
  <si>
    <t>винарска изба на Винарски съюз</t>
  </si>
  <si>
    <t xml:space="preserve"> 43° 39' 09,3</t>
  </si>
  <si>
    <t>26° 04' 05,8</t>
  </si>
  <si>
    <t>Етрополе в ПИ №000019, м-ст Равнището в землището на Етрополе</t>
  </si>
  <si>
    <t xml:space="preserve"> 42° 50' 42,5</t>
  </si>
  <si>
    <t>24° 00' 18,2</t>
  </si>
  <si>
    <t xml:space="preserve"> 42° 51' 04,3</t>
  </si>
  <si>
    <t>24° 00' 38,8</t>
  </si>
  <si>
    <t>Етрополе в ПИ №000019, м-ст Равнището в землището на Етрополе, След въвеждане на ПСОВ</t>
  </si>
  <si>
    <t xml:space="preserve"> 42° 51' 12,27</t>
  </si>
  <si>
    <t>24° 00' 56,96</t>
  </si>
  <si>
    <t>ПСО - Етрополе в ПИ №000019, м-ст Равнището в землището на Етрополе, Заустване №1 Поток №1</t>
  </si>
  <si>
    <t>ПСО - Етрополе в ПИ №000019, м-ст Равнището в землището на Етрополе, Заустване №2 Поток №2</t>
  </si>
  <si>
    <t xml:space="preserve"> 42° 51' 12,3</t>
  </si>
  <si>
    <t>24° 00' 55,2</t>
  </si>
  <si>
    <t xml:space="preserve"> 42° 52' 39,0</t>
  </si>
  <si>
    <t>25° 29' 59,9</t>
  </si>
  <si>
    <t xml:space="preserve"> 42° 52' 32,3</t>
  </si>
  <si>
    <t>25° 30' 07,9</t>
  </si>
  <si>
    <t xml:space="preserve"> 42° 52' 37,5</t>
  </si>
  <si>
    <t>25° 30' 07,2</t>
  </si>
  <si>
    <t>25° 29' 38,75</t>
  </si>
  <si>
    <t xml:space="preserve"> 43° 20' 52,1</t>
  </si>
  <si>
    <t>26° 14' 10,1</t>
  </si>
  <si>
    <t xml:space="preserve"> 43° 00' 52,7</t>
  </si>
  <si>
    <t>23° 02' 41,3</t>
  </si>
  <si>
    <t xml:space="preserve"> 43° 00' 36,3</t>
  </si>
  <si>
    <t>23° 02' 40,8</t>
  </si>
  <si>
    <t xml:space="preserve"> 43° 00' 43,2</t>
  </si>
  <si>
    <t>23° 02' 25,9</t>
  </si>
  <si>
    <t xml:space="preserve"> 43° 38' 42,5</t>
  </si>
  <si>
    <t>25° 08' 35</t>
  </si>
  <si>
    <t xml:space="preserve"> 43° 35' 59,5</t>
  </si>
  <si>
    <t>26° 14' 38,1</t>
  </si>
  <si>
    <t xml:space="preserve"> 43° 54' 32,11</t>
  </si>
  <si>
    <t>26° 03' 56,78</t>
  </si>
  <si>
    <t xml:space="preserve"> 42° 44' 09,8</t>
  </si>
  <si>
    <t>23° 14' 42,8</t>
  </si>
  <si>
    <t xml:space="preserve"> 42° 57' 24,17</t>
  </si>
  <si>
    <t xml:space="preserve"> 43° 50' 01,8</t>
  </si>
  <si>
    <t>23° 14' 53,7</t>
  </si>
  <si>
    <t xml:space="preserve"> 43° 50' 01,9</t>
  </si>
  <si>
    <t>23° 14' 51</t>
  </si>
  <si>
    <t xml:space="preserve"> 43° 01' 46</t>
  </si>
  <si>
    <t>26° 14' 00</t>
  </si>
  <si>
    <t xml:space="preserve"> 42° 58' 51,78</t>
  </si>
  <si>
    <t>24° 24' 15,77</t>
  </si>
  <si>
    <t xml:space="preserve"> 42° 48' 24,5</t>
  </si>
  <si>
    <t>26° 30' 51,9</t>
  </si>
  <si>
    <t xml:space="preserve"> 44° 04' 43,221</t>
  </si>
  <si>
    <t>23° 01' 52,448</t>
  </si>
  <si>
    <t xml:space="preserve"> 43° 59' 40,37</t>
  </si>
  <si>
    <t>26° 14' 33,23</t>
  </si>
  <si>
    <t xml:space="preserve"> 43° 30' 42,1</t>
  </si>
  <si>
    <t>24° 35' 26,5</t>
  </si>
  <si>
    <t xml:space="preserve"> 42° 43' 18,65</t>
  </si>
  <si>
    <t>23° 25' 13,09</t>
  </si>
  <si>
    <t xml:space="preserve"> 44° 03' 31</t>
  </si>
  <si>
    <t>23° 02' 08,5</t>
  </si>
  <si>
    <t xml:space="preserve"> 44° 03' 34,5</t>
  </si>
  <si>
    <t>23° 02' 07,5</t>
  </si>
  <si>
    <t xml:space="preserve"> 43° 54' 23,6</t>
  </si>
  <si>
    <t>26° 03' 52,3</t>
  </si>
  <si>
    <t xml:space="preserve"> 43° 55' 14,9</t>
  </si>
  <si>
    <t>24° 42' 35,7</t>
  </si>
  <si>
    <t xml:space="preserve"> 43° 57' 58,8</t>
  </si>
  <si>
    <t>22° 52' 13,7</t>
  </si>
  <si>
    <t xml:space="preserve"> 43° 58' 03,4</t>
  </si>
  <si>
    <t>22° 52' 14,4</t>
  </si>
  <si>
    <t xml:space="preserve"> 42° 59' 4</t>
  </si>
  <si>
    <t>25° 29' 32,1</t>
  </si>
  <si>
    <t xml:space="preserve"> 42° 58' 35,9</t>
  </si>
  <si>
    <t>25° 28' 43,9</t>
  </si>
  <si>
    <t xml:space="preserve"> 42° 58' 16,1</t>
  </si>
  <si>
    <t>25° 27' 48,8</t>
  </si>
  <si>
    <t xml:space="preserve"> 42° 59' 15,2</t>
  </si>
  <si>
    <t>25° 29' 36,1</t>
  </si>
  <si>
    <t xml:space="preserve"> 44° 09' 09,0</t>
  </si>
  <si>
    <t>22° 48' 20,9</t>
  </si>
  <si>
    <t xml:space="preserve"> 42° 50' 19,7</t>
  </si>
  <si>
    <t>24° 46' 03,8</t>
  </si>
  <si>
    <t xml:space="preserve"> 42° 50' 16,7</t>
  </si>
  <si>
    <t>24° 46' 02,8</t>
  </si>
  <si>
    <t xml:space="preserve"> 42° 57' 39,8</t>
  </si>
  <si>
    <t>23° 19' 44,2</t>
  </si>
  <si>
    <t>Поземлен имот 000593 по КВС в местност Калиновец землище Гостилица, община Дряново, област Габрово</t>
  </si>
  <si>
    <t xml:space="preserve"> 43° 1' 1,7</t>
  </si>
  <si>
    <t>25° 23' 18,3</t>
  </si>
  <si>
    <t xml:space="preserve"> 43° 29' 13,5</t>
  </si>
  <si>
    <t>24° 04' 46,5</t>
  </si>
  <si>
    <t xml:space="preserve"> 43° 29' 31,4</t>
  </si>
  <si>
    <t>24° 05' 00,4</t>
  </si>
  <si>
    <t xml:space="preserve"> 43° 29' 37,2</t>
  </si>
  <si>
    <t>24° 04' 54,0</t>
  </si>
  <si>
    <t xml:space="preserve"> 43° 29' 38,3</t>
  </si>
  <si>
    <t>24° 04' 53,3</t>
  </si>
  <si>
    <t xml:space="preserve"> 43° 29' 39,2</t>
  </si>
  <si>
    <t xml:space="preserve"> 43° 29' 41,4</t>
  </si>
  <si>
    <t>24° 04' 54,5</t>
  </si>
  <si>
    <t xml:space="preserve"> 43° 29' 40,0</t>
  </si>
  <si>
    <t>24° 04' 55,3</t>
  </si>
  <si>
    <t xml:space="preserve"> 43° 29' 46,2</t>
  </si>
  <si>
    <t>24° 04' 54,6</t>
  </si>
  <si>
    <t xml:space="preserve"> 43° 29' 50,1</t>
  </si>
  <si>
    <t xml:space="preserve"> 43° 29' 54,6</t>
  </si>
  <si>
    <t>24° 04' 59,4</t>
  </si>
  <si>
    <t xml:space="preserve"> 43° 29' 58,8</t>
  </si>
  <si>
    <t>24° 05' 31,7</t>
  </si>
  <si>
    <t xml:space="preserve"> 43° 30' 08,0</t>
  </si>
  <si>
    <t>24° 05' 48,3</t>
  </si>
  <si>
    <t xml:space="preserve"> 43° 30' 12,8</t>
  </si>
  <si>
    <t>24° 06' 16,8</t>
  </si>
  <si>
    <t xml:space="preserve"> 43° 57' 48,8</t>
  </si>
  <si>
    <t>22° 52' 12,9</t>
  </si>
  <si>
    <t>23° 18' 16,66</t>
  </si>
  <si>
    <t xml:space="preserve"> 43° 23' 05</t>
  </si>
  <si>
    <t xml:space="preserve"> 42° 57' 22,5</t>
  </si>
  <si>
    <t>23° 21' 29,6</t>
  </si>
  <si>
    <t xml:space="preserve"> 42° 57' 42,4</t>
  </si>
  <si>
    <t>23° 20' 51,5</t>
  </si>
  <si>
    <t xml:space="preserve"> 42° 57' 46,7</t>
  </si>
  <si>
    <t>23° 20' 35,8</t>
  </si>
  <si>
    <t xml:space="preserve"> 42° 57' 39,4</t>
  </si>
  <si>
    <t>23° 19' 58,2</t>
  </si>
  <si>
    <t xml:space="preserve"> 42° 58' 05,149</t>
  </si>
  <si>
    <t>23° 21' 02,444</t>
  </si>
  <si>
    <t xml:space="preserve"> 42° 50' 07,1</t>
  </si>
  <si>
    <t>22° 38' 58,1</t>
  </si>
  <si>
    <t xml:space="preserve"> 42° 50' 15,2</t>
  </si>
  <si>
    <t>22° 39' 5,1</t>
  </si>
  <si>
    <t xml:space="preserve"> 42° 50' 21</t>
  </si>
  <si>
    <t>22° 39' 4,4</t>
  </si>
  <si>
    <t xml:space="preserve"> 42° 50' 27,06</t>
  </si>
  <si>
    <t>22° 39' 07,56</t>
  </si>
  <si>
    <t>Мина Станянци</t>
  </si>
  <si>
    <t xml:space="preserve">N 43o02’51   </t>
  </si>
  <si>
    <t xml:space="preserve">E 22o55’08                 </t>
  </si>
  <si>
    <t xml:space="preserve">N 43o01’59   </t>
  </si>
  <si>
    <t xml:space="preserve">E 22o55’11                 </t>
  </si>
  <si>
    <t>Цех Консервен</t>
  </si>
  <si>
    <t>Канализационна система за битови отпадъчни води и дъждовни води от Складово-производствена зона - Елин Пелин</t>
  </si>
  <si>
    <t xml:space="preserve">N 43o22’54   </t>
  </si>
  <si>
    <t xml:space="preserve">E 22o54’16                 </t>
  </si>
  <si>
    <t xml:space="preserve">N 43o22’39   </t>
  </si>
  <si>
    <t xml:space="preserve">E 22o54’06                 </t>
  </si>
  <si>
    <t xml:space="preserve">СШ 43o 22’ 54   СШ 43o 22’ 39    </t>
  </si>
  <si>
    <t xml:space="preserve">ИД 22o 54’ 16    ИД 22o 54’ 06              </t>
  </si>
  <si>
    <t xml:space="preserve"> 43° 26' 22,88</t>
  </si>
  <si>
    <t>25° 00' 21,52</t>
  </si>
  <si>
    <t xml:space="preserve"> 43° 54' 10,23</t>
  </si>
  <si>
    <t>26° 03' 28,89</t>
  </si>
  <si>
    <t xml:space="preserve"> 43° 05' 43,2</t>
  </si>
  <si>
    <t>24° 09' 04,4</t>
  </si>
  <si>
    <t xml:space="preserve"> 43° 05' 43,35</t>
  </si>
  <si>
    <t>24° 09' 05,32</t>
  </si>
  <si>
    <t xml:space="preserve"> 43° 23' 49,09</t>
  </si>
  <si>
    <t>22° 50' 23,23</t>
  </si>
  <si>
    <t xml:space="preserve"> 43° 23' 56,34</t>
  </si>
  <si>
    <t>22° 50' 26,28</t>
  </si>
  <si>
    <t xml:space="preserve"> 43° 20' 04,84</t>
  </si>
  <si>
    <t>23° 31' 23,85</t>
  </si>
  <si>
    <t xml:space="preserve"> 43° 20' 07,22</t>
  </si>
  <si>
    <t>23° 31' 20,53</t>
  </si>
  <si>
    <t>ПИ №000133 в землището на Две могили м-ст Ялията</t>
  </si>
  <si>
    <t>СШ 43° 35' 43,8</t>
  </si>
  <si>
    <t>ИД 25° 51' 13,0</t>
  </si>
  <si>
    <t>СШ 43° 54' 59,30</t>
  </si>
  <si>
    <t>ИД 26° 49' 33,31</t>
  </si>
  <si>
    <t>СШ 43° 40' 24,708</t>
  </si>
  <si>
    <t>ИД 23° 13' 06,898</t>
  </si>
  <si>
    <t>Отводнителен канал С - 3 от отводнително поле Видин - Кошава</t>
  </si>
  <si>
    <t xml:space="preserve">N 42o 15’38   </t>
  </si>
  <si>
    <t xml:space="preserve">E 23o 35’06                 </t>
  </si>
  <si>
    <t>ЛПСОВ на Комплекс на еднофамилни жилищни сгради Боро</t>
  </si>
  <si>
    <t>ЛПСОВ на жилищна сграда Резиденция</t>
  </si>
  <si>
    <t>Ваканционно селище Леденика СПА</t>
  </si>
  <si>
    <t xml:space="preserve">СШ 43°10'41,5   </t>
  </si>
  <si>
    <t>ИД 23°29'03,7</t>
  </si>
  <si>
    <t>ПИ № 149013, местност Колев парк и                          ПИ № 151006, местност Вадата</t>
  </si>
  <si>
    <t xml:space="preserve">СШ 42o 53’11,50   </t>
  </si>
  <si>
    <t xml:space="preserve">ИД 25o 24’50,68                 </t>
  </si>
  <si>
    <t>ПИ с № 289005, местност Долно ливаде</t>
  </si>
  <si>
    <t xml:space="preserve">СШ 43o 23’45,76   </t>
  </si>
  <si>
    <t xml:space="preserve">ИД 24o 12’28,75                 </t>
  </si>
  <si>
    <t>ПИ с № 021010, 021011, 021013, 021014, 021015, 021016, 021017 и 021018, в местност Галатски дол</t>
  </si>
  <si>
    <t xml:space="preserve">СШ 43o 01’24,2   </t>
  </si>
  <si>
    <t xml:space="preserve">ИД 24o 16’34,7                 </t>
  </si>
  <si>
    <t xml:space="preserve">СШ 42°36'07,7   </t>
  </si>
  <si>
    <t>ИД 23°15'06,0</t>
  </si>
  <si>
    <t>Почивно-оздравителен комплекс (ПОК) Леденика</t>
  </si>
  <si>
    <t>Ваканционен СПА Комплекс Островче</t>
  </si>
  <si>
    <t>ИД 25° 24' 50,68</t>
  </si>
  <si>
    <t xml:space="preserve">СШ 43° 09' 45   </t>
  </si>
  <si>
    <t>ИД 24° 10' 47,1 кота - 170,96</t>
  </si>
  <si>
    <t>ЛПСОВ на хижа Рудничар, Природен парк Витоша</t>
  </si>
  <si>
    <t>ПИ с №000338 в землището на Мърчаево, м-ст Острица р-н Витоша</t>
  </si>
  <si>
    <t>ИД 23° 13' 55,8</t>
  </si>
  <si>
    <t>ИД 24° 16' 55,3</t>
  </si>
  <si>
    <t>Обогатителна фабрика Каолиново</t>
  </si>
  <si>
    <t>ИД 27° 06' 14,2</t>
  </si>
  <si>
    <t>ИД 24° 48' 39,24</t>
  </si>
  <si>
    <t xml:space="preserve">N 42o 54’ 14   </t>
  </si>
  <si>
    <t xml:space="preserve">E 25o 18’ 49                 </t>
  </si>
  <si>
    <t xml:space="preserve">СШ 42o 58’ 17,8   </t>
  </si>
  <si>
    <t xml:space="preserve">ИД 24o 34’ 15,8                 </t>
  </si>
  <si>
    <t>Дере Иванов дол</t>
  </si>
  <si>
    <t xml:space="preserve">СШ 43o 18’ 53,9   </t>
  </si>
  <si>
    <t xml:space="preserve">ИД 24o 41’ 04,1                 </t>
  </si>
  <si>
    <t xml:space="preserve">СШ 43o 44’ 53,20   </t>
  </si>
  <si>
    <t xml:space="preserve">ИД 23o 46’ 45,11                 </t>
  </si>
  <si>
    <t>СШ 43° 35' 59,89</t>
  </si>
  <si>
    <t>ИД 26° 30' 46,0</t>
  </si>
  <si>
    <t>СШ 43° 36' 43,4</t>
  </si>
  <si>
    <t>СШ 42° 36' 06,0</t>
  </si>
  <si>
    <t>ИД 23° 35' 51,6</t>
  </si>
  <si>
    <t>Отводнителен канал С - 4 от Отводнително поле Видин - Кошава</t>
  </si>
  <si>
    <t>Дере Селешки дол</t>
  </si>
  <si>
    <t>СШ 42° 59' 22,17107</t>
  </si>
  <si>
    <t>ИД 24° 31' 09,51996</t>
  </si>
  <si>
    <t>СШ 43° 25' 31,8</t>
  </si>
  <si>
    <t>ИД 24° 31' 36,7</t>
  </si>
  <si>
    <t xml:space="preserve">N 43o23’57   </t>
  </si>
  <si>
    <t xml:space="preserve">N 25o07’07   </t>
  </si>
  <si>
    <t>До изтичане срока на действие на договора с Напоителни системи ЕАД клон В. Търново</t>
  </si>
  <si>
    <t xml:space="preserve">N 43o37’27   </t>
  </si>
  <si>
    <t xml:space="preserve">N 25o19’22   </t>
  </si>
  <si>
    <t xml:space="preserve">N 43o37’34   </t>
  </si>
  <si>
    <t xml:space="preserve">N 25o20’24   </t>
  </si>
  <si>
    <t>ПИ № 000089, местност Голямата кория</t>
  </si>
  <si>
    <t xml:space="preserve">СШ 43o11’34,35   </t>
  </si>
  <si>
    <t xml:space="preserve">ИД 24o40’32,74   </t>
  </si>
  <si>
    <t xml:space="preserve">СШ 43o34’17,99   </t>
  </si>
  <si>
    <t xml:space="preserve">ИД 26o30’54,63   </t>
  </si>
  <si>
    <t xml:space="preserve">СШ 43o02’57,3   </t>
  </si>
  <si>
    <t xml:space="preserve">ИД 25o44’32,6   </t>
  </si>
  <si>
    <t>Дере Ошмиенкинлик</t>
  </si>
  <si>
    <t>СШ 43°45'14,4</t>
  </si>
  <si>
    <t>ИД 27°24'16,8</t>
  </si>
  <si>
    <t>СШ 43°43'20,8</t>
  </si>
  <si>
    <t>ИД 26°00'50,4</t>
  </si>
  <si>
    <t>СШ 42°55'46,9</t>
  </si>
  <si>
    <t>ИД 22°56'34,7</t>
  </si>
  <si>
    <t>СШ 42°55'32,9</t>
  </si>
  <si>
    <t>ИД 22°04'39,3</t>
  </si>
  <si>
    <t>СШ 43°38' 04,54</t>
  </si>
  <si>
    <t>ИД 27°10'39,08</t>
  </si>
  <si>
    <t>ПИ №095002 м-ст Ян тарла в землището на Брестовене</t>
  </si>
  <si>
    <t>СШ 43°45' 56,27</t>
  </si>
  <si>
    <t>ИД 26°35' 02,85</t>
  </si>
  <si>
    <t>ПИ №029015, м-ст Зелен дол в землището на Завет</t>
  </si>
  <si>
    <t>СШ 43° 46' 18,5</t>
  </si>
  <si>
    <t>ИД 26° 41' 23,6</t>
  </si>
  <si>
    <t>ПИ №000139, м-ст Иланлъка в землището на Ветово</t>
  </si>
  <si>
    <t>СШ 43° 42' 46,53</t>
  </si>
  <si>
    <t>ИД 26° 15' 41,96</t>
  </si>
  <si>
    <t>СШ 43° 42' 41,63</t>
  </si>
  <si>
    <t>ИД 26° 16' 01,84</t>
  </si>
  <si>
    <t>СШ 42° 59' 19,031</t>
  </si>
  <si>
    <t>ИД 24° 48' 14,499</t>
  </si>
  <si>
    <t>СШ 42° 40' 41,4</t>
  </si>
  <si>
    <t>ИД 23° 28' 20,9</t>
  </si>
  <si>
    <t>СШ 42° 36' 29,6</t>
  </si>
  <si>
    <t>ИД 23° 30' 04,1</t>
  </si>
  <si>
    <t>СШ 42° 54' 33</t>
  </si>
  <si>
    <t>ИД 23° 52' 48</t>
  </si>
  <si>
    <t>ИД 27° 18' 16,18</t>
  </si>
  <si>
    <t>ИД 27° 00' 35,995</t>
  </si>
  <si>
    <t>ИД 26° 35' 26,16</t>
  </si>
  <si>
    <t>ИД 27° 07' 54,82</t>
  </si>
  <si>
    <t>ИД 24° 34' 07,01</t>
  </si>
  <si>
    <t>ИД 23° 35' 13,40</t>
  </si>
  <si>
    <t>Отводнителен канал С-3 от отводнително поле Видин - Кошава</t>
  </si>
  <si>
    <t>Джиев АД</t>
  </si>
  <si>
    <t>Жити АД</t>
  </si>
  <si>
    <t>В и К ЕООД</t>
  </si>
  <si>
    <t>Хамбергер България ЕООД</t>
  </si>
  <si>
    <t>имот 000351, м-т Бикя</t>
  </si>
  <si>
    <t>ПСПВ Панчарево</t>
  </si>
  <si>
    <t>ВиК ЕООД</t>
  </si>
  <si>
    <t>м-т Варника</t>
  </si>
  <si>
    <t>Ася-90-Милка Йорданова ЕТ</t>
  </si>
  <si>
    <t>Рибена ООД</t>
  </si>
  <si>
    <t>ОМВ България ЕООД</t>
  </si>
  <si>
    <t>Златна Панега АД</t>
  </si>
  <si>
    <t>ЕЛПРОМ ЕЛИН АД</t>
  </si>
  <si>
    <t>Софийски имоти ЕАД</t>
  </si>
  <si>
    <t>пп Витоша до хижа Боерица</t>
  </si>
  <si>
    <t>МЕРОНЕ - Христо КуневЕТ</t>
  </si>
  <si>
    <t>БИОПЛОД ООД</t>
  </si>
  <si>
    <t>Олива  АД</t>
  </si>
  <si>
    <t>Роял ПатейтосАД</t>
  </si>
  <si>
    <t>Емайлхим АД</t>
  </si>
  <si>
    <t>Сиконко билдинг АД</t>
  </si>
  <si>
    <t xml:space="preserve"> Сун Ойл ЕАД </t>
  </si>
  <si>
    <t xml:space="preserve"> Пейчо Пейков- Атла МарияЕТ</t>
  </si>
  <si>
    <t>ВЕНИКА-ТУРС ООД</t>
  </si>
  <si>
    <t>Холидей-ОН АД</t>
  </si>
  <si>
    <t>Хотел Дива</t>
  </si>
  <si>
    <t>Завод Балкан - производство на велосипеди, мотокари - галваничен участък</t>
  </si>
  <si>
    <t xml:space="preserve">Русенска корабостроителница АД </t>
  </si>
  <si>
    <t>Поток 1 -                          N 43º 25' 256            Е 23º 14' 757           Поток 2 -                         N  43º 24' 468              Е 23º 14' 339                Поток 3 -                          N 43º 25' 732               Е 23º 14' 842</t>
  </si>
  <si>
    <t>МИТИ ООД</t>
  </si>
  <si>
    <t>Прелест - Севим АхмедЕТ</t>
  </si>
  <si>
    <t>заедно с отп. води от Борисов и син - Борислав Борисов ЕТ</t>
  </si>
  <si>
    <t>Борисов и син - Борислав Борисов ЕТ</t>
  </si>
  <si>
    <t>заедно с отп. води от Прелест - Севим АхмедЕТ</t>
  </si>
  <si>
    <t>В и К ЕООД                        Изменено!</t>
  </si>
  <si>
    <t>Еколенд ООД</t>
  </si>
  <si>
    <t>Плод АД</t>
  </si>
  <si>
    <t>ПЛЕВЕН - БТ АД                      изменено</t>
  </si>
  <si>
    <t xml:space="preserve">Минко Чолаков - Христо ЧолаковЕТ </t>
  </si>
  <si>
    <t>Пластойл ООД</t>
  </si>
  <si>
    <t>Ломавтотранспорт АД</t>
  </si>
  <si>
    <t>Плевен Мес ООД</t>
  </si>
  <si>
    <t>Поли трейдинг ООД</t>
  </si>
  <si>
    <t xml:space="preserve">В и К Бебреш ЕООД, </t>
  </si>
  <si>
    <t xml:space="preserve">Отдих и възстановяванеИА </t>
  </si>
  <si>
    <t>ПК Рибарица</t>
  </si>
  <si>
    <t>МИРОЛИО БЪЛГАРИЯ АД</t>
  </si>
  <si>
    <t>Рудодобивен комплекс Елаците Мед</t>
  </si>
  <si>
    <t>Месни продукти-Манолов ООД</t>
  </si>
  <si>
    <t>N 43º 55' 22               E  22º 49' 09;</t>
  </si>
  <si>
    <t>Агенция Митници                 Прекратено!</t>
  </si>
  <si>
    <t>Верас-90-Алиш Хамид ЕТ</t>
  </si>
  <si>
    <t>Елма АД</t>
  </si>
  <si>
    <t>Интерснак България ЕООД</t>
  </si>
  <si>
    <t>Стоманени профили АД</t>
  </si>
  <si>
    <t xml:space="preserve">Поток1-                              N 43˚20'52,2                      Е 26˚14'13,8                  Поток2-                            N 43˚20'52,2                     Е  26˚14'19,9  </t>
  </si>
  <si>
    <t>Еко Балкан ООД</t>
  </si>
  <si>
    <t>Унитрон-Радка Панчева EТ</t>
  </si>
  <si>
    <t>Си - Ви - еС ООД</t>
  </si>
  <si>
    <t xml:space="preserve">N 43о07’38,3                          E 26о25’49,5 </t>
  </si>
  <si>
    <t>Чифлик Холидей ООД</t>
  </si>
  <si>
    <t>Пикант ООД</t>
  </si>
  <si>
    <t xml:space="preserve"> Обнова ПК</t>
  </si>
  <si>
    <t>N 43º18'22,335                  E 25º39'30,695</t>
  </si>
  <si>
    <t>Росвер - Кръстю Кръстев ЕТ</t>
  </si>
  <si>
    <t>ВиВ Партньори ООД</t>
  </si>
  <si>
    <t>ЧЕХ-Йосиф Новосад ООД</t>
  </si>
  <si>
    <t>БулдексООД</t>
  </si>
  <si>
    <t>Димас АД</t>
  </si>
  <si>
    <t>Спектрум-Младен Петков ЕТ</t>
  </si>
  <si>
    <t>ВиК - Берковица ЕООД</t>
  </si>
  <si>
    <t>Мис Петра ООД</t>
  </si>
  <si>
    <t xml:space="preserve">Поток1 -                             N 42º59'04,0                      E 25º29'32,1                 Поток2 -                              N 42º58'35,9                    E 25º28'43,9             Поток3 -                           N 42º58'16,1                       E 25º27'48,8   </t>
  </si>
  <si>
    <t>Мрамор - Беркстон АД</t>
  </si>
  <si>
    <t>N  43º 14' 07                      E 23º 05' 07</t>
  </si>
  <si>
    <t>Графобал България АД</t>
  </si>
  <si>
    <t>Милки лукс ЕООД</t>
  </si>
  <si>
    <t>Сиел ООД</t>
  </si>
  <si>
    <t>Фондация Д-р Мария Монтесори</t>
  </si>
  <si>
    <t>М и М Агенция ЕООД</t>
  </si>
  <si>
    <t>ЕКОИНЖЕНЕРИНГ - РМ ЕООД</t>
  </si>
  <si>
    <t>Растма май АД</t>
  </si>
  <si>
    <t>Цех Маслодобивен</t>
  </si>
  <si>
    <t>БТ Минерални води - Банкя ЕООД</t>
  </si>
  <si>
    <t>Бутилираща компания Минерални води - Банкя</t>
  </si>
  <si>
    <t>БТК АД</t>
  </si>
  <si>
    <t>Йордан Киров ЕТ</t>
  </si>
  <si>
    <t>Кондов Екопродукция ЕООД</t>
  </si>
  <si>
    <t>имот №000176, м-т Булежника</t>
  </si>
  <si>
    <t>ВиК Йовковци ООД</t>
  </si>
  <si>
    <t>Мейк-99 ЕООД</t>
  </si>
  <si>
    <t>район Нови Искър, картен лист № К-9-24(192)</t>
  </si>
  <si>
    <t>пречиствателна инсталация на у-к Искра</t>
  </si>
  <si>
    <t xml:space="preserve">район Кремиковци, картен лист №К-9-24(192) </t>
  </si>
  <si>
    <t>пречиствателна инсталация Чора  на Сеславското рудно поле</t>
  </si>
  <si>
    <t>Дорели ООД</t>
  </si>
  <si>
    <t xml:space="preserve"> ПИ 002342, м-т Чукара </t>
  </si>
  <si>
    <t xml:space="preserve">Орхание - 1 ООД </t>
  </si>
  <si>
    <t>масив 129, ПИ 129026, ПИ 129034, ПИ 129035, ПИ 125045,местност Стара Рибарица</t>
  </si>
  <si>
    <t>Ваканционен комплекс - жилищни сгради, ресторант Чеверме, спортна езда и  хотел</t>
  </si>
  <si>
    <t>ИМДО ООД</t>
  </si>
  <si>
    <t>Петров-Сърбинов ООД</t>
  </si>
  <si>
    <t>ПИ 070031, м-т Бързея</t>
  </si>
  <si>
    <t>Катстрой-Георги Митов ЕТ</t>
  </si>
  <si>
    <t>имот 001101 в м-т Кнеженски лъка</t>
  </si>
  <si>
    <t>УПИ І - 47, имот 013047, местност Марковци</t>
  </si>
  <si>
    <t>Търговски комплекс Осиковица -АМ Хемус</t>
  </si>
  <si>
    <t>Сухо дере, м-т Лъките, Сухо дере, м-т Краев трън,                                    язовир Чирен</t>
  </si>
  <si>
    <t>Ново Компания 2001 ЕООД</t>
  </si>
  <si>
    <t>Балкан Инвест ЕООД</t>
  </si>
  <si>
    <t>Олина 2000 ООД</t>
  </si>
  <si>
    <t>Млечен рай 99 ЕООД</t>
  </si>
  <si>
    <t>ПИ 133031, м-т Метилявица</t>
  </si>
  <si>
    <t>Бояна резорт ООД</t>
  </si>
  <si>
    <t>Фебосс ООД</t>
  </si>
  <si>
    <t>София - вз Симеоново</t>
  </si>
  <si>
    <t>Дели-М ЕООД</t>
  </si>
  <si>
    <t>Нелон 1 ЕООД</t>
  </si>
  <si>
    <t>ПИ 531006, м-т Ярема</t>
  </si>
  <si>
    <t>Бирария Ярема</t>
  </si>
  <si>
    <t>Мрамор и Гранит АД</t>
  </si>
  <si>
    <t>Цех Мрамор и гранит</t>
  </si>
  <si>
    <t>ЕФ БИ ТИ ЕООД</t>
  </si>
  <si>
    <t>N 42° 48΄42,6             E 23° 13΄45,7</t>
  </si>
  <si>
    <t xml:space="preserve">N 42° 49΄37,8           E 23° 07΄12,6         </t>
  </si>
  <si>
    <t>Кенди ООД</t>
  </si>
  <si>
    <t>Фабрика Кенди</t>
  </si>
  <si>
    <t xml:space="preserve">N 42° 43΄06                   E 23° 10΄54         </t>
  </si>
  <si>
    <t>Софарма АД</t>
  </si>
  <si>
    <t>Модул АД</t>
  </si>
  <si>
    <t xml:space="preserve">Поток1-битови и производствени             N 43° 28΄16,5            E 25° 43΄27,9    Поток2-площадкови и производствени             N 43° 28΄16,6            E 25° 43΄27,8        </t>
  </si>
  <si>
    <t xml:space="preserve">Ваканционно селище Димас </t>
  </si>
  <si>
    <t xml:space="preserve">N 42° 49΄35,17           E 24° 32΄56,1         </t>
  </si>
  <si>
    <t>ЛАКТЕН ООД</t>
  </si>
  <si>
    <t>Видекс АД - завод Миджур</t>
  </si>
  <si>
    <t>Балканмес ООД</t>
  </si>
  <si>
    <t>Дървообработване - ВТ АД</t>
  </si>
  <si>
    <t>ПСПВ Йовковци</t>
  </si>
  <si>
    <t>ПИ 59, м-т Айвалъка</t>
  </si>
  <si>
    <t>МИНА ЧУКУРОВО АД</t>
  </si>
  <si>
    <t xml:space="preserve"> Селвен - Стефан СтанчевЕТ</t>
  </si>
  <si>
    <t>Хладилен консервен завод АД</t>
  </si>
  <si>
    <t xml:space="preserve">N 43o 09’ 9,7               E 24o 41’ 46             </t>
  </si>
  <si>
    <t xml:space="preserve">N 43o 42’ 24,64               E 26o 15’ 13,85             </t>
  </si>
  <si>
    <t>Кока Кола ХБК България АД</t>
  </si>
  <si>
    <t>СД ПСМ Борима</t>
  </si>
  <si>
    <t>Добруджа Кит АД</t>
  </si>
  <si>
    <t xml:space="preserve">N 43o 43’ 51,3               E 26o 52’ 38,6             </t>
  </si>
  <si>
    <t>Сухо дере Бейгер - гьочлу</t>
  </si>
  <si>
    <t>местност Мезлар къшла</t>
  </si>
  <si>
    <t xml:space="preserve">N 43o 43’ 36               E 26o 48’ 47             </t>
  </si>
  <si>
    <t>Мальовица Истейд ООД</t>
  </si>
  <si>
    <t>Фешко Фешън сървиз компания ООД</t>
  </si>
  <si>
    <t xml:space="preserve">N 43o 28’ 04,8               E 24o 14’ 51,3             </t>
  </si>
  <si>
    <t>КРАСЕН АД</t>
  </si>
  <si>
    <t>ПИ 04115 и ПИ 065082 в местност Конски дол</t>
  </si>
  <si>
    <t xml:space="preserve">N 43o 44’ 24,04               E 25o 58’ 22,18             </t>
  </si>
  <si>
    <t xml:space="preserve">N 42o 50’ 25,3               E 24o 55’ 00,7             </t>
  </si>
  <si>
    <t>БИИК ЕООД</t>
  </si>
  <si>
    <t>Грит Модел ЕООД</t>
  </si>
  <si>
    <t>РОЯЛ БИЛДИНГС ООД</t>
  </si>
  <si>
    <t>м-т Коло</t>
  </si>
  <si>
    <t>Завод Миджур</t>
  </si>
  <si>
    <t xml:space="preserve">N 43o 26’ 58,7               E 22o 43’ 41,0                 N 43º 26’ 40,9               E 22º 43’ 31,1                     </t>
  </si>
  <si>
    <t xml:space="preserve">N 42o 37’ 49,4                                                   E 23o 19’ 36,3             </t>
  </si>
  <si>
    <t xml:space="preserve">N 42o 57’ 27,4                                                   E 25o 06’ 55,9             </t>
  </si>
  <si>
    <t>Хринад ООД</t>
  </si>
  <si>
    <t>ПИ №125073, м-т Чакала</t>
  </si>
  <si>
    <t>Чугунена арматура България АД</t>
  </si>
  <si>
    <t xml:space="preserve">N 44o 20’ 13,2                                                 E 26o 15’ 17,1             </t>
  </si>
  <si>
    <t xml:space="preserve">имот №7, НПЗ Илиенци - Запад, р-н Надежда </t>
  </si>
  <si>
    <t>Складова база - площадка В</t>
  </si>
  <si>
    <t xml:space="preserve">N 42o 45’ 37,2                                                                       E 23o 19’ 31,5             </t>
  </si>
  <si>
    <t xml:space="preserve">N 43o 31’ 33                                                                       E 22o 40’ 28             </t>
  </si>
  <si>
    <t>Калисто Мати ЕООД</t>
  </si>
  <si>
    <t xml:space="preserve">N 42o 39’ 02,0                                                   E 23o 15’ 59,9             </t>
  </si>
  <si>
    <t>Дива - 02 ООД</t>
  </si>
  <si>
    <t>Петра-Имоти ЕООД</t>
  </si>
  <si>
    <t xml:space="preserve">N 42o 46’ 14,0                                                   E 23o 14’ 43,3             </t>
  </si>
  <si>
    <t>Главен отводнителен канал С-3 от отводнително поле Видин-Кошава</t>
  </si>
  <si>
    <t xml:space="preserve">N 44o 00’ 38,2                                                   E 22o 53’ 59,9                                                  N 44º 00’ 31,6                                                   E 22º 54’ 07,8                                        </t>
  </si>
  <si>
    <t xml:space="preserve">N 42o 59’ 19,2                                                   E 24o 48’ 14,3             </t>
  </si>
  <si>
    <t>МАСПЕКС БЪЛГАРИЯ ООД</t>
  </si>
  <si>
    <t>завод за натурални сокове Куинс</t>
  </si>
  <si>
    <t>промишлена зона Илиянци - запад - част2</t>
  </si>
  <si>
    <t>хотел Балкан в процес на изграждане</t>
  </si>
  <si>
    <t>РАЗВИТИЕ АД</t>
  </si>
  <si>
    <t>предприятие за производство на ресторантски порцелан и сувенири Развитие</t>
  </si>
  <si>
    <t>МИНА БЕЛИ БРЕГ АД</t>
  </si>
  <si>
    <t>МБАЛ - ПАНАЙОТ ХИТОВ ЕООД</t>
  </si>
  <si>
    <t>ХОРОСКОП - ПЛАМЕН ПЕТРОВ ЕТ</t>
  </si>
  <si>
    <t xml:space="preserve">                                                                   СШ 43º 57’ 21   ИД 27º 16’ 59                                    </t>
  </si>
  <si>
    <t>Хотелски комплекс Елен, рибарник</t>
  </si>
  <si>
    <t>ТИГЪР ООД</t>
  </si>
  <si>
    <t xml:space="preserve">СШ 42o 58’ 09          ИД 23o 46’ 01                                                                </t>
  </si>
  <si>
    <t xml:space="preserve">СШ 43o 37’ 59,5      ИД 022o 40’ 34,5                                                                </t>
  </si>
  <si>
    <t>ВЕДА ООД</t>
  </si>
  <si>
    <t xml:space="preserve">СШ 43o 24’ 27,31       ИД 24o 27’ 21,89   X 4719791,961           Y 8598828,617                                                               </t>
  </si>
  <si>
    <t>ГРИЙН ТУР ООД</t>
  </si>
  <si>
    <t>Хотел Рибарица</t>
  </si>
  <si>
    <t xml:space="preserve">СШ 42o 50’ 53,9       ИД 24o 21’ 38                                                               </t>
  </si>
  <si>
    <t>ВИК АД</t>
  </si>
  <si>
    <t xml:space="preserve">СШ 43o 18’ 49,2       ИД 25o 05’ 48,4     X 4710338,00     Y 8650934,00                                                              </t>
  </si>
  <si>
    <t>ФРУКТОДЖУС ЕООД</t>
  </si>
  <si>
    <t>ОСЪМ АД</t>
  </si>
  <si>
    <t>предприятие за високоякостни чугуни Осъм</t>
  </si>
  <si>
    <t xml:space="preserve">СШ 43o 10’ 17,48       ИД 24o 44’ 43,45   X 4693922,00           Y 8622625,00                                                               </t>
  </si>
  <si>
    <t>КЕНАР ЕООД</t>
  </si>
  <si>
    <t xml:space="preserve">СШ 42o 48’ 10          ИД 23o 15’ 48                                                                </t>
  </si>
  <si>
    <t xml:space="preserve">СШ 42o 40’ 49,5          ИД 23o 33’ 30,2                                                                </t>
  </si>
  <si>
    <t xml:space="preserve">СШ 43o 24’ 27,2       ИД 24o 27’ 22,7    X 4719786,28           Y 8598838,82                                                               </t>
  </si>
  <si>
    <t>ЕКОПРОЕКТИ ООД</t>
  </si>
  <si>
    <t xml:space="preserve">СШ 43o 44’ 13,5       ИД 022o 43’ 13,0    </t>
  </si>
  <si>
    <t>ГЮЧЛЮ</t>
  </si>
  <si>
    <t>ПЕЛТИНА ЕООД</t>
  </si>
  <si>
    <t>консервна фабрика Пелтина</t>
  </si>
  <si>
    <t>МАКЛЕР КОМЕРС ЕООД</t>
  </si>
  <si>
    <t>АТЛАНТИК - А АД</t>
  </si>
  <si>
    <t>Крайпътен комплекс - Атлантик</t>
  </si>
  <si>
    <t>ТЕРРА - 2000 ООД</t>
  </si>
  <si>
    <t>Крайпътен комплекс - Нира</t>
  </si>
  <si>
    <t>БЕТА ИНДЪСТРИС КОРП АД</t>
  </si>
  <si>
    <t>ИА СОЦИАЛНИ ДЕЙНОСТИ НА МИНИСТЕРСТВОТО НА ОТБРАНАТА</t>
  </si>
  <si>
    <t>предприятие за производство на мотокари и велосипеди Балкан</t>
  </si>
  <si>
    <t>ТЕХНОЕКСПОРТСТРОЙ ЕАД</t>
  </si>
  <si>
    <t>приемна сграда на фирмата в курортен комплекс Боровец</t>
  </si>
  <si>
    <t>МЕРОНЕ - Н ЕООД</t>
  </si>
  <si>
    <t>ВЕСТА БИЛД ЕООД</t>
  </si>
  <si>
    <t>Жилищни сгради Водолей</t>
  </si>
  <si>
    <t>МАНДРА - 1 ООД</t>
  </si>
  <si>
    <t>КОНСЕРВНА ФАБРИКА - ЮПЕР АД</t>
  </si>
  <si>
    <t>ЗАВОД ЗА ХАРТИЯ АД</t>
  </si>
  <si>
    <t>ВИТОША СТРОЙ АД</t>
  </si>
  <si>
    <t>СПОРТ АД</t>
  </si>
  <si>
    <t>БЪЛГЕРИАН ЕКО ПРОДЖЕКТС ЕАД</t>
  </si>
  <si>
    <t>МАТЕВ - МЛЕКОПРОДУКТ ЕООД</t>
  </si>
  <si>
    <t>ВИТОША ВЮ ЕООД</t>
  </si>
  <si>
    <t>БК МИНЕРАЛНИ ВОДИ - БАНКЯ ЕООД</t>
  </si>
  <si>
    <t>БИСТРИЦА ГАРДЪНС ООД</t>
  </si>
  <si>
    <t>жилищна група Бистрица Гардънс</t>
  </si>
  <si>
    <t>ХАРМОНИЯ - ТМ АД</t>
  </si>
  <si>
    <t>ЕЛПРОМ ЕМС АД</t>
  </si>
  <si>
    <t>АВТО ЕЛИТ ООД</t>
  </si>
  <si>
    <t>ЛИТО БИЛД ООД</t>
  </si>
  <si>
    <t>ОВО БУЛ ООД</t>
  </si>
  <si>
    <t>КОНБУЛ ЕАД</t>
  </si>
  <si>
    <t>жилищни сгради Резиденция Симеоново</t>
  </si>
  <si>
    <t>ПЕТРОЛ АД                                Прекратено!</t>
  </si>
  <si>
    <t>предприятие за производство на машини Бета</t>
  </si>
  <si>
    <t>МИНА СТАНЯНЦИ АД</t>
  </si>
  <si>
    <t>ЗОРНИЦА - КЕСАРЕВО АД</t>
  </si>
  <si>
    <t>ДИК 2000 ООД</t>
  </si>
  <si>
    <t>ПМБАЛ - СОФИЯ АД</t>
  </si>
  <si>
    <t>Специализирана болница за долекуване, продължително лечение и рехабилитация</t>
  </si>
  <si>
    <t>комплекс еднофамилни сгради Боро</t>
  </si>
  <si>
    <t>ЕН ДЖИ ПРОПЪРТИС ООД</t>
  </si>
  <si>
    <t>КИРОВ АД</t>
  </si>
  <si>
    <t>Трафопост,възлова станция и експериментална база на НЕКЕАД</t>
  </si>
  <si>
    <t>N 42o15’38                     E  23o35’06’’</t>
  </si>
  <si>
    <t xml:space="preserve"> N 42o43’42                        Е 23o13’39’’</t>
  </si>
  <si>
    <t xml:space="preserve">N 43˚18`49,2               Е 25˚05`48,4 </t>
  </si>
  <si>
    <t xml:space="preserve">N 43˚21`08,4                    Е 25˚13`01,17 </t>
  </si>
  <si>
    <t xml:space="preserve"> N 43˚06`13,213              Е  24˚09`12,787</t>
  </si>
  <si>
    <t xml:space="preserve"> N 42o 39’ 29,7              Е 23o 16’ 18,6 </t>
  </si>
  <si>
    <t xml:space="preserve"> N 42o 39’ 05,0              Е 23o 17’ 16,5 </t>
  </si>
  <si>
    <t>N 42o32’16,4                           Е 23o15’15,2’’</t>
  </si>
  <si>
    <t>N 42o38’04,5                      Е 23o16’23,0’’</t>
  </si>
  <si>
    <t>N 42o39’16,7    Е23o14’56,8’’</t>
  </si>
  <si>
    <t>N 43˚05`34,994                   Е 24˚09`38,499</t>
  </si>
  <si>
    <t xml:space="preserve"> 43˚48`21,3  </t>
  </si>
  <si>
    <t xml:space="preserve">26˚30`52,0 </t>
  </si>
  <si>
    <t>Почивна станция Боерица</t>
  </si>
  <si>
    <t>N 43˚55`55,4              Е 27˚17`47,9</t>
  </si>
  <si>
    <t>N 42˚58`00                       Е 24˚51`01,7</t>
  </si>
  <si>
    <t xml:space="preserve">Поток 1 - производствени                        N 43˚29`04,3                   Е  24˚04`49,7     Поток 2 - битови                         N 43˚29`02,7                   Е  24˚04`46,2               </t>
  </si>
  <si>
    <t xml:space="preserve">Комплекс за преработка на маслодайни култури с екстракционна инсталация на Ансда АД </t>
  </si>
  <si>
    <t xml:space="preserve">заустването заедно с Олива  Поток 1 -               N 43˚29`04,3                   Е  24˚04`49,7     </t>
  </si>
  <si>
    <t xml:space="preserve">Поток 1 -                       N 43˚08`11,5                   Е 24˚43`14,6             Поток 2 -                        N 43˚08`53,3                    Е  24˚43`17,7            Поток 3 -                      N 43˚09`19,1                     Е 24˚43`25,1               Поток 4 -                           N 43˚09`20,4                    Е 24˚43`21,8              Поток 5 -                            N 43˚09`41,1               Е 24˚43`48,9                 </t>
  </si>
  <si>
    <t xml:space="preserve">Поток 1 - производствени                                N  42˚54`08,45, Е 24˚44`19,09         Поток 2 - битови                                               N 42˚54`09,45 ,Е 24˚44`58     </t>
  </si>
  <si>
    <t xml:space="preserve">Поток 1 - производствени                N  42˚54`08,45                  Е 24˚44`19,09         Поток 2 - битови          N 42˚54`09,45           Е 24˚44`58     </t>
  </si>
  <si>
    <t>N 42˚55`54                         Е  24˚42`29</t>
  </si>
  <si>
    <t>N 43˚08`05,6                    Е 25˚48`29,9</t>
  </si>
  <si>
    <t>N 42˚49`35                       Е 24˚33`12</t>
  </si>
  <si>
    <t xml:space="preserve">N  43˚10`21                      Е 24˚43`30,3  </t>
  </si>
  <si>
    <t>N 42˚59`00,0                    Е 25˚02`50,0</t>
  </si>
  <si>
    <t xml:space="preserve">Поток1 -                           N 43˚16`54,1                    Е 24˚04`17,6            Поток2 -                            N 43˚16`17,9                    Е 24˚04`18,4     </t>
  </si>
  <si>
    <t>Поток1 -                           N 43˚29`13,5                    Е 24˚04`46,5                 Поток2 -                            N 43˚29`31,4                    E 24˚05`00,4                  Поток3 -                           N 43˚29`37,2                        E 24˚04`54,0           Поток4 -                           N 43˚29`38,3                    E 24˚04`53,3           Поток5 -                          N 43˚29`39,2                    E 24˚04`53,3            Поток 6 -                         N 43˚29`41,4                    E 24˚04`54,5                 Поток 7 -                           N  43˚29`45,0                   E 24˚04`55,3                 Поток 9 -                           N 43˚29`50,1                    E 24˚04`54,0                   Поток 11 -                         N 43˚30`08,1                   E 24˚05`30,6</t>
  </si>
  <si>
    <t>N 42˚49`38,1                    Е 24˚33`17,8               N 42˚49`38,2            Е 24˚33`17,2</t>
  </si>
  <si>
    <t xml:space="preserve">N 42˚49`44,9  Е24˚55`32,8 </t>
  </si>
  <si>
    <t xml:space="preserve">имот № 020002, в местността Доброданското </t>
  </si>
  <si>
    <t xml:space="preserve">N 42˚57`24,17                  Е 24˚41`13,82 </t>
  </si>
  <si>
    <t>N  43˚26`22,88                   Е 25˚00`21,52</t>
  </si>
  <si>
    <t xml:space="preserve">Водно- увеселителен комплекс Милка </t>
  </si>
  <si>
    <t>Имот № 001097, местност Чеканица</t>
  </si>
  <si>
    <t>N 43º 50' 04,4                   Е  22º 39' 30,5</t>
  </si>
  <si>
    <t>N 43˚12`28,4                      Е 24˚10`35,6</t>
  </si>
  <si>
    <t>ПИ 000218, местност Дандара</t>
  </si>
  <si>
    <t>ПИ 043007, местност Бабуя</t>
  </si>
  <si>
    <t xml:space="preserve">Поток 1 -  Кръгоярско дере                          N 43˚12`25,8                     E 24˚10`05,6            Поток 2 -                          N 43˚12`25,3              E 24˚10`04,8               Поток 3 -                          N 43˚12`30,1               E 24˚10`17,3               Поток 4 -                            N 43˚12`27,1               E 24˚10`24,4                 Поток 5 -                            N 43˚12`42,0                E 24˚11`02,3                          </t>
  </si>
  <si>
    <t>N 42˚50`59,5                     E 24˚37`54,0</t>
  </si>
  <si>
    <t>N 42˚49`36,9                     E 24˚33`37,0</t>
  </si>
  <si>
    <t>N 43˚49`03,2                       E 26˚28`34,6</t>
  </si>
  <si>
    <t xml:space="preserve">N 42o 38’ 09,6                            E 23o 11’ 66,4 </t>
  </si>
  <si>
    <t xml:space="preserve">Парцел № 390 м-т Кариера </t>
  </si>
  <si>
    <t>N 42o 36’ 06,0                        E 23o 35’ 51,6</t>
  </si>
  <si>
    <t>N 42˚ 50`21,6                       E 24˚ 46`9,1</t>
  </si>
  <si>
    <t>N 43˚ 30`37,501                  E  26˚ 42`54,302</t>
  </si>
  <si>
    <t>N 43˚35`59,5                     E 26˚14`38,1</t>
  </si>
  <si>
    <t>N 43˚ 05`50,6           E 24˚09`06,4</t>
  </si>
  <si>
    <t>N 43˚50`08,22                   E 25˚56`16,74</t>
  </si>
  <si>
    <t>N 42o57’40,0                            E 23o19’03,4</t>
  </si>
  <si>
    <t>N 42o46’59,1                             E 23o12’59,7</t>
  </si>
  <si>
    <t>Предприятие за производство на бои и помагала за рисуване - АРА СБХ Художник ООД</t>
  </si>
  <si>
    <t>Имот № 260067,  местност Решетката</t>
  </si>
  <si>
    <t>N 42o45’35,1                     E 23o22’37,7</t>
  </si>
  <si>
    <t xml:space="preserve">Имот № 300009 в местността Горен Парезлик </t>
  </si>
  <si>
    <t>N 43º 38’ 07,91 , E 24º 42’ 01,5</t>
  </si>
  <si>
    <t>21779</t>
  </si>
  <si>
    <t>N 42° 40' 58''</t>
  </si>
  <si>
    <t>E 23° 31' 16''</t>
  </si>
  <si>
    <t>Три месеца от началото на действие на разрешителното</t>
  </si>
  <si>
    <t>1262 / 10.2.2014</t>
  </si>
  <si>
    <r>
      <t xml:space="preserve">Фармацефтичен завод - Заустване </t>
    </r>
    <r>
      <rPr>
        <sz val="8"/>
        <rFont val="Calibri"/>
        <family val="2"/>
        <charset val="204"/>
      </rPr>
      <t>№1 / Поток №1</t>
    </r>
  </si>
  <si>
    <t>6,0-8,50</t>
  </si>
  <si>
    <t>феноли - 0,50; АОХ - 1,0</t>
  </si>
  <si>
    <t>15148</t>
  </si>
  <si>
    <t>73496</t>
  </si>
  <si>
    <r>
      <t xml:space="preserve">ПСОВ Правец - Заустване </t>
    </r>
    <r>
      <rPr>
        <sz val="8"/>
        <rFont val="Calibri"/>
        <family val="2"/>
        <charset val="204"/>
      </rPr>
      <t>№1 / Поток №1  -</t>
    </r>
    <r>
      <rPr>
        <b/>
        <u/>
        <sz val="8"/>
        <rFont val="Calibri"/>
        <family val="2"/>
        <charset val="204"/>
      </rPr>
      <t xml:space="preserve"> до приключван</t>
    </r>
    <r>
      <rPr>
        <sz val="8"/>
        <rFont val="Calibri"/>
        <family val="2"/>
        <charset val="204"/>
      </rPr>
      <t>е на модернизацията и реконструкцията</t>
    </r>
  </si>
  <si>
    <r>
      <t>ПСОВ Правец  Заустване №2 / Поток №2 -</t>
    </r>
    <r>
      <rPr>
        <b/>
        <u/>
        <sz val="8"/>
        <rFont val="Calibri"/>
        <family val="2"/>
        <charset val="204"/>
        <scheme val="minor"/>
      </rPr>
      <t xml:space="preserve"> след приключване</t>
    </r>
    <r>
      <rPr>
        <sz val="8"/>
        <rFont val="Calibri"/>
        <family val="2"/>
        <charset val="204"/>
        <scheme val="minor"/>
      </rPr>
      <t xml:space="preserve"> на модернизацията и реконструкцията</t>
    </r>
  </si>
  <si>
    <t>1265/ 17.02.2014       789/02.07.2012</t>
  </si>
  <si>
    <t>1265/17.02.2014</t>
  </si>
  <si>
    <t>Fe -1,50; Pb - 0,05; Cu - 0,1; Zn - 5,0;  анионоактивни детергенти - 1; екстрахируеми вещества - 3</t>
  </si>
  <si>
    <t>42° 54' 32,2</t>
  </si>
  <si>
    <t>23° 55' 45,7</t>
  </si>
  <si>
    <t>23° 55' 45,6</t>
  </si>
  <si>
    <t>42° 54' 34,6</t>
  </si>
  <si>
    <t>СВН</t>
  </si>
  <si>
    <t>кота СВН</t>
  </si>
  <si>
    <t xml:space="preserve">Z    Н      устие                      </t>
  </si>
  <si>
    <t>Q max средно денонощен дебит</t>
  </si>
  <si>
    <t>пояснение за съоръжение</t>
  </si>
  <si>
    <t>BG1VY900R001</t>
  </si>
  <si>
    <t>N 42° 50' 11''</t>
  </si>
  <si>
    <t>E 24° 22' 49,60''</t>
  </si>
  <si>
    <t>13140243</t>
  </si>
  <si>
    <t>13140245</t>
  </si>
  <si>
    <t>Fe -1,50</t>
  </si>
  <si>
    <t>13740071</t>
  </si>
  <si>
    <r>
      <t xml:space="preserve">Компресорна станция - </t>
    </r>
    <r>
      <rPr>
        <b/>
        <u/>
        <sz val="8"/>
        <rFont val="Calibri"/>
        <family val="2"/>
        <charset val="204"/>
        <scheme val="minor"/>
      </rPr>
      <t xml:space="preserve"> Заустване №1/ Поток №1</t>
    </r>
  </si>
  <si>
    <t>44046; 51799</t>
  </si>
  <si>
    <t>6,50-8,50</t>
  </si>
  <si>
    <t>анионактивни детергенти - 1; фосфати - 10; хлориди - 40</t>
  </si>
  <si>
    <t xml:space="preserve">За въвеждане в експлоатация и издаване на разрешение за ползване по Закона за устройство на територията за обект "Компресорна станция" </t>
  </si>
  <si>
    <t>р. Стари Искър</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</si>
  <si>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</si>
  <si>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1271/ 26.02.2014</t>
  </si>
  <si>
    <t>мазнини - 10мг/дм</t>
  </si>
  <si>
    <r>
      <t>ЛПСОВ на семеен хотел и ресторант -</t>
    </r>
    <r>
      <rPr>
        <b/>
        <u/>
        <sz val="8"/>
        <rFont val="Calibri"/>
        <family val="2"/>
        <charset val="204"/>
        <scheme val="minor"/>
      </rPr>
      <t xml:space="preserve"> Заустване </t>
    </r>
    <r>
      <rPr>
        <b/>
        <u/>
        <sz val="8"/>
        <rFont val="Calibri"/>
        <family val="2"/>
        <charset val="204"/>
      </rPr>
      <t>№1/ Поток №1</t>
    </r>
  </si>
  <si>
    <t>1267/ 24.02.2014</t>
  </si>
  <si>
    <t>екстрахируеми вещества - 3,0;</t>
  </si>
  <si>
    <r>
      <t>42° 49' 55,3</t>
    </r>
    <r>
      <rPr>
        <sz val="8"/>
        <rFont val="Arial Narrow"/>
        <family val="2"/>
        <charset val="204"/>
      </rPr>
      <t>″</t>
    </r>
  </si>
  <si>
    <r>
      <t>24° 55' 19,8</t>
    </r>
    <r>
      <rPr>
        <sz val="8"/>
        <rFont val="Arial Narrow"/>
        <family val="2"/>
        <charset val="204"/>
      </rPr>
      <t>″</t>
    </r>
  </si>
  <si>
    <t>13140246</t>
  </si>
  <si>
    <t>03558; 35290; 53707; 73198</t>
  </si>
  <si>
    <r>
      <t>As - 0,20; Pb - 0,20; Cr</t>
    </r>
    <r>
      <rPr>
        <sz val="8"/>
        <rFont val="Calibri"/>
        <family val="2"/>
        <charset val="204"/>
      </rPr>
      <t>⁶ - 0,10; Ni - 0,50; Zn - 10;Cu - 0,50; CNcb - 1;  скстрахируеми вещества - 5,0;  аниоактивни детергенти - 3,0;  феноли - 0,10</t>
    </r>
  </si>
  <si>
    <t>42°55'59,50''</t>
  </si>
  <si>
    <t>24°42'21,60''</t>
  </si>
  <si>
    <t>13110148</t>
  </si>
  <si>
    <t>6,0 - 8,50</t>
  </si>
  <si>
    <t>екстрахируеми вещества - 3,0; детергенти - 1</t>
  </si>
  <si>
    <t>43°42'25,29''</t>
  </si>
  <si>
    <t>23°14' 33,14''</t>
  </si>
  <si>
    <t>13130009</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</si>
  <si>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 xml:space="preserve">Заустване </t>
    </r>
    <r>
      <rPr>
        <b/>
        <u/>
        <sz val="8"/>
        <rFont val="Calibri"/>
        <family val="2"/>
        <charset val="204"/>
      </rPr>
      <t>№1 / Поток №1</t>
    </r>
  </si>
  <si>
    <t>58485, 36079</t>
  </si>
  <si>
    <t xml:space="preserve">Fe - 1,50; </t>
  </si>
  <si>
    <t>43°37' 18,24''</t>
  </si>
  <si>
    <t>27°06' 20,51''</t>
  </si>
  <si>
    <t>До шест месеца от въвеждане на обекта в експлоатация</t>
  </si>
  <si>
    <t>13140247</t>
  </si>
  <si>
    <t>27303; 18490; 52012</t>
  </si>
  <si>
    <r>
      <t>Fe-1,50; Cu - 0,10; Pb - 0,05; Cd - 0,01; Cr</t>
    </r>
    <r>
      <rPr>
        <sz val="8"/>
        <rFont val="Calibri"/>
        <family val="2"/>
        <charset val="204"/>
      </rPr>
      <t>⁶ - 0,05; Ni - 0,20; Zn - 5; Fenoli - 0,05; Aниоактивни детергенти - 1; Екстрахируеми в-ва - ,;</t>
    </r>
  </si>
  <si>
    <t>1290/ 01.04.2014</t>
  </si>
  <si>
    <r>
      <t xml:space="preserve">хотел "Дива" - </t>
    </r>
    <r>
      <rPr>
        <b/>
        <u/>
        <sz val="8"/>
        <rFont val="Calibri"/>
        <family val="2"/>
        <charset val="204"/>
        <scheme val="minor"/>
      </rPr>
      <t xml:space="preserve">Заустване </t>
    </r>
    <r>
      <rPr>
        <b/>
        <u/>
        <sz val="8"/>
        <rFont val="Calibri"/>
        <family val="2"/>
        <charset val="204"/>
      </rPr>
      <t>№ 1/ Поток № 1</t>
    </r>
  </si>
  <si>
    <r>
      <t>42° 49' 35</t>
    </r>
    <r>
      <rPr>
        <sz val="8"/>
        <rFont val="Arial Narrow"/>
        <family val="2"/>
        <charset val="204"/>
      </rPr>
      <t>″</t>
    </r>
  </si>
  <si>
    <r>
      <t>24° 33' 12</t>
    </r>
    <r>
      <rPr>
        <sz val="8"/>
        <rFont val="Arial Narrow"/>
        <family val="2"/>
        <charset val="204"/>
      </rPr>
      <t>″</t>
    </r>
  </si>
  <si>
    <t>366/ 04.04.2014</t>
  </si>
  <si>
    <t>365/ 03.04.2014</t>
  </si>
  <si>
    <t>13130010</t>
  </si>
  <si>
    <r>
      <t xml:space="preserve">Кораборемонтна база за млаки плавателни съдове - </t>
    </r>
    <r>
      <rPr>
        <b/>
        <u/>
        <sz val="8"/>
        <rFont val="Calibri"/>
        <family val="2"/>
        <charset val="204"/>
        <scheme val="minor"/>
      </rPr>
      <t xml:space="preserve">Заустване </t>
    </r>
    <r>
      <rPr>
        <b/>
        <u/>
        <sz val="8"/>
        <rFont val="Calibri"/>
        <family val="2"/>
        <charset val="204"/>
      </rPr>
      <t>№1 / Поток № 1</t>
    </r>
  </si>
  <si>
    <t>1292/ 08.04.2014</t>
  </si>
  <si>
    <r>
      <t xml:space="preserve">Предриятие за производство на електротехнически компоненти - </t>
    </r>
    <r>
      <rPr>
        <b/>
        <u/>
        <sz val="8"/>
        <rFont val="Calibri"/>
        <family val="2"/>
        <charset val="204"/>
        <scheme val="minor"/>
      </rPr>
      <t xml:space="preserve">Заустване </t>
    </r>
    <r>
      <rPr>
        <b/>
        <u/>
        <sz val="8"/>
        <rFont val="Calibri"/>
        <family val="2"/>
        <charset val="204"/>
      </rPr>
      <t>№1 / Поток № 1</t>
    </r>
  </si>
  <si>
    <t>60,-8,50</t>
  </si>
  <si>
    <t>1293/ 08.04.2014</t>
  </si>
  <si>
    <t>13440004</t>
  </si>
  <si>
    <r>
      <t xml:space="preserve">Канализационна система на агломерирация Волуяк - </t>
    </r>
    <r>
      <rPr>
        <b/>
        <u/>
        <sz val="8"/>
        <rFont val="Calibri"/>
        <family val="2"/>
        <charset val="204"/>
        <scheme val="minor"/>
      </rPr>
      <t xml:space="preserve">Заустване </t>
    </r>
    <r>
      <rPr>
        <b/>
        <u/>
        <sz val="8"/>
        <rFont val="Calibri"/>
        <family val="2"/>
        <charset val="204"/>
      </rPr>
      <t xml:space="preserve">№ 1 </t>
    </r>
  </si>
  <si>
    <t>12084; 49206</t>
  </si>
  <si>
    <t>микроязовир Църна бара</t>
  </si>
  <si>
    <t>Fe-1,50; Pb - 0,05; Cu - 0,10; Ni -0,20; Zm - 5; аниоактивни детергенти - 1; екстрахируеми вещества - 3,0</t>
  </si>
  <si>
    <t>ПВ2-00025/ 03.04.2014</t>
  </si>
  <si>
    <t>1295/ 14.04.2014</t>
  </si>
  <si>
    <t>1296/ 14.04.2014</t>
  </si>
  <si>
    <t>Fe - 1,50; Cu - 0,10; Pb - 0,05; Cr6 - 0,05; Ni - 0,20; Zn - 5, аниоактивни детергенти - 1; екстрахируеми вещества ( с тетрахлорметан)- 3</t>
  </si>
  <si>
    <t>48489</t>
  </si>
  <si>
    <t>Решение № 366/ 04.04.2014г за прекратяване действието на разрешителното;    Решение №1166/13.09.2013 За продължаване срока на дейстивие</t>
  </si>
  <si>
    <t>1299/ 17.04.2014</t>
  </si>
  <si>
    <t>13140070</t>
  </si>
  <si>
    <r>
      <t xml:space="preserve">Цех за производство на лакови покрития "Емайлхим" - </t>
    </r>
    <r>
      <rPr>
        <b/>
        <u/>
        <sz val="8"/>
        <rFont val="Calibri"/>
        <family val="2"/>
        <charset val="204"/>
        <scheme val="minor"/>
      </rPr>
      <t xml:space="preserve">Заустване </t>
    </r>
    <r>
      <rPr>
        <b/>
        <u/>
        <sz val="8"/>
        <rFont val="Calibri"/>
        <family val="2"/>
        <charset val="204"/>
      </rPr>
      <t>№ 1</t>
    </r>
  </si>
  <si>
    <t>феноли - 0,50; повишаване на температурата на водоприемника - &lt;-3</t>
  </si>
  <si>
    <t>42 49 52,30</t>
  </si>
  <si>
    <t>23 07 23,10</t>
  </si>
  <si>
    <t xml:space="preserve">координатна система 1970 </t>
  </si>
  <si>
    <t>пад (м)</t>
  </si>
  <si>
    <t>мощност (kW)</t>
  </si>
  <si>
    <t>1311/ 29.04.2014</t>
  </si>
  <si>
    <t>00895; 41143; 66425</t>
  </si>
  <si>
    <t>Cu-0,50; Pb - 0,20; Cd - 0,02; Cr6 - 0,10; Ni - 0,50; Zn - 10; аниоактивни детергенти - 3,0; екстрахитруеми вещества - 5,0; феноли - 0,01</t>
  </si>
  <si>
    <t xml:space="preserve">СШ 44° 07' 19,9  </t>
  </si>
  <si>
    <t xml:space="preserve">ИД 27° 16' 30,6 </t>
  </si>
  <si>
    <t xml:space="preserve">   ИД 27° 16' 17,2   </t>
  </si>
  <si>
    <t xml:space="preserve">     СШ 44° 07' 05,20   </t>
  </si>
  <si>
    <t xml:space="preserve"> СШ 44° 06' 59,4  </t>
  </si>
  <si>
    <t xml:space="preserve">   ИД 27° 15' 02,4 </t>
  </si>
  <si>
    <t xml:space="preserve">СШ 44° 06' 58,2  </t>
  </si>
  <si>
    <t>ИД 27° 11' 17,82</t>
  </si>
  <si>
    <t xml:space="preserve"> СШ 44° 07' 00,3</t>
  </si>
  <si>
    <t xml:space="preserve">ИД 27° 11' 0,2 </t>
  </si>
  <si>
    <t>13140248</t>
  </si>
  <si>
    <t xml:space="preserve">Fe - 5; Cu - 0,50; Pb - 0,20; Cr6 - 0,10; Cr3 - 1; Ni - 0,50; Zn - 10; </t>
  </si>
  <si>
    <t>43°44' 22,0006''</t>
  </si>
  <si>
    <t>23° 58' 01,50''</t>
  </si>
  <si>
    <t>1309/ 25.04.2014</t>
  </si>
  <si>
    <t>43 15 44,03</t>
  </si>
  <si>
    <t>23 33 28,01</t>
  </si>
  <si>
    <t>370/ 09.05.2014</t>
  </si>
  <si>
    <t>13120057</t>
  </si>
  <si>
    <r>
      <t xml:space="preserve">Мобилно миячно-сортировъчна инсталация  за промиване на инертен материал </t>
    </r>
    <r>
      <rPr>
        <b/>
        <u/>
        <sz val="8"/>
        <rFont val="Calibri"/>
        <family val="2"/>
        <charset val="204"/>
        <scheme val="minor"/>
      </rPr>
      <t>- Заустване №1 / Поток № 1</t>
    </r>
  </si>
  <si>
    <t>13710073</t>
  </si>
  <si>
    <t>1325/ 22.05.2014;    1194/15.10.2013</t>
  </si>
  <si>
    <t xml:space="preserve"> 42° 51' 11,60</t>
  </si>
  <si>
    <t>след въвеждане в експлоатация на ПСОВ - Етрополе в ПИ №000019, м-ст Равнището в землището на Етрополе, Заустване №3 Поток №3, след изграждане на ПСОВ</t>
  </si>
  <si>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№4 / Поток №4</t>
    </r>
    <r>
      <rPr>
        <sz val="8"/>
        <rFont val="Calibri"/>
        <family val="2"/>
        <charset val="204"/>
        <scheme val="minor"/>
      </rPr>
      <t>, след изграждане на ПСОВ</t>
    </r>
  </si>
  <si>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№5/ Поток</t>
    </r>
    <r>
      <rPr>
        <sz val="8"/>
        <rFont val="Calibri"/>
        <family val="2"/>
        <charset val="204"/>
        <scheme val="minor"/>
      </rPr>
      <t xml:space="preserve"> №5, след изграждане на ПСОВ</t>
    </r>
  </si>
  <si>
    <t>24° 00' 56,1</t>
  </si>
  <si>
    <t xml:space="preserve"> 42° 51' 10,90</t>
  </si>
  <si>
    <t>24° 00' 56,2</t>
  </si>
  <si>
    <t>376/ 23.05.2014</t>
  </si>
  <si>
    <t>377/ 30.05.2014</t>
  </si>
  <si>
    <t>1336/ 09.06.2014</t>
  </si>
  <si>
    <r>
      <t xml:space="preserve">Предриятие за производство и ремонт на части за електро апаратура - </t>
    </r>
    <r>
      <rPr>
        <b/>
        <u/>
        <sz val="8"/>
        <rFont val="Calibri"/>
        <family val="2"/>
        <charset val="204"/>
        <scheme val="minor"/>
      </rPr>
      <t xml:space="preserve">Заустване №1 / Поток № 1 </t>
    </r>
  </si>
  <si>
    <r>
      <t xml:space="preserve">Предриятие за производство и ремонт на части за електро апаратура - </t>
    </r>
    <r>
      <rPr>
        <b/>
        <u/>
        <sz val="8"/>
        <rFont val="Calibri"/>
        <family val="2"/>
        <charset val="204"/>
        <scheme val="minor"/>
      </rPr>
      <t>Заустване №2 / Поток № 2</t>
    </r>
  </si>
  <si>
    <t>7,0-10</t>
  </si>
  <si>
    <r>
      <t>Cr</t>
    </r>
    <r>
      <rPr>
        <sz val="8"/>
        <rFont val="Calibri"/>
        <family val="2"/>
        <charset val="204"/>
      </rPr>
      <t>⁶ - 0,1; Cr - 0,5; Zn - 2,0; Сулфатни йони - 300, разтворени вещества - 1000</t>
    </r>
  </si>
  <si>
    <t>12259</t>
  </si>
  <si>
    <t>13120058</t>
  </si>
  <si>
    <r>
      <t xml:space="preserve">автомивка на Хидрострой-София ЕООД - </t>
    </r>
    <r>
      <rPr>
        <b/>
        <u/>
        <sz val="8"/>
        <rFont val="Calibri"/>
        <family val="2"/>
        <charset val="204"/>
        <scheme val="minor"/>
      </rPr>
      <t xml:space="preserve">Заустване </t>
    </r>
    <r>
      <rPr>
        <b/>
        <u/>
        <sz val="8"/>
        <rFont val="Calibri"/>
        <family val="2"/>
        <charset val="204"/>
      </rPr>
      <t>№ 1</t>
    </r>
  </si>
  <si>
    <t>1342/ 19.06.2014</t>
  </si>
  <si>
    <r>
      <t xml:space="preserve">Завод за преработка на скално-облицовъчни материали -  </t>
    </r>
    <r>
      <rPr>
        <b/>
        <u/>
        <sz val="8"/>
        <rFont val="Calibri"/>
        <family val="2"/>
        <charset val="204"/>
        <scheme val="minor"/>
      </rPr>
      <t>Заустване № 1</t>
    </r>
    <r>
      <rPr>
        <sz val="8"/>
        <rFont val="Calibri"/>
        <family val="2"/>
        <charset val="204"/>
        <scheme val="minor"/>
      </rPr>
      <t xml:space="preserve"> </t>
    </r>
  </si>
  <si>
    <t xml:space="preserve"> 43° 08' 11,31</t>
  </si>
  <si>
    <t>23° 43' 24,89</t>
  </si>
  <si>
    <t>ПВ3-00039/ 13.06.2014</t>
  </si>
  <si>
    <t>екстрахируеми вещества - 5</t>
  </si>
  <si>
    <t>ПВ3-00055/ 13.06.2014</t>
  </si>
  <si>
    <r>
      <t xml:space="preserve">Търговско-складов комплекс - </t>
    </r>
    <r>
      <rPr>
        <u/>
        <sz val="8"/>
        <color rgb="FF7030A0"/>
        <rFont val="Calibri"/>
        <family val="2"/>
        <charset val="204"/>
        <scheme val="minor"/>
      </rPr>
      <t>Заустване №1 / Поток № 1</t>
    </r>
  </si>
  <si>
    <t>Решение № ПВ2-00054/ 20.06.2014г за отказ за продължаване срока на действие на разрешителните</t>
  </si>
  <si>
    <t>ПВ2-00054/ 20.06.2014</t>
  </si>
  <si>
    <t>ПВ5-00081/ 27.06.2014</t>
  </si>
  <si>
    <t>13740072</t>
  </si>
  <si>
    <r>
      <t xml:space="preserve">американско-английска академия - училище, детска градина и администрация - </t>
    </r>
    <r>
      <rPr>
        <b/>
        <u/>
        <sz val="8"/>
        <rFont val="Calibri"/>
        <family val="2"/>
        <charset val="204"/>
        <scheme val="minor"/>
      </rPr>
      <t xml:space="preserve">Заустване </t>
    </r>
    <r>
      <rPr>
        <b/>
        <u/>
        <sz val="8"/>
        <rFont val="Calibri"/>
        <family val="2"/>
        <charset val="204"/>
      </rPr>
      <t>№1 / Поток № 1</t>
    </r>
  </si>
  <si>
    <t>до шест месеца сле въвеждане на обекта в експлоатация</t>
  </si>
  <si>
    <t>13110149</t>
  </si>
  <si>
    <t>13140249</t>
  </si>
  <si>
    <r>
      <t xml:space="preserve">пункт за управление на животински отпадъци - </t>
    </r>
    <r>
      <rPr>
        <b/>
        <u/>
        <sz val="8"/>
        <rFont val="Calibri"/>
        <family val="2"/>
        <charset val="204"/>
        <scheme val="minor"/>
      </rPr>
      <t xml:space="preserve">Заустване </t>
    </r>
    <r>
      <rPr>
        <b/>
        <u/>
        <sz val="8"/>
        <rFont val="Calibri"/>
        <family val="2"/>
        <charset val="204"/>
      </rPr>
      <t>№1 / Поток № 1</t>
    </r>
  </si>
  <si>
    <t>мазнини - 10</t>
  </si>
  <si>
    <t>за БПК5 и ХПК - до три месеца от въвеждане в редовна експлоатация; За всички останали - от датата на въвеждане в експлоатация на обекта</t>
  </si>
  <si>
    <t>13720022</t>
  </si>
  <si>
    <r>
      <t xml:space="preserve">Виброполилигон – Койнаре, Миячно-сортировъчна инсталация за промиване на инертен материал (МСИ) -   </t>
    </r>
    <r>
      <rPr>
        <b/>
        <u/>
        <sz val="8"/>
        <rFont val="Calibri"/>
        <family val="2"/>
        <charset val="204"/>
        <scheme val="minor"/>
      </rPr>
      <t>Заустване №1 / Поток № 1</t>
    </r>
  </si>
  <si>
    <t>лагуна</t>
  </si>
  <si>
    <t>43°21'07,03"</t>
  </si>
  <si>
    <t>24°09'20,3"</t>
  </si>
  <si>
    <t>1350/02.07.2014</t>
  </si>
  <si>
    <t>13140057</t>
  </si>
  <si>
    <t>1349/ 01.07.2014</t>
  </si>
  <si>
    <t>7,0-10,0</t>
  </si>
  <si>
    <t>13140066</t>
  </si>
  <si>
    <t>1347/ 24.06.2014</t>
  </si>
  <si>
    <r>
      <t>мазнини - 10;  повишаване на температурата - &lt;= 3</t>
    </r>
    <r>
      <rPr>
        <sz val="8"/>
        <rFont val="Times New Roman"/>
        <family val="1"/>
        <charset val="204"/>
      </rPr>
      <t>˚</t>
    </r>
    <r>
      <rPr>
        <sz val="8"/>
        <rFont val="Calibri"/>
        <family val="2"/>
        <charset val="204"/>
      </rPr>
      <t xml:space="preserve"> C</t>
    </r>
  </si>
  <si>
    <t>ПВ4-00037/ 25.06.2014</t>
  </si>
  <si>
    <t xml:space="preserve">Бетонов и варов възел </t>
  </si>
  <si>
    <t>13110102</t>
  </si>
  <si>
    <t>1353/ 03.07.2014</t>
  </si>
  <si>
    <r>
      <t xml:space="preserve">предприятие за производство и ремонт на товарни вагони - </t>
    </r>
    <r>
      <rPr>
        <b/>
        <u/>
        <sz val="8"/>
        <rFont val="Calibri"/>
        <family val="2"/>
        <charset val="204"/>
        <scheme val="minor"/>
      </rPr>
      <t>Заустване №1 / Поток №1</t>
    </r>
  </si>
  <si>
    <t>Землището на село Войнеговци;площадка на ПСОВ в имот 000122(образуван от имот 000112)в землището на село Войнеговци,район"Нови Искър"-Столична Община</t>
  </si>
  <si>
    <t>Fe - 1,50; Cu - 0,10; Cd - 0,01; Pb - 0,05; Ni-0,20; Zn - 5</t>
  </si>
  <si>
    <t>13140049</t>
  </si>
  <si>
    <t>1361/ 10.0.7.2014</t>
  </si>
  <si>
    <r>
      <t xml:space="preserve">Фабрика за производство на растителни масла -  </t>
    </r>
    <r>
      <rPr>
        <b/>
        <u/>
        <sz val="8"/>
        <rFont val="Calibri"/>
        <family val="2"/>
        <charset val="204"/>
        <scheme val="minor"/>
      </rPr>
      <t>Заустване №1 / Поток № 1</t>
    </r>
  </si>
  <si>
    <t xml:space="preserve">растителни масла - 10; </t>
  </si>
  <si>
    <t>ПВ3-00038/ 04.07.2014</t>
  </si>
  <si>
    <t>13740073</t>
  </si>
  <si>
    <t>Канализационна мрежа, имот с номер 057006 - площадка бъдеща ПСОВ</t>
  </si>
  <si>
    <t>аниоактивни детергенти - 1; екстрахируеми вещества - 3</t>
  </si>
  <si>
    <t xml:space="preserve">до/След въвеждане на ПСОВ - Антоново в експлоатация </t>
  </si>
  <si>
    <t>13740074</t>
  </si>
  <si>
    <t>383/ 15.07.2014</t>
  </si>
  <si>
    <t>13110150</t>
  </si>
  <si>
    <r>
      <t>Канализационна система на поправителен дом -</t>
    </r>
    <r>
      <rPr>
        <b/>
        <u/>
        <sz val="8"/>
        <rFont val="Calibri"/>
        <family val="2"/>
        <charset val="204"/>
        <scheme val="minor"/>
      </rPr>
      <t xml:space="preserve"> Заустване </t>
    </r>
    <r>
      <rPr>
        <b/>
        <u/>
        <sz val="8"/>
        <rFont val="Calibri"/>
        <family val="2"/>
        <charset val="204"/>
      </rPr>
      <t>№ 1 / Поток № 1</t>
    </r>
  </si>
  <si>
    <t>1375/ 23.07.2014</t>
  </si>
  <si>
    <t>екстрахируеми вещества - 3; аниоактивни детергенти - 1</t>
  </si>
  <si>
    <t xml:space="preserve">Решение 1015/20.03.2013 За изменение и продължаване срока на действие.Преномерира се на 13140218/20.03.2013 </t>
  </si>
  <si>
    <t xml:space="preserve">градска канализация битово-фекални отп.води и производствени отп. води                                          Решение № 269/ 19.07.2010  за продължаване срока на действие на разрешителното.                                       Нов № 13140158/ 19.07.2010 </t>
  </si>
  <si>
    <t xml:space="preserve">градска канализация битово-фекални  и производствени отп. води                                                    Решение №727/05.04.2012 </t>
  </si>
  <si>
    <t>в процес на проектиране и строителство   Решение №261/10.05.2012  за прекратяване</t>
  </si>
  <si>
    <t>Решение №1243/02.01.2014г за измененеи и преномериране с номер 13140238/02.01.2014                                           битови и производствени отп.води след ПСОВ - Своге - Цетър</t>
  </si>
  <si>
    <t xml:space="preserve">в процес на проектиране и строителство Нов №13140200/06.08.2012  </t>
  </si>
  <si>
    <t xml:space="preserve">Решение № 290/ 17.09.2010  за изменение на разрешително за ползване на воден обект за заустване на отпадъчни води в повърхностни водни обекти № 101336/ 10.01.2006                                                 в процес на проектиране и строителство </t>
  </si>
  <si>
    <t>битови и производствени смесени с дъждовни води. Изменено с решение за изменение 851/29.08.2012</t>
  </si>
  <si>
    <t xml:space="preserve">№ на изменено р-но  100107/01,09,2003 </t>
  </si>
  <si>
    <t>пречистени производствени и битово - фекални. Решение 878/03.10.2012 за изменение и продължаване на срока. Нов номер 13140208/03.10.2012</t>
  </si>
  <si>
    <t>Решение № ПВ5-00130/ 25.11.2011  за отказ за продължаване срока на действие на разрешителното. смесени битови и производствени</t>
  </si>
  <si>
    <t>пречистени площадкови                        Решение № 224/ 10.06.2011  за прекратяване действието на разрешителното.</t>
  </si>
  <si>
    <t xml:space="preserve">решение № ПВ3-00038/ 04.07.2014 Отказ за продължаване срока на действие </t>
  </si>
  <si>
    <t>Решение № 1271/ 26.02.2014 за именение и продължаване срока на действие на разрешителното</t>
  </si>
  <si>
    <t>Решение № 1342/ 19.06.2014 за продължаване срока на действие на разрешителното</t>
  </si>
  <si>
    <t>Решение № 1256/31.01.2014 За продължаване срока на действие на разрешителното</t>
  </si>
  <si>
    <t>Решение № 1336/ 09.06.2014 За изменение и продължаване срока на действие</t>
  </si>
  <si>
    <t xml:space="preserve">Решение № 381/ 27.06.2014 За прекратяване действието на разрешителното;   Решение № ПВ5-00081/ 27.06.2014г за отказ от преиздаване на разрешителното </t>
  </si>
  <si>
    <t>Решение № 1296/ 14.04.2014 За продължаване срока на действие</t>
  </si>
  <si>
    <t>решение № 1349/ 01.07.2014 За изменение и  продължаване срока на действие</t>
  </si>
  <si>
    <t>решение № 1309/ 25.04.2014 За продължаване срока на действие</t>
  </si>
  <si>
    <t xml:space="preserve">Решение № 1347/ 24.06.2014 За изменение и продължаване срока на действие </t>
  </si>
  <si>
    <t xml:space="preserve">Решение № 1299/ 17.04.2014 За изменение и продължаване срока на действие </t>
  </si>
  <si>
    <t xml:space="preserve">Решение № 359/ 28.01.2014 За прекратяване на разрешителното </t>
  </si>
  <si>
    <t>Решение № 1375/ 23.07.2014 За продължаване срока на действие на разрешителнот</t>
  </si>
  <si>
    <t>решение № ПВ4-00037/ 25.06.2014 За отказ за продължаване срока на действие</t>
  </si>
  <si>
    <t>Решение № 1360/ 10.07.2014 За изменение на разрешенителното;     Решение № 1252/ 31.01.2014г за изменение и продължаване срока на действие</t>
  </si>
  <si>
    <t>До шест месеца от въвеждане на ПСОВ-Войнеговии в експлоатация</t>
  </si>
  <si>
    <t>ПВ3-00057/ 22.07.2014</t>
  </si>
  <si>
    <t>13140250</t>
  </si>
  <si>
    <r>
      <t xml:space="preserve">предприятие за производство на опаковки от хартия и картон - </t>
    </r>
    <r>
      <rPr>
        <b/>
        <u/>
        <sz val="8"/>
        <rFont val="Calibri"/>
        <family val="2"/>
        <charset val="204"/>
        <scheme val="minor"/>
      </rPr>
      <t xml:space="preserve">Заустване </t>
    </r>
    <r>
      <rPr>
        <b/>
        <u/>
        <sz val="8"/>
        <rFont val="Calibri"/>
        <family val="2"/>
        <charset val="204"/>
      </rPr>
      <t>№</t>
    </r>
    <r>
      <rPr>
        <b/>
        <u/>
        <sz val="7.2"/>
        <rFont val="Calibri"/>
        <family val="2"/>
        <charset val="204"/>
      </rPr>
      <t xml:space="preserve">1 </t>
    </r>
  </si>
  <si>
    <t>13150017</t>
  </si>
  <si>
    <t>екстрахируеми вещества - 3</t>
  </si>
  <si>
    <t>6,0-8,51</t>
  </si>
  <si>
    <t>екстрахируеми вещества - 4</t>
  </si>
  <si>
    <t>Шест месеца от датата на влизане в сила на разрешителното</t>
  </si>
  <si>
    <r>
      <t xml:space="preserve">Парк-хотел Рибарица - </t>
    </r>
    <r>
      <rPr>
        <b/>
        <u/>
        <sz val="8"/>
        <rFont val="Calibri"/>
        <family val="2"/>
        <charset val="204"/>
        <scheme val="minor"/>
      </rPr>
      <t xml:space="preserve">Заустване </t>
    </r>
    <r>
      <rPr>
        <b/>
        <u/>
        <sz val="8"/>
        <rFont val="Calibri"/>
        <family val="2"/>
        <charset val="204"/>
      </rPr>
      <t>№1/ Поток №1</t>
    </r>
  </si>
  <si>
    <t>Решение № ПВ5-00063/ 01.08.2014г. За отказ за продължаване срока на действие</t>
  </si>
  <si>
    <t>ПВ5-00063/ 01.08.2014</t>
  </si>
  <si>
    <t>13110151</t>
  </si>
  <si>
    <t>екстрахируеми вещества - 3; детергенти - 1</t>
  </si>
  <si>
    <t>1386/ 26.08.2014</t>
  </si>
  <si>
    <r>
      <t xml:space="preserve">Млекопреработвателно предприятие - </t>
    </r>
    <r>
      <rPr>
        <b/>
        <u/>
        <sz val="8"/>
        <rFont val="Calibri"/>
        <family val="2"/>
        <charset val="204"/>
        <scheme val="minor"/>
      </rPr>
      <t xml:space="preserve">Заустване </t>
    </r>
    <r>
      <rPr>
        <b/>
        <u/>
        <sz val="8"/>
        <rFont val="Calibri"/>
        <family val="2"/>
        <charset val="204"/>
      </rPr>
      <t>№</t>
    </r>
    <r>
      <rPr>
        <b/>
        <u/>
        <sz val="7.2"/>
        <rFont val="Calibri"/>
        <family val="2"/>
        <charset val="204"/>
      </rPr>
      <t>1 / Поток №1</t>
    </r>
  </si>
  <si>
    <t>1389/ 01.09.2014</t>
  </si>
  <si>
    <r>
      <t xml:space="preserve">Хотелски комплекс "Край реката" - </t>
    </r>
    <r>
      <rPr>
        <b/>
        <u/>
        <sz val="8"/>
        <rFont val="Calibri"/>
        <family val="2"/>
        <charset val="204"/>
        <scheme val="minor"/>
      </rPr>
      <t xml:space="preserve">Заустване </t>
    </r>
    <r>
      <rPr>
        <b/>
        <u/>
        <sz val="8"/>
        <rFont val="Calibri"/>
        <family val="2"/>
        <charset val="204"/>
      </rPr>
      <t>№1/ Поток №1</t>
    </r>
  </si>
  <si>
    <t>ексрахируеми вещества - 3,0</t>
  </si>
  <si>
    <t>32843</t>
  </si>
  <si>
    <t>13130011</t>
  </si>
  <si>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№1/ Поток № 1</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</si>
  <si>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№2 / Поток № 2</t>
    </r>
    <r>
      <rPr>
        <sz val="11"/>
        <color theme="1"/>
        <rFont val="Calibri"/>
        <family val="2"/>
        <charset val="204"/>
        <scheme val="minor"/>
      </rPr>
      <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</si>
  <si>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 3/ Поток № 3</t>
    </r>
  </si>
  <si>
    <t>13140251</t>
  </si>
  <si>
    <r>
      <t>Предприятие за производство на телове и телени изделия -</t>
    </r>
    <r>
      <rPr>
        <b/>
        <u/>
        <sz val="8"/>
        <rFont val="Calibri"/>
        <family val="2"/>
        <charset val="204"/>
        <scheme val="minor"/>
      </rPr>
      <t xml:space="preserve"> Заустване </t>
    </r>
    <r>
      <rPr>
        <b/>
        <u/>
        <sz val="8"/>
        <rFont val="Calibri"/>
        <family val="2"/>
        <charset val="204"/>
      </rPr>
      <t>№1 / Поток №1</t>
    </r>
  </si>
  <si>
    <t>Fe-1,50; Cr6 - 0,10; Cr -0,50; Zn - 2; Cu - 0,50</t>
  </si>
  <si>
    <t>13740076</t>
  </si>
  <si>
    <r>
      <t>Млекопреработвателно предприятие -</t>
    </r>
    <r>
      <rPr>
        <b/>
        <u/>
        <sz val="8"/>
        <rFont val="Calibri"/>
        <family val="2"/>
        <charset val="204"/>
        <scheme val="minor"/>
      </rPr>
      <t xml:space="preserve"> Заустване №1/ Поток №1 </t>
    </r>
  </si>
  <si>
    <t>мазнини - 10, аниоактивни детергенти - 1</t>
  </si>
  <si>
    <t>1396/ 08.09.2014</t>
  </si>
  <si>
    <t>* количеството е общо за трите потока</t>
  </si>
  <si>
    <t>13140252</t>
  </si>
  <si>
    <r>
      <t>Аs -0,05, Pb-0,05, Cr6-0,05, Cr</t>
    </r>
    <r>
      <rPr>
        <sz val="8"/>
        <rFont val="Calibri"/>
        <family val="2"/>
        <charset val="204"/>
      </rPr>
      <t>³</t>
    </r>
    <r>
      <rPr>
        <sz val="7.2"/>
        <rFont val="Calibri"/>
        <family val="2"/>
        <charset val="204"/>
      </rPr>
      <t xml:space="preserve"> - 0,50; Hg - 0,001, Ni -0,20, Zn - 5, Cd - 0,01, Cu - 0,10; феноли - 0,05, цианиди - 0,50, аниоактивни детергенти - 1; екстрахируеми вещества (с тетрахлорметан) -3</t>
    </r>
  </si>
  <si>
    <t>1398/ 08.09.2014</t>
  </si>
  <si>
    <r>
      <t xml:space="preserve">Цех за мрамор и гранит - </t>
    </r>
    <r>
      <rPr>
        <b/>
        <u/>
        <sz val="8"/>
        <rFont val="Calibri"/>
        <family val="2"/>
        <charset val="204"/>
        <scheme val="minor"/>
      </rPr>
      <t xml:space="preserve">Заустване </t>
    </r>
    <r>
      <rPr>
        <b/>
        <u/>
        <sz val="8"/>
        <rFont val="Calibri"/>
        <family val="2"/>
        <charset val="204"/>
      </rPr>
      <t>№</t>
    </r>
    <r>
      <rPr>
        <b/>
        <u/>
        <sz val="6.8"/>
        <rFont val="Calibri"/>
        <family val="2"/>
        <charset val="204"/>
      </rPr>
      <t xml:space="preserve"> 1</t>
    </r>
  </si>
  <si>
    <t>13110153</t>
  </si>
  <si>
    <r>
      <t xml:space="preserve">бутиков хотел Вила "Марк" - </t>
    </r>
    <r>
      <rPr>
        <b/>
        <u/>
        <sz val="8"/>
        <rFont val="Calibri"/>
        <family val="2"/>
        <charset val="204"/>
        <scheme val="minor"/>
      </rPr>
      <t>Заустване № 1</t>
    </r>
  </si>
  <si>
    <t>1401/ 11.09.2014</t>
  </si>
  <si>
    <t>13140082</t>
  </si>
  <si>
    <r>
      <t xml:space="preserve">машиностроително предприятие - механично обработване на метали - </t>
    </r>
    <r>
      <rPr>
        <b/>
        <u/>
        <sz val="8"/>
        <rFont val="Calibri"/>
        <family val="2"/>
        <charset val="204"/>
        <scheme val="minor"/>
      </rPr>
      <t xml:space="preserve">Заустване </t>
    </r>
    <r>
      <rPr>
        <b/>
        <u/>
        <sz val="8"/>
        <rFont val="Calibri"/>
        <family val="2"/>
        <charset val="204"/>
      </rPr>
      <t>№1/ Поток №1</t>
    </r>
  </si>
  <si>
    <t>аниоактивни детергенти - 1; екстрахируеми вещества - 3, Fe- 1,50</t>
  </si>
  <si>
    <t>26°30'30,685''</t>
  </si>
  <si>
    <t>1402/ 15.09.2014</t>
  </si>
  <si>
    <r>
      <t xml:space="preserve">Предприятие за преработка и консервиране на плодове и зеленчуци - </t>
    </r>
    <r>
      <rPr>
        <b/>
        <u/>
        <sz val="8"/>
        <rFont val="Calibri"/>
        <family val="2"/>
        <charset val="204"/>
        <scheme val="minor"/>
      </rPr>
      <t xml:space="preserve">Заустване </t>
    </r>
    <r>
      <rPr>
        <b/>
        <u/>
        <sz val="8"/>
        <rFont val="Calibri"/>
        <family val="2"/>
        <charset val="204"/>
      </rPr>
      <t>№1/ Поток № 1</t>
    </r>
  </si>
  <si>
    <t>летен период - 408,50; зимен период - 1</t>
  </si>
  <si>
    <t>растителни масла и мазнини - 10</t>
  </si>
  <si>
    <t>Решение № 1422/ 24.09.2014г. За продължаване срока на действие на разрешителното</t>
  </si>
  <si>
    <t>1422/24.09.2014</t>
  </si>
  <si>
    <t>свободен активен хлор - 0,05</t>
  </si>
  <si>
    <t>13110152</t>
  </si>
  <si>
    <t>13740075</t>
  </si>
  <si>
    <r>
      <t xml:space="preserve">Предприятие за преработка на сурово мляко - </t>
    </r>
    <r>
      <rPr>
        <b/>
        <u/>
        <sz val="8"/>
        <rFont val="Calibri"/>
        <family val="2"/>
        <charset val="204"/>
        <scheme val="minor"/>
      </rPr>
      <t xml:space="preserve">Заустване </t>
    </r>
    <r>
      <rPr>
        <b/>
        <u/>
        <sz val="8"/>
        <rFont val="Calibri"/>
        <family val="2"/>
        <charset val="204"/>
      </rPr>
      <t>№ 1/ Поток № 1</t>
    </r>
  </si>
  <si>
    <r>
      <t xml:space="preserve">мазнини - 10;  повишаване на температурата </t>
    </r>
    <r>
      <rPr>
        <sz val="8"/>
        <rFont val="Calibri"/>
        <family val="2"/>
        <charset val="204"/>
      </rPr>
      <t>&lt;= 3</t>
    </r>
    <r>
      <rPr>
        <sz val="8"/>
        <rFont val="Times New Roman"/>
        <family val="1"/>
        <charset val="204"/>
      </rPr>
      <t>˚</t>
    </r>
    <r>
      <rPr>
        <sz val="8"/>
        <rFont val="Calibri"/>
        <family val="2"/>
        <charset val="204"/>
      </rPr>
      <t xml:space="preserve"> С</t>
    </r>
  </si>
  <si>
    <t>13110154</t>
  </si>
  <si>
    <t>детергенти - 3; екстрахируеми вещества ( с тетрахлорметан) - 5</t>
  </si>
  <si>
    <t>43°50'0''</t>
  </si>
  <si>
    <t>13710074</t>
  </si>
  <si>
    <t>1444/ 20.10.2014;  Решение № 392/ 31.01.2011 ;</t>
  </si>
  <si>
    <t xml:space="preserve">1444/ 20.10.2014;     Решение № 1089/ 20.06.2013  </t>
  </si>
  <si>
    <r>
      <t xml:space="preserve">Рудодобивен комплекс "Елаците Мед" -  </t>
    </r>
    <r>
      <rPr>
        <b/>
        <u/>
        <sz val="8"/>
        <rFont val="Calibri"/>
        <family val="2"/>
        <charset val="204"/>
        <scheme val="minor"/>
      </rPr>
      <t xml:space="preserve">Заустване № 1 / Поток № 1 </t>
    </r>
    <r>
      <rPr>
        <sz val="8"/>
        <rFont val="Calibri"/>
        <family val="2"/>
        <charset val="204"/>
        <scheme val="minor"/>
      </rPr>
      <t>( стар Поток № 6)</t>
    </r>
  </si>
  <si>
    <r>
      <t xml:space="preserve">Рудодобивен комплекс "Елаците Мед" -  </t>
    </r>
    <r>
      <rPr>
        <b/>
        <u/>
        <sz val="8"/>
        <rFont val="Calibri"/>
        <family val="2"/>
        <charset val="204"/>
        <scheme val="minor"/>
      </rPr>
      <t xml:space="preserve">Заустване № 2 / Поток № 2 </t>
    </r>
    <r>
      <rPr>
        <sz val="8"/>
        <rFont val="Calibri"/>
        <family val="2"/>
        <charset val="204"/>
        <scheme val="minor"/>
      </rPr>
      <t>( включва Потоците от  №1 до № 5)</t>
    </r>
  </si>
  <si>
    <r>
      <t xml:space="preserve">Пречиствателна станция за питейни води "Йовковци" </t>
    </r>
    <r>
      <rPr>
        <b/>
        <u/>
        <sz val="8"/>
        <rFont val="Calibri"/>
        <family val="2"/>
        <charset val="204"/>
        <scheme val="minor"/>
      </rPr>
      <t>Заустване №1/ Поток №1 смесен поток</t>
    </r>
  </si>
  <si>
    <t xml:space="preserve">1447/ 21.10.2014г. ;     </t>
  </si>
  <si>
    <t>1448/ 21.10.2014</t>
  </si>
  <si>
    <t xml:space="preserve"> 43° 23' 03</t>
  </si>
  <si>
    <t>22° 54' 18</t>
  </si>
  <si>
    <r>
      <t xml:space="preserve">Консервна фабрика - </t>
    </r>
    <r>
      <rPr>
        <b/>
        <u/>
        <sz val="8"/>
        <rFont val="Calibri"/>
        <family val="2"/>
        <charset val="204"/>
        <scheme val="minor"/>
      </rPr>
      <t xml:space="preserve">Заустване </t>
    </r>
    <r>
      <rPr>
        <b/>
        <u/>
        <sz val="8"/>
        <rFont val="Calibri"/>
        <family val="2"/>
        <charset val="204"/>
      </rPr>
      <t>№1/ Поток № 1</t>
    </r>
  </si>
  <si>
    <t>1453/ 24.10.2014</t>
  </si>
  <si>
    <t>растителни масла и мазнини - 5</t>
  </si>
  <si>
    <t>390/ 20.10.2014</t>
  </si>
  <si>
    <t>13110155</t>
  </si>
  <si>
    <t>13740077</t>
  </si>
  <si>
    <r>
      <t xml:space="preserve">Млекопреработвателно предприятие – Мандра „Ситово“ - </t>
    </r>
    <r>
      <rPr>
        <b/>
        <u/>
        <sz val="8"/>
        <rFont val="Calibri"/>
        <family val="2"/>
        <charset val="204"/>
        <scheme val="minor"/>
      </rPr>
      <t>Заустване №1/ Поток № 1</t>
    </r>
  </si>
  <si>
    <t>сухо дере в местността "Айвалъка"</t>
  </si>
  <si>
    <t>14,50 л/сек</t>
  </si>
  <si>
    <t>мазнини - 5</t>
  </si>
  <si>
    <t>ПВ5-00126/ 20.10.2014</t>
  </si>
  <si>
    <t>13110156</t>
  </si>
  <si>
    <t>13740078</t>
  </si>
  <si>
    <r>
      <t xml:space="preserve">Предприятие за производство на мебели - </t>
    </r>
    <r>
      <rPr>
        <b/>
        <u/>
        <sz val="8"/>
        <rFont val="Calibri"/>
        <family val="2"/>
        <charset val="204"/>
        <scheme val="minor"/>
      </rPr>
      <t>Заустване №1/ Поток № 1</t>
    </r>
  </si>
  <si>
    <t>сухо дере в местността "Ишик кору"</t>
  </si>
  <si>
    <r>
      <t>разтворени вещества - 1000; окислявмост - 30; феноли - 0,05; екстрахируеми вещества - 3; T=&lt;3</t>
    </r>
    <r>
      <rPr>
        <sz val="8"/>
        <rFont val="Times New Roman"/>
        <family val="1"/>
        <charset val="204"/>
      </rPr>
      <t>˚</t>
    </r>
    <r>
      <rPr>
        <sz val="6.8"/>
        <rFont val="Calibri"/>
        <family val="2"/>
        <charset val="204"/>
      </rPr>
      <t>C</t>
    </r>
  </si>
  <si>
    <t>Решение № 1456/ 03.11.2014г. За продължаване срока на действие</t>
  </si>
  <si>
    <t>1456/ 03.11.2014</t>
  </si>
  <si>
    <r>
      <t xml:space="preserve">Предприятие за производство на месни и меснорастителни консерви - </t>
    </r>
    <r>
      <rPr>
        <b/>
        <u/>
        <sz val="8"/>
        <rFont val="Calibri"/>
        <family val="2"/>
        <charset val="204"/>
        <scheme val="minor"/>
      </rPr>
      <t>Заустване №1/ Поток № 1</t>
    </r>
  </si>
  <si>
    <t>13140253</t>
  </si>
  <si>
    <r>
      <t xml:space="preserve">Предприятие за производство на дървесно-влакнести плоскости -  </t>
    </r>
    <r>
      <rPr>
        <b/>
        <u/>
        <sz val="8"/>
        <rFont val="Calibri"/>
        <family val="2"/>
        <charset val="204"/>
        <scheme val="minor"/>
      </rPr>
      <t>Заустване №1/ Поток № 1</t>
    </r>
  </si>
  <si>
    <t xml:space="preserve">феноли (летливи) 0,10; </t>
  </si>
  <si>
    <t>0,40 кг/тон</t>
  </si>
  <si>
    <t>0,5 кг/тон</t>
  </si>
  <si>
    <t>от началото на действие на решението</t>
  </si>
  <si>
    <t>Решение № 1457/ 03.11.2014г. За продължаване срока на действие;      Решение № 1397/ 08.09.2014г. За изменение на разрешителното - срок на достигане на ИЕО</t>
  </si>
  <si>
    <t>1457/ 03.11.2014</t>
  </si>
  <si>
    <t>Канализационна система - поток 1</t>
  </si>
  <si>
    <t>Канализационна система - поток 2</t>
  </si>
  <si>
    <t>Канализационна система - поток 3</t>
  </si>
  <si>
    <t>Канализационна система - поток 4</t>
  </si>
  <si>
    <t>Канализационна система - поток 5</t>
  </si>
  <si>
    <t>Решение № ПВ4-00099/ 05.11.2014г. За отказ от продължаване срока на действие</t>
  </si>
  <si>
    <t>ПВ4-00099/ 05.11.2014</t>
  </si>
  <si>
    <t>13750008</t>
  </si>
  <si>
    <r>
      <t xml:space="preserve">Продажбен и сервизен комплекс “PEUGEOT” - </t>
    </r>
    <r>
      <rPr>
        <b/>
        <u/>
        <sz val="8"/>
        <rFont val="Calibri"/>
        <family val="2"/>
        <charset val="204"/>
        <scheme val="minor"/>
      </rPr>
      <t>Заустване №1/ Поток № 1</t>
    </r>
  </si>
  <si>
    <r>
      <t xml:space="preserve">Продажбен и сервизен комплекс “PEUGEOT” - </t>
    </r>
    <r>
      <rPr>
        <b/>
        <u/>
        <sz val="8"/>
        <rFont val="Calibri"/>
        <family val="2"/>
        <charset val="204"/>
        <scheme val="minor"/>
      </rPr>
      <t>Заустване №2/ Поток № 2</t>
    </r>
  </si>
  <si>
    <t>р, Златна Панега</t>
  </si>
  <si>
    <t>Градска канализация на гр, Габрово                                                                                                                                                                                                                      ГПСОВ Габрово</t>
  </si>
  <si>
    <t xml:space="preserve">Поток1 -                    N 42о 51`24,4``            E 25о 19`23,4``           Поток2 -                     N 42º 49`42,8``            E 25º 17`53,7``           Поток3 -                          N 42º 51`10,6``            E 25º 20`55,2`` Поток4 -                          N 42º 49`55,7``            E 25º 20`08,7``  Поток5-                          N 42º 52`53,2``            E 25º 19`28,3``  Поток6-                          N 42º 53`43,5``            E 25º 20`02,9``   Поток7-                          N 42º 53`58,6``            E 25º 19`24,3``   Поток10-ГПСОВ                          N 42º 54`51,6``            E 25º 19`45,2``                                                                                                                                                                                                                                                                                                                                                                                                                                                                                                                                                                                                                                                                                                                                                                                                                                                                                                                                                                                                                                                                                 </t>
  </si>
  <si>
    <t>N 43˚02`11,4                 E 25˚05`07,9</t>
  </si>
  <si>
    <t>В,Търново</t>
  </si>
  <si>
    <t>гр,София</t>
  </si>
  <si>
    <t>в,з, Градище</t>
  </si>
  <si>
    <t>N 42o60’56,6              E 23o39’28,9’’</t>
  </si>
  <si>
    <t xml:space="preserve">Градска канализация на гр, Драгоман                                                                                                                                                                                                                      </t>
  </si>
  <si>
    <t>Х 4 629 665,62              У 8 467 212,72,</t>
  </si>
  <si>
    <t xml:space="preserve">Градска канализация на гр, Антоново                                                                                                                                                                                                                      </t>
  </si>
  <si>
    <t xml:space="preserve">Поток 1 -   Дере                   N 43˚09`12                      E 26˚09`53,6           Поток 2 - Дере                  N 43˚09`10,2             E 26˚09`15,4           Поток 3-р, Кара дере                  N 43˚08`57,6             E 26˚09`11,6            Поток 4-р, Кара дере                    N 43˚08`52,5             E 26˚09`09,9     Поток 5-р, Кара дере                    N 43˚08`53,9             E 26˚09`47,8     Поток 6-р, Кара дере                   N 43˚08`31,6             E 26˚10`29,0                  </t>
  </si>
  <si>
    <t xml:space="preserve">Градска канализация на гр, Летница                                                                                                                                                                                                                      </t>
  </si>
  <si>
    <t>кв, 37, парц, І-232</t>
  </si>
  <si>
    <t>Кланичен пункт  с, Варана, общ, Левски</t>
  </si>
  <si>
    <t>Х  4 832136                     У 635602,</t>
  </si>
  <si>
    <t>м-т Павлово - Бъкстон, УПИ–VI-306, кв, 269</t>
  </si>
  <si>
    <t xml:space="preserve">м, Манастирски ливади, кв, 82-Б, УПИ–I, </t>
  </si>
  <si>
    <t>Михаела Гр, Петрова, Градимир К, Петров</t>
  </si>
  <si>
    <t xml:space="preserve">м-т Бояна, в,з,Беловодски път, кв, 2 (стар 117), </t>
  </si>
  <si>
    <t xml:space="preserve">Завод Елпром Елин с галваничен цех - производствени и битово-фекални води, </t>
  </si>
  <si>
    <t xml:space="preserve">Градска канализация на гр, Кула                                                                                                                                                                                                                      </t>
  </si>
  <si>
    <t>Х 2891,34                     Y 2910,22,</t>
  </si>
  <si>
    <t>Дере на р, Чичилска, приток на р, Войнишка</t>
  </si>
  <si>
    <t xml:space="preserve">  N  42o36’07,7                    Е 23o15’06,0’’</t>
  </si>
  <si>
    <t xml:space="preserve">м, 200010  м-т Над чешмите </t>
  </si>
  <si>
    <t xml:space="preserve">Градска канализация на гр, Ловеч                                                                                                                                                                                                                      </t>
  </si>
  <si>
    <t xml:space="preserve">имот 4119, 4120, кв, Дудевска </t>
  </si>
  <si>
    <t>прекратено с Решение №15/30,03,2006</t>
  </si>
  <si>
    <t xml:space="preserve">N 42о 54`08,45``              E 24о 24`14``          </t>
  </si>
  <si>
    <t>Фабрика за производство на бланширани, полуизпържени, дълбоко замразени картофи,</t>
  </si>
  <si>
    <t xml:space="preserve"> N 42o21’03,5                     Е 23o24’14,0’’,</t>
  </si>
  <si>
    <t xml:space="preserve">ВиК Стенето ЕООД                         Изменено!                                                  Нов № 13140158/ 19,07,2010 </t>
  </si>
  <si>
    <t xml:space="preserve">Градска канализация на гр, Троян                                                                                                                                                                                                                      </t>
  </si>
  <si>
    <t>гр, Самоков</t>
  </si>
  <si>
    <t xml:space="preserve">N 42о 55`01,48``                E 24о 15`16,62``          </t>
  </si>
  <si>
    <t xml:space="preserve">N 43˚50`05,582                 Е 25˚55`53,283,  </t>
  </si>
  <si>
    <t>ВиК ООД                                                   изменено 194/12,01,2010</t>
  </si>
  <si>
    <t>Градска канализация на гр, Монтана</t>
  </si>
  <si>
    <t>имот 225, м, Мерата, кв, Младеново</t>
  </si>
  <si>
    <t xml:space="preserve">Цех за месодобив и месопреработка в кв, Младеново, гр,Лом </t>
  </si>
  <si>
    <t>X 476 49 01,15                  Y 850 13 35,28</t>
  </si>
  <si>
    <t xml:space="preserve">ПИ 028025, м,Сивина орница, </t>
  </si>
  <si>
    <t xml:space="preserve">Дом за възрастни хора с деменция – с,Бистрилица </t>
  </si>
  <si>
    <t>Калайджийско дере, р, Видима</t>
  </si>
  <si>
    <t>Канализационна мрежа на с,Сенник</t>
  </si>
  <si>
    <t>Канализационна мрежа на гр, Червен бряг</t>
  </si>
  <si>
    <t>Градска канализация на гр, Кнежа</t>
  </si>
  <si>
    <t>Градска канализация на гр, Левски</t>
  </si>
  <si>
    <t xml:space="preserve">Поток1 -                           N  43˚22`48,6                 Е 25˚09`18,1     Поток2 -                           N 43˚20`25                       Е 25˚09`01             Поток3 -                        N 43˚20`32,7                   Е 25˚07`59,1                            </t>
  </si>
  <si>
    <t xml:space="preserve">N  43˚22`48,6                                               N 43˚ 20` 25                                        N 43˚20`32,7         </t>
  </si>
  <si>
    <t xml:space="preserve">Е 25˚09`18,1                                                             Е 25˚ 09`  01                                                       Е 25˚07`59,1    </t>
  </si>
  <si>
    <t xml:space="preserve">стопански двор, в м,Инжелик </t>
  </si>
  <si>
    <t xml:space="preserve">N 43о 30`42,1``             E 24о 35`26,5``          </t>
  </si>
  <si>
    <t>имоти 071020 и 071044 в м, Козарката и имот 074026 в  м, Бъковото</t>
  </si>
  <si>
    <t>кв, 17, парц, ХІІ-147, Х-148, ХІ-146</t>
  </si>
  <si>
    <t xml:space="preserve">N 42о 59`06,4``                    E 24о 07`48,5``          </t>
  </si>
  <si>
    <t>парц, ІІ, стр, кв, 55, кв, Центъра</t>
  </si>
  <si>
    <t>р, Лом</t>
  </si>
  <si>
    <t xml:space="preserve">имот №000123, м, Азманското </t>
  </si>
  <si>
    <t>ЗПОЕТ, с, Ясен</t>
  </si>
  <si>
    <t xml:space="preserve">N 43о 24`57,921``     E 24о 31`38,721``          </t>
  </si>
  <si>
    <t xml:space="preserve">Колбасарски цех, с, Калейца, </t>
  </si>
  <si>
    <t>парц, ІІ-204, кв,18</t>
  </si>
  <si>
    <t>кв, Изгрев кв,7, УПИ XI-1755,</t>
  </si>
  <si>
    <t>N 42o 43’ 10,3                   Е 23o 10’ 40,6 ,</t>
  </si>
  <si>
    <t>имот №000114 в м, Азманското</t>
  </si>
  <si>
    <t xml:space="preserve">N 43о 24`31,812``     E 24о 31`36,671``          </t>
  </si>
  <si>
    <t>Поток 1 -                         N 42º55’37,2                   Е 23º48’23,3’’             Поток 2 -                            N 42º55’40,0                 Е 23º48’20,2’’</t>
  </si>
  <si>
    <t xml:space="preserve">N 42о 51`13,7``                    E 24о 20`05,5``          </t>
  </si>
  <si>
    <t>Имот № 000175 местност Герена (м, Азилците),</t>
  </si>
  <si>
    <t>N 42o39’39,9                      E 23o35’23,2</t>
  </si>
  <si>
    <t>западно дере, зелено дере, р, Елашка, Малък Искър</t>
  </si>
  <si>
    <t xml:space="preserve">Поток1 -                            N 42o46’09                                  E 24o02’57’’;                Поток2 -                              N 42º46’04                      Е 24º03’08’’;             Поток3 -                            N 42º45’55,3                     E 24º01’46,2’’        </t>
  </si>
  <si>
    <t>N 43º 49' 18,5                        E 23º 15' 08,2;</t>
  </si>
  <si>
    <t>На км 2+200 от устието на р,Войнишка</t>
  </si>
  <si>
    <t>Сухо дере, р, Грамадска</t>
  </si>
  <si>
    <t>Градска канализация на гр, Грамада</t>
  </si>
  <si>
    <t>Северна промишлена зона гр,Видин</t>
  </si>
  <si>
    <t>Кирил М, Вътев и Соня Цветанова Вътева</t>
  </si>
  <si>
    <t>кв, УПИ /п-л/ XVI-120, кв, 16 в,з, Кокалянски ханчета</t>
  </si>
  <si>
    <t>N 42o 35’ 16,7                        Е 23o 25’ 01,2 ,</t>
  </si>
  <si>
    <t>градска канализация на гр, Луковит</t>
  </si>
  <si>
    <t>Изкуство-Д,В ЕООД</t>
  </si>
  <si>
    <t>градска канализация на гр, Угърчин</t>
  </si>
  <si>
    <t xml:space="preserve">N 43о 06`36,6``                  E 24о 25`05,3``          </t>
  </si>
  <si>
    <t xml:space="preserve">кв, Пладнището, УПИ в п-л VІ, кв, 263 </t>
  </si>
  <si>
    <t xml:space="preserve">N 42о 54`41,69``                   E 24о 17`34,23``          </t>
  </si>
  <si>
    <t>N 44º 01' 30,8                     Е 22º 53' 26,5</t>
  </si>
  <si>
    <t>УПИ І и ІІ-    1548,  кв, 1</t>
  </si>
  <si>
    <t>В, Търново</t>
  </si>
  <si>
    <t>Имот № 1545 и 1789 на кв, Индустриална зона</t>
  </si>
  <si>
    <t xml:space="preserve">м, Козарката </t>
  </si>
  <si>
    <t>р, Бели Вит</t>
  </si>
  <si>
    <t xml:space="preserve">имот №000062 в  кв, Дряново, </t>
  </si>
  <si>
    <t>Имот № 000411 м, Драганското</t>
  </si>
  <si>
    <t>N  42o54’34,9                    E  23o55’45,8</t>
  </si>
  <si>
    <t xml:space="preserve">имот №000156, м, Кривулка </t>
  </si>
  <si>
    <t>р, Янтра</t>
  </si>
  <si>
    <t>К,к, Боровец, местност Песъко, хотел Олимп</t>
  </si>
  <si>
    <t>хотел Олимп- к,к,Боровец</t>
  </si>
  <si>
    <t>N 42o16’33,6                       E  23o36’48,2</t>
  </si>
  <si>
    <t xml:space="preserve">ПИ 161090, м, Герена </t>
  </si>
  <si>
    <t>N 43º 35' 52,2                     E 23º 49' 35,1</t>
  </si>
  <si>
    <t>имот №020003 в м, Агова нива</t>
  </si>
  <si>
    <t>УПИ І, кв,1, УПИ ІІІ, кв, 2</t>
  </si>
  <si>
    <t>УПИ І, кв,1</t>
  </si>
  <si>
    <t>п-л V 99, кв, 16</t>
  </si>
  <si>
    <t>Градска канализация на гр,Берковица</t>
  </si>
  <si>
    <t xml:space="preserve">Поток1 -        N 43º 14' 20,3                  E 23º 09' 39,8  Поток2 -                       N 43º 14' 16,7                 E 23º 09' 39,7                  </t>
  </si>
  <si>
    <t>Градска канализация – гр, Дряново</t>
  </si>
  <si>
    <t xml:space="preserve">завод за производство на телове и др, метални елементи </t>
  </si>
  <si>
    <t xml:space="preserve">кв, Беговица </t>
  </si>
  <si>
    <t>п-л ІІІ, кв,28</t>
  </si>
  <si>
    <t>Воденична вада, Дере, р, Росица</t>
  </si>
  <si>
    <t>п-л ІІ, кв,99</t>
  </si>
  <si>
    <t xml:space="preserve">N 43о 12`06,3``         E 25о 18`37,5``          </t>
  </si>
  <si>
    <t xml:space="preserve">N 42o 37’ 54,4                   E 23o 18’ 40,2 </t>
  </si>
  <si>
    <t>п-л ІІ, кв,100</t>
  </si>
  <si>
    <t xml:space="preserve">N 42о 55`53,8``         E 25о 54`04,2``                N 42º 55`58,9``         E 25º 54`09,3``                      </t>
  </si>
  <si>
    <t>имот №179004, м, Червен бряг</t>
  </si>
  <si>
    <t xml:space="preserve">N 43о 08`34,4``         E 24о 41`59,3``          </t>
  </si>
  <si>
    <t>Раковица, р, Ботуня</t>
  </si>
  <si>
    <t>N 43º 11' 04,1                E 23º 14' 18,9</t>
  </si>
  <si>
    <t>ПИ кад, № 229, УПИ Х, кв, 19</t>
  </si>
  <si>
    <t xml:space="preserve">N 42о 50`06,036``     E 24о 34`57,936``          </t>
  </si>
  <si>
    <t>кв, Божковци, ПИ 2310, кв,12</t>
  </si>
  <si>
    <t>ПСОВ изграждане - кв, Демиев хан</t>
  </si>
  <si>
    <t>ПСОВ от кв,Демиев хан, гр, Трявна</t>
  </si>
  <si>
    <t xml:space="preserve">Х 4659514,83                     У 8682474,37 </t>
  </si>
  <si>
    <t>градска канализация и ПСОВ на гр, Цар Калоян</t>
  </si>
  <si>
    <t>имоти №074134, № 074700 м, Бъкаво и имот №071022 м, Козарката</t>
  </si>
  <si>
    <t xml:space="preserve">N 42о 49`37,7``         E 24о 33`21,6``          </t>
  </si>
  <si>
    <t>Дере, приток на р, Кремиковска</t>
  </si>
  <si>
    <t>кв, Кремиковци, кадастрален лист №Б-12-10-В, Б-12-10-Г</t>
  </si>
  <si>
    <t>инсталация за пречистване на руднични води, замърсени с рудионуклиди, тежки метали и сулфати -Щолна 93 от Участък V-та шахта, находище Сеславци на Буховското рудно поле,</t>
  </si>
  <si>
    <t>Сухо дере, старо корито на р, Ботуня</t>
  </si>
  <si>
    <t xml:space="preserve">N 43о 28`21,5``         E 23о 20`17,9``          </t>
  </si>
  <si>
    <t>имот №261, кад, Лист №279, м-т Стопански двор, кв, Враждебна - Промишлена зона</t>
  </si>
  <si>
    <t xml:space="preserve">N 42о 42`50,1``         E 23о 25`31,7``          </t>
  </si>
  <si>
    <t>р, Банкенска</t>
  </si>
  <si>
    <t>УПИ Х-30, кв, 7 по плана на кв, Изгрев</t>
  </si>
  <si>
    <t xml:space="preserve">N 42о 43`03,8``         E 23о 10`38,2``          </t>
  </si>
  <si>
    <t xml:space="preserve">N 42о 59`23,5``         E 24о 31`14,5``          </t>
  </si>
  <si>
    <t>п-л ІІ, кв, 200, м-т Шабански върбак</t>
  </si>
  <si>
    <t xml:space="preserve">N 42о 55`14,9``               E 24о 42`35,7``          </t>
  </si>
  <si>
    <t xml:space="preserve">N 43о 35`19,5``                 E 24о 21`32,5``          </t>
  </si>
  <si>
    <t>Градска канализация – гр, Стражица</t>
  </si>
  <si>
    <t xml:space="preserve">N 43о 12`19,5``              E 25о 56`30,4``          </t>
  </si>
  <si>
    <t>УПИ ІІ, кв, 55</t>
  </si>
  <si>
    <t xml:space="preserve">N 42о 50`35,5``              E 24о 22`01,1``          </t>
  </si>
  <si>
    <t xml:space="preserve">N 43о 47`58,8``              E 23о 14`36,8``          </t>
  </si>
  <si>
    <t>р, Русенски Лом</t>
  </si>
  <si>
    <t xml:space="preserve">N 43о 49`58,6``              E 25о 56`41,8``          </t>
  </si>
  <si>
    <t>Дере, приток на р, Тейна</t>
  </si>
  <si>
    <t>пречиствателна инсталация на у-к Искра, находище Брези връх – с, Кътина,</t>
  </si>
  <si>
    <t>Дере, приток на р, Водни бик</t>
  </si>
  <si>
    <t xml:space="preserve">кв, Острец, ПИ 108146, м-т Орничето </t>
  </si>
  <si>
    <t>Сухо дере, приток на р, Боговина</t>
  </si>
  <si>
    <t>р, Стара Рибарица, приток на р, Бели Вит</t>
  </si>
  <si>
    <t>Дере,  приток на р, Бистрица</t>
  </si>
  <si>
    <t xml:space="preserve">УПИ 128, кв, 14, разположен върху горски 112/10,8-4/0,2 (местност Яслите) </t>
  </si>
  <si>
    <t>Дере, ляв приток на р, Перловска</t>
  </si>
  <si>
    <t>УПИ І-946, кв, 6а по плана на гр, София, м,в,з, Киноцентър - ІІІ ч, Бояна, район Витоша - СО</t>
  </si>
  <si>
    <t>р, Бързея, приток на р, Огоста</t>
  </si>
  <si>
    <t>Дере, приток на р, Владайска</t>
  </si>
  <si>
    <t>р, Кнежа, ляв приток на Бели Осъм</t>
  </si>
  <si>
    <t>р, Братанов дол, приток на р, Малък Искър</t>
  </si>
  <si>
    <t xml:space="preserve">Поток 1- 47 304 Сухо дере, приток на яз,Чирен ІІІ               Поток 2 - 36,           Сухо дере                               Поток 3 - 50, Язовир Чирен ІІІ </t>
  </si>
  <si>
    <t>Дере, приток на р, Дъбнишка бара</t>
  </si>
  <si>
    <t xml:space="preserve">УПИ І -140, кв, 149а </t>
  </si>
  <si>
    <t xml:space="preserve"> р, Владайска, приток на р, Искър</t>
  </si>
  <si>
    <t>УПИ Х-454, кв, 86, р-н Овча купел</t>
  </si>
  <si>
    <t>УПИ(п-л) ХІІ-54, кв, 5</t>
  </si>
  <si>
    <t>р, Въртешница (Лева)</t>
  </si>
  <si>
    <t>УПИ І-512 абв, кв, 27, р,н Витоша, м-т Гърдова глава</t>
  </si>
  <si>
    <t>р, Огоста</t>
  </si>
  <si>
    <t>градска канализация на гр, Бойчиновци</t>
  </si>
  <si>
    <t>градска канализация на с, Лехчево</t>
  </si>
  <si>
    <t>р, Копаница, приток на р, Сухата река</t>
  </si>
  <si>
    <t>УПИ ХІ-961, кв, 22а,   р-н Витоша</t>
  </si>
  <si>
    <t xml:space="preserve">Вилно селище в,з, Симеоново - Драгалевци </t>
  </si>
  <si>
    <t>Дере, приток на р, Барата</t>
  </si>
  <si>
    <t>УПИ ІІ,  кв, 49</t>
  </si>
  <si>
    <t>р, Куртова река, приток на р, Ведена</t>
  </si>
  <si>
    <t>механично пречистени отп,води</t>
  </si>
  <si>
    <t>р, Владайска</t>
  </si>
  <si>
    <t>имот с пл,№503, по плана на с, Владая, кадастрален лист №В-7-7-Б</t>
  </si>
  <si>
    <t>р, Белица, Искър</t>
  </si>
  <si>
    <t xml:space="preserve">имот с пл,№3593, 3591, 3589, попадащи в пар, І - Стопански двор, от кв, 263  </t>
  </si>
  <si>
    <t>р, Сливнишка, Искър</t>
  </si>
  <si>
    <t xml:space="preserve">имот пл,№ 000141, в землището на с, Петърч </t>
  </si>
  <si>
    <t>механично пречистени битови отп,води и промишлени отп, води</t>
  </si>
  <si>
    <t>УПИ І-24, 89, кв, 30 по плана на гр, Банкя</t>
  </si>
  <si>
    <t>Малката река, приток на р, Палакария</t>
  </si>
  <si>
    <t>N 42o 20’ 21,5                E 23o 31’ 33,9</t>
  </si>
  <si>
    <t>кв, Бенковски, район Сердика</t>
  </si>
  <si>
    <t>р, Рогачева, р, Бели Осъм</t>
  </si>
  <si>
    <t>УПИ 018152,  м, Лъжето</t>
  </si>
  <si>
    <t>N 43o 42’ 24,636                E 26o 15’ 13,846</t>
  </si>
  <si>
    <t>N 42o 55’ 05,1               E 24o 15’ 09,5</t>
  </si>
  <si>
    <t>Отводнителен канал, към р, Искър</t>
  </si>
  <si>
    <t>УПИ VІІ-555, кв, 58</t>
  </si>
  <si>
    <t>N 43o 23’ 36,9               E 24o 12’ 07,9</t>
  </si>
  <si>
    <t>р, Искър</t>
  </si>
  <si>
    <t>УПИ ІІ, кв, 84, Център</t>
  </si>
  <si>
    <t>ПСОВ - гр, Своге, Цетър</t>
  </si>
  <si>
    <t>N 42o 58’ 04,7               E 23o 21’ 09,0</t>
  </si>
  <si>
    <t>УПИ V-1744, кв, 100, кв, Дренов</t>
  </si>
  <si>
    <t>ПСОВ - гр, Своге, Изток</t>
  </si>
  <si>
    <t>N 42o 57’ 19,9               E 23o 21’ 33,0</t>
  </si>
  <si>
    <t>ПИ ІХ-9 и ХХХІІ-9, кв, 570</t>
  </si>
  <si>
    <t xml:space="preserve">N 43o 03’ 42,5               E 25o 36’ 54,2            N 43° 03’ 43,0               E 25° 36’ 39,5      </t>
  </si>
  <si>
    <t>р, Плаковчица</t>
  </si>
  <si>
    <t>имот №000267, №000800, №000268 по плана на с, Велчево</t>
  </si>
  <si>
    <t xml:space="preserve">N 42o 58’ 40,0               E 25o 43’ 47,1             </t>
  </si>
  <si>
    <t xml:space="preserve">р, Мальовишка </t>
  </si>
  <si>
    <t>ПСОВ - с, Ситово</t>
  </si>
  <si>
    <t xml:space="preserve">N 44o 02’ 09,46               E 27o 01’ 53,54             </t>
  </si>
  <si>
    <t>Северна индустриална зона гр,Разград</t>
  </si>
  <si>
    <t xml:space="preserve">N 43o 32’ 28,3               E 25o 29’ 37,8             </t>
  </si>
  <si>
    <t>Дере, приток на р, Перловска</t>
  </si>
  <si>
    <t xml:space="preserve">N 42o 39’ 30,5               E 23o 17’ 44,8             </t>
  </si>
  <si>
    <t>р, Габра</t>
  </si>
  <si>
    <t>отп,води от ремонтно-механична работилница, руднични води</t>
  </si>
  <si>
    <t xml:space="preserve">N 42o 32’ 54,1               E 23o 36’ 34,7                    N 42º 32’ 57,4               E 23º 35’ 48,0                               </t>
  </si>
  <si>
    <t xml:space="preserve">N 43o 58’ 35,5               E 26o 14’ 05,4             </t>
  </si>
  <si>
    <t>УПИ п-л №4, кв, 167</t>
  </si>
  <si>
    <t xml:space="preserve">N 43o 47’ 31               E 26o 49’ 88,             </t>
  </si>
  <si>
    <t>УПИ ХІ-1123, кв, 15а, м-т Гърдова глава, кв, Бояна</t>
  </si>
  <si>
    <t xml:space="preserve">N 42o 39’ 32,23               E 23o 15’ 41,07             </t>
  </si>
  <si>
    <t>УПИ V-439, кв, 15а,     м-т Гърдова глава, кв, Бояна</t>
  </si>
  <si>
    <t>р, Продимска бара</t>
  </si>
  <si>
    <t>УПИ V, кв, 36,     по плана на кв, Продимчец</t>
  </si>
  <si>
    <t>ПСБОВ на кв, Продимчец</t>
  </si>
  <si>
    <t xml:space="preserve"> р, Белица</t>
  </si>
  <si>
    <t>имот №066026 в с, Шияковци, местност Говедарника</t>
  </si>
  <si>
    <t xml:space="preserve">N 42o 47’ 27,8               E 23o 10’ 15,8             </t>
  </si>
  <si>
    <t>р, Златаришка (Бързица)</t>
  </si>
  <si>
    <t xml:space="preserve">N 43o 03’ 53,4               E 25o 53’ 08,8             </t>
  </si>
  <si>
    <t>Боримско дере, приток на р, Сухата река</t>
  </si>
  <si>
    <t>ПИ ІІ-СД ПСМ Борима, кв, 103</t>
  </si>
  <si>
    <t xml:space="preserve">N 42o 58’ 17,8               E 24o 34’ 15,8             </t>
  </si>
  <si>
    <t>Дере, приток на р, Драгалевска</t>
  </si>
  <si>
    <t xml:space="preserve">УПИ ІХ-1319, кв, 6 м,в,з, Милкова кория, кв, Драгалевци </t>
  </si>
  <si>
    <t xml:space="preserve">N 42o 37’ 13,6               E 23o 18’ 37,3             </t>
  </si>
  <si>
    <t>р, Черни Искър</t>
  </si>
  <si>
    <t>имот №715008, местност Под комините, с, Говедарци</t>
  </si>
  <si>
    <t xml:space="preserve">Туристическо селище - с, Говедарци </t>
  </si>
  <si>
    <t xml:space="preserve">N 42o 15’ 38,3               E 23o 27’ 23,3             </t>
  </si>
  <si>
    <t>УПИ І-2212, кв, Ханища</t>
  </si>
  <si>
    <t xml:space="preserve">N 43o 28’ 16,5               E 25o 43’ 27,9                    N 43º 28’ 16,5               E 25º 43’ 27,9                 </t>
  </si>
  <si>
    <t xml:space="preserve">Община Искър изменено! Нов №13140200/06,08,2012 </t>
  </si>
  <si>
    <t>Дере, р, Суходолска</t>
  </si>
  <si>
    <t>УПИ ІV-151, кв, 20 по плана на гр, София, м,в,з, Люлин, р-н Овча купел</t>
  </si>
  <si>
    <t xml:space="preserve">N 42o 39’ 13,5               E 23o 12’ 01,6             </t>
  </si>
  <si>
    <t xml:space="preserve">N 42o 50’ 07,1               E 22o 38’ 58,1                    N 42º 50’ 15,2               E 22º 39’ 05,1            N 42º 50’ 21,0               E 22º 39’ 04,4                </t>
  </si>
  <si>
    <t xml:space="preserve">N 43o 44’ 20,45               E 25o 58’ 52,38                    N 43º 44’ 20,58               E 25º 58’ 50,95                 </t>
  </si>
  <si>
    <t>р, Острешка, Видима</t>
  </si>
  <si>
    <t>УПИ ХVІІ, кв,24 по плана на кв, Центъра</t>
  </si>
  <si>
    <t>р, Перловска</t>
  </si>
  <si>
    <t>УПИ ІІІ-1464, кв,133 по плана на кв, София, кв, Драгалевци - разширение - Север - ІІ част, район Витоша</t>
  </si>
  <si>
    <t xml:space="preserve">N 42o 38’ 54,7               E 23o 18’ 27,5             </t>
  </si>
  <si>
    <t>УПИ ІІ-1496, 2173, 2177, 2176, 2167, 2043 от кв,146 по плана на кв, София, м-т Кръстова вода</t>
  </si>
  <si>
    <t xml:space="preserve">N 42o 38’ 47,2               E 23o 18’ 52,7             </t>
  </si>
  <si>
    <t>УПИ Х-429, кв, 14, ж,к, Гърдова глава, по плана на гр, София, кв, Бояна, р-н Витоша</t>
  </si>
  <si>
    <t>р, Ръждавец, Бели Осъм</t>
  </si>
  <si>
    <t xml:space="preserve">N 42o 52’ 48,5               E 24o 33’ 35,4                    N 42º 52’ 47,7              Е 24º 33’ 34,2           N 42º 52’ 44,8              Е 24º 33’ 30,8                  N 42º 52’ 43,2               E 24º 33’ 26,3                    N 42º 52’ 41,7              Е 24º 33’ 21,7           N 42º 52’ 40,8              Е 24º 33’ 19,7            N 42º 52’ 40,8              Е 24º 33’ 14,7                                 </t>
  </si>
  <si>
    <t>УПИ VІ-282, кв, 42 и УПИ ХІІІ-231, кв, 37</t>
  </si>
  <si>
    <t xml:space="preserve">N 42o 50’ 54,4               E 24o 21’ 38,4             </t>
  </si>
  <si>
    <t>р, Бърза, р, Лом</t>
  </si>
  <si>
    <t>УПИ VІ-787, 1043, кв, 91а, кв, Драгалевци-разширение север, Район Витоша</t>
  </si>
  <si>
    <t>р, Росица</t>
  </si>
  <si>
    <t>ПИ №117092, м-т Труплуката, с, Горна Росица</t>
  </si>
  <si>
    <t>р, Видима</t>
  </si>
  <si>
    <t>р, Какач</t>
  </si>
  <si>
    <t>р, Чупренска</t>
  </si>
  <si>
    <t>Дере, р, Владайска</t>
  </si>
  <si>
    <t>р, Селска</t>
  </si>
  <si>
    <t>УПИ ІХ-1816, V-1217, Х-1217, VІІ-1216 и VІ-1216, кв, 76, м-т Волуяк-гарата, р-н Връбница</t>
  </si>
  <si>
    <t>Дере, р, Видима</t>
  </si>
  <si>
    <t>р, Вит</t>
  </si>
  <si>
    <t>№ 013064 в м-т Елия, зелище на с, Казачево,  общ, Ловеч</t>
  </si>
  <si>
    <t xml:space="preserve">N 43о 05` 07,22``, E 24о 44` 25,69``                       </t>
  </si>
  <si>
    <t>ПИ № 024051, м-т Балабанца, землище на гр, Севлиево</t>
  </si>
  <si>
    <t xml:space="preserve">N 43о 02` 11,4``, E 25о 05` 07,9``                       </t>
  </si>
  <si>
    <t xml:space="preserve">N 43о 08` 02,2``  E 023о 43` 45,5``                       </t>
  </si>
  <si>
    <t xml:space="preserve">N 42о 46`00,6``     E 23о 19` 34,1``            </t>
  </si>
  <si>
    <t xml:space="preserve">ПИ с кад, № 4, парцел І - 4 от стр, Кв, 3 </t>
  </si>
  <si>
    <t>СШ  42o 49’ 37,5          ИД 24o 33’ 10,8</t>
  </si>
  <si>
    <t>имот пл, № 97, парц, І За фабрика Развитие, кв, 26</t>
  </si>
  <si>
    <t>СШ  42o 55’ 35,8          ИД 24o 40’ 00,9</t>
  </si>
  <si>
    <t>УПИ (п-л) І, кв, 1</t>
  </si>
  <si>
    <t>СШ  42o 59’ 41,1          ИД 24o 11’ 12,1</t>
  </si>
  <si>
    <t>м, Турски градини</t>
  </si>
  <si>
    <t xml:space="preserve">                                                                   СШ 43º 52’ 53,2   ИД 022º 32’ 27,1                                    </t>
  </si>
  <si>
    <t xml:space="preserve">                                                                   СШ 43º 28’ 28,4   ИД 023º 56’ 35,4                                    </t>
  </si>
  <si>
    <t>пи № 001120, № 001121, м, Генковото</t>
  </si>
  <si>
    <t xml:space="preserve">Заустване № 1                                         СШ 42o 49’ 48,6       ИД 24o 12’ 14,58  Заустване на дъждовни води при разделни канализационна с-ма            СШ 42º 49’ 49,5       ИД 24º 12’ 13,8                                                               </t>
  </si>
  <si>
    <t>имот № 114 от к,л, № Г-11-3-Б, м, Зли камък</t>
  </si>
  <si>
    <t xml:space="preserve">СШ 42o 35’ 58,5          ИД 23o 22’ 04,5                                                                </t>
  </si>
  <si>
    <t xml:space="preserve">СШ 42o 58’ 43,1          ИД 23o 44’ 94,5                                                                </t>
  </si>
  <si>
    <t>имот № 072009, м, 'Скравена</t>
  </si>
  <si>
    <t>УПИ І-850, стр, Кв, 158 по плана на гр, Долни Дъбник и ПИ 228019, м, Долна бара</t>
  </si>
  <si>
    <t>УПИ (п-л) ІV, кв, 48 и УПИ (п-л) ІV, кв, 44 по плана на с, Рибарица, ЛПСОВ е разоиложена в УПИ ІІ, кв, 44</t>
  </si>
  <si>
    <t>Прекратено с Решение на БДДР 108/08,08,2008</t>
  </si>
  <si>
    <t>УПИ (п-л) 4119 и УПИ (п-л) 4120 по плана на мах, Дудевска, гр, Троян, УПИ (п-л) 4120 за ЛПСОВ</t>
  </si>
  <si>
    <t xml:space="preserve">поток 1                                                            СШ 42o 54’ 08,45       ИД 24o 44’ 20,2                    поток 2                                                                     СШ  42º 54’ 09,5       ИД 24º 44’ 24,4           поток 3                                                             СШ 42º 54’ 08,45       ИД  24º 44’ 20,2                                                                    </t>
  </si>
  <si>
    <t>УПИ ІІ, стр, Кв, 286 по плана на гр, Ловеч - Северна промишлена зиона</t>
  </si>
  <si>
    <t>дере (старо корито на р, Матица)</t>
  </si>
  <si>
    <t>УПИ 767, кв, 16</t>
  </si>
  <si>
    <t>м, Църквино</t>
  </si>
  <si>
    <t xml:space="preserve">СШ  43o 31’ 53,19   ИД   26o 44’ 09,67   </t>
  </si>
  <si>
    <t>Мелнична вада - приток на р, Искър</t>
  </si>
  <si>
    <t>УПИ ІІ, кв, 159 по плана на гр, Искър</t>
  </si>
  <si>
    <t xml:space="preserve">поток 1
СШ  43º 27`13,7``    ИД 24º 15`15,7``       
X   4724695,07       Y   8582418,18           поток 2
СШ 43º 27`14,3``    ИД 24º 15`15,7``                 X  4724715,28      Y  8582418,82         поток 3       
СШ 43º 27`14,9``    ИД 24º 15`14,5``     X  4724731,78        Y  8582390,05       поток 4    
СШ 43º 27`15,4``    E 24º 15`12,6``         X  4724746,01        Y  8582347,07    </t>
  </si>
  <si>
    <t xml:space="preserve">поток 1                                                 СШ  43º 02`02``  ИД 25º 06`27                               поток 2                                                 СШ  43º 01`53``  ИД 25º 05`53``                             поток 3                                                  СШ  43º 01`50``   ИД 25º 05`53`` 
 поток 4                                          СШ  43º 01`51``    ИД 25º 05`30``                                                                                                                                       поток 5                                                СШ  43º 02`02``   ИД 25º 05`16``                 дъждопреливна шахта                             СШ  43º 01`50,6``   ИД 25º 06`06,1`` </t>
  </si>
  <si>
    <t>м, Тенекедже</t>
  </si>
  <si>
    <t>СШ  43o 45’ 03,71  ИД  26o 35’ 24,67          WGS 84</t>
  </si>
  <si>
    <t>УПИ І - 4 от кв, 1 в земл, На с, Пролеша (стар имот 000061), м, Атлантик</t>
  </si>
  <si>
    <t>СШ  42o 47’ 02,0  ИД  23o 10’ 30,1          WGS 84</t>
  </si>
  <si>
    <t>ПИ 141009, м, Долна Биволица</t>
  </si>
  <si>
    <t>СШ  43o 17’ 19,3  ИД  24o 04’ 42          WGS 84</t>
  </si>
  <si>
    <t>р, Лесновска</t>
  </si>
  <si>
    <t xml:space="preserve">СШ  42o 39’ 16,0    ИД  23o 37’ 31,9                    </t>
  </si>
  <si>
    <t>Ряховско дере, приток на р, росица</t>
  </si>
  <si>
    <t>ПИ №21 и № 23, кв, 55 от землището на с, Ряховците</t>
  </si>
  <si>
    <t xml:space="preserve">СШ  43o 01’ 43,9    ИД  25o 00’ 58,0                    </t>
  </si>
  <si>
    <t>дере, приток на р, Лесновска</t>
  </si>
  <si>
    <t xml:space="preserve">място на заустване на                          поток  - смесен от ЛПСОВ и КМУ       СШ  42o 40’ 32,3    ИД  23o 27’ 69,40                    </t>
  </si>
  <si>
    <t>р, Стара река</t>
  </si>
  <si>
    <t>точка на заустване                                  Х 4678918,57     У 9482240,38</t>
  </si>
  <si>
    <t>гр, Тетевен</t>
  </si>
  <si>
    <t>гр, Искър</t>
  </si>
  <si>
    <t>гр, Червен бряг</t>
  </si>
  <si>
    <t>гр, Своге</t>
  </si>
  <si>
    <t>УПИ (п - л) ХІ, кв, 13 по плана на с, рибарица</t>
  </si>
  <si>
    <t xml:space="preserve">СШ 42o 51’ 13,7    ИД 24o 20’ 05,5      (Х 4659010,60    У 8590474,24)                                                                                                   </t>
  </si>
  <si>
    <t xml:space="preserve">№ на изм, разр, 100493/16,07,2004 </t>
  </si>
  <si>
    <t>гр, Ловеч</t>
  </si>
  <si>
    <t>р, Баховска</t>
  </si>
  <si>
    <t>УПИ (п-л) VІ, стр, кв, 286 по плана на гр, Ловеч</t>
  </si>
  <si>
    <t>р, Осъм</t>
  </si>
  <si>
    <t xml:space="preserve">СШ 43o 10’ 21    ИД 24o 43’ 30,3                                                                                         </t>
  </si>
  <si>
    <t xml:space="preserve">№ на изм, разр, 100290/24,02,2004 </t>
  </si>
  <si>
    <t>гр, Бяла</t>
  </si>
  <si>
    <t xml:space="preserve">поток 1            СШ 43º 27` 42,7``                                                                                                          поток 2            СШ 43º 49` 53,3``                    поток 3            СШ 43º 27` 57,1``                          поток 4            СШ 43º 27` 49,5``            </t>
  </si>
  <si>
    <t xml:space="preserve">поток 1            ИД 25º 44` 02,8``                                                                                                          поток 2            ИД 25º 56` 40,2``                    поток 3            ИД 25º 43` 39,0``                          поток 4            ИД 25º 40` 58,5``            </t>
  </si>
  <si>
    <t>р, Ботуня,                              р, Еловец</t>
  </si>
  <si>
    <t>м, Пръдището</t>
  </si>
  <si>
    <t>Поток 1            СШ 43° 19’ 25,3        Заустване 1       СШ 43° 19’ 00,0      Заустване 2       СШ 43° 19’ 10,2       Заустване 3       СШ 43° 19’ 07,8        Заустване 4       СШ 43° 19’ 10,4       Заустване 5       СШ 43° 19’ 10,4        Заустване 6       СШ 43° 19’ 11,0        Заустване 7       СШ 43° 19’ 12,7       Заустване 8       СШ 43° 19’ 13,6         Заустване 9       СШ 43° 19’ 15,3        Заустване 10     СШ 43° 19’ 20,4        Заустване 11     СШ 43° 19’ 23,4   Заустване 12     СШ 43° 19’ 28,9</t>
  </si>
  <si>
    <t>Поток 1            ИД 023° 25’ 43,7        Заустване 1       ИД 023° 25’ 18,3      Заустване 2       ИД 023° 25’ 05,4       Заустване 3       ИД 023° 25’ 19,7       Заустване 4       ИД 023° 25’ 17,1      Заустване 5       ИД 023° 25’ 06,0       Заустване 6       ИД 023° 25’ 17,0        Заустване 7       ИД 023° 25’ 25,2     Заустване 8       ИД 023° 25’ 30,8         Заустване 9       ИД 023° 25’ 34,2       Заустване 10     ИД 023° 25’ 39,0        Заустване 11     ИД 023° 25’ 42,5  Заустване 12     ИД 023° 25’ 50,3</t>
  </si>
  <si>
    <t>гр, Драгоман</t>
  </si>
  <si>
    <t>гр, Лясковец</t>
  </si>
  <si>
    <t xml:space="preserve">СШ 43о 05` 13,9``     </t>
  </si>
  <si>
    <t xml:space="preserve">        ИД 25о 44` 19,0``</t>
  </si>
  <si>
    <t>дере, приток на р, Малка Луковица</t>
  </si>
  <si>
    <t>ПИ 65231,918,32               (по кадастрална карта)                         м, Чучурка</t>
  </si>
  <si>
    <t xml:space="preserve">СШ  42о 16` 48,0``     </t>
  </si>
  <si>
    <t xml:space="preserve">    ИД 23о 36` 56,2``</t>
  </si>
  <si>
    <t>р, Осеница</t>
  </si>
  <si>
    <t>имот № 047010,      м, Осеница - Дошолов дол</t>
  </si>
  <si>
    <t xml:space="preserve">СШ  42о 52` 18,0``     </t>
  </si>
  <si>
    <t>старо корито на р, Осъм</t>
  </si>
  <si>
    <t>гр, Алфатар</t>
  </si>
  <si>
    <t>масив 200010, м, Над чешмите</t>
  </si>
  <si>
    <t xml:space="preserve">СШ  43о 55` 55,4``     </t>
  </si>
  <si>
    <t xml:space="preserve">    ИД 27о 17` 47,9``</t>
  </si>
  <si>
    <t>м, Вилна зона Градище</t>
  </si>
  <si>
    <t xml:space="preserve">СШ  42о 59` 56,6``     </t>
  </si>
  <si>
    <t xml:space="preserve">    ИД 23о 39` 28,9``</t>
  </si>
  <si>
    <t>р, Драгалевска</t>
  </si>
  <si>
    <t>УПИ I, II, IV, V, VI - 1460 от кв, 131, по плана на кв, Драгалевци - разширение - Север - ІІ част</t>
  </si>
  <si>
    <t xml:space="preserve">СШ 42о 38` 11,3``     </t>
  </si>
  <si>
    <t xml:space="preserve">       ИД 23о 18` 27,5``</t>
  </si>
  <si>
    <t>УПИ III, кв, 48</t>
  </si>
  <si>
    <t xml:space="preserve">СШ 43о 29` 14,2``     </t>
  </si>
  <si>
    <t xml:space="preserve">       ИД 24о 59` 30,4``</t>
  </si>
  <si>
    <t>гр, Попово</t>
  </si>
  <si>
    <t>р, Поповска</t>
  </si>
  <si>
    <t>Конски дол, десен приток на р, Бели Вит</t>
  </si>
  <si>
    <t>ПИ 041115; ПИ 065081, м, Конски дол</t>
  </si>
  <si>
    <t xml:space="preserve">СШ 43о 54` 38,494``     </t>
  </si>
  <si>
    <t>ИД 26о 23` 22,923``</t>
  </si>
  <si>
    <t>гр, Мизия</t>
  </si>
  <si>
    <t xml:space="preserve">поток 1 СШ 43о 08` 11,5``                       поток 2 СШ 43º 08` 53,3``                 поток 3 СШ 43º 09` 19,1``             поток 4 СШ 43º 09` 20,4``            поток 5 СШ 43º 09` 41,1`` </t>
  </si>
  <si>
    <t xml:space="preserve">поток 1 ИД 24о 43` 14,6``               поток 2 ИД 24º 43` 17,7``                 поток 3 ИД 24º 43` 25,1``                поток 4 ИД 24º 43` 21,8``                   поток 5 ИД 24º 43` 48,9`` </t>
  </si>
  <si>
    <t>яз, Чирен ІІІ и 2 бр, сухи дерета от водосбора на р, Рибине, приток на р, Огоста</t>
  </si>
  <si>
    <t>м, Лъките</t>
  </si>
  <si>
    <t xml:space="preserve">поток 1 СШ 43о 20` 59,9``                       поток 2 СШ 43º 20` 57,7``                 поток 3 СШ 43º 21` 17,6``              </t>
  </si>
  <si>
    <t xml:space="preserve">поток 1 ИД 023о 35` 24,8``               поток 2 ИД 023º 35` 43,6``                 поток 3 ИД 023º 35` 08,8``                </t>
  </si>
  <si>
    <t xml:space="preserve">СШ  42о 55` 46,9``     </t>
  </si>
  <si>
    <t xml:space="preserve">    ИД 22о 56` 34,7``</t>
  </si>
  <si>
    <t>м-т Летищен комплек - София, УПИ № VI, кв,2</t>
  </si>
  <si>
    <t xml:space="preserve">СШ  42о 41` 16,15``     </t>
  </si>
  <si>
    <t xml:space="preserve">    ИД 23о 25` 18,67``</t>
  </si>
  <si>
    <t>р, Домуз дере</t>
  </si>
  <si>
    <t>поток 1 СШ  42о 40` 22,5``                      поток 2 СШ  42° 36` 41,4``</t>
  </si>
  <si>
    <t>поток 1 ИД 23о 15` 54,3``                            поток 2 ИД  23° 20` 59,8``</t>
  </si>
  <si>
    <t>точка на заустване                              СШ 43о 20` 52,1``                             място за собствен мониторинг                             СШ 43° 20` 50,9``</t>
  </si>
  <si>
    <t>точка на заустване                                      СШ 26о 14` 10,1``                            място за собствен мониторинг                                   СШ 26° 14` 09,5``</t>
  </si>
  <si>
    <t>дере на р, Малка Катерица</t>
  </si>
  <si>
    <t>к,к, Боровец</t>
  </si>
  <si>
    <t>пи 65231,919,51 и 65231,919,150, м-т Гюрови градини</t>
  </si>
  <si>
    <t xml:space="preserve">СШ 41о 07` 52,06``     </t>
  </si>
  <si>
    <t>ИД 24о 14` 15,9``</t>
  </si>
  <si>
    <t>УПИ VII - 1049, кв, 26, м, ж,к, Гърдова глава</t>
  </si>
  <si>
    <t xml:space="preserve">СШ 42о 39` 16,74``     </t>
  </si>
  <si>
    <t>ИД 23о 15` 40,0``</t>
  </si>
  <si>
    <t>р, Арчар</t>
  </si>
  <si>
    <t xml:space="preserve">точка на заустване                                           СШ 43о 12` 51,3``     </t>
  </si>
  <si>
    <t>точка на заустване                                    ИД 022о 36` 19,0``</t>
  </si>
  <si>
    <t>УПИ І, кв, 48</t>
  </si>
  <si>
    <t xml:space="preserve">точка на заустване                                           СШ 43о 12` 08,7``     </t>
  </si>
  <si>
    <t>точка на заустване                                    ИД 24о 44` 55,9``</t>
  </si>
  <si>
    <t>дере на р, Рекмарица</t>
  </si>
  <si>
    <t>УПИ ІІ-818, кв, 4б, м-т кв,Симеоново</t>
  </si>
  <si>
    <t>жилищен комплекс - кв, Симеоново</t>
  </si>
  <si>
    <t xml:space="preserve">точка на заустване                                           СШ 42о 36` 73,3``     </t>
  </si>
  <si>
    <t>точка на заустване                                    ИД 23о 20` 64,6``</t>
  </si>
  <si>
    <t>УПИ Х-30 и ПИ 2437,186,2436 от кв, 7 по плана на кв, Изгрев</t>
  </si>
  <si>
    <t>дере на р, Бистришка</t>
  </si>
  <si>
    <t>ПИ 2238, кв, 5 и 5а по плана на с, Бистрица</t>
  </si>
  <si>
    <t xml:space="preserve">точка на заустване                                           СШ 42о 35` 21,6``     </t>
  </si>
  <si>
    <t>точка на заустване                                    ИД 23о 21` 39,2``</t>
  </si>
  <si>
    <t>р, Скът</t>
  </si>
  <si>
    <t xml:space="preserve">точка на заустване                                           СШ 43о 42` 10,109``     </t>
  </si>
  <si>
    <t>точка на заустване                                    ИД 023о 51` 02,697``</t>
  </si>
  <si>
    <t xml:space="preserve">точка на заустване                                           СШ 42о 56` 07,7``     </t>
  </si>
  <si>
    <t>точка на заустване                                    ИД 24о 12` 55,8``</t>
  </si>
  <si>
    <t>Дере на р, Суходолска</t>
  </si>
  <si>
    <t>УПИ І-304,531 от кв, 81 а, м, кв, Горна Баня</t>
  </si>
  <si>
    <t xml:space="preserve">точка на заустване                                           СШ 42о 40` 54,8``     </t>
  </si>
  <si>
    <t>точка на заустване                                    ИД 23о 13` 39,2``</t>
  </si>
  <si>
    <t>гр, Дулово</t>
  </si>
  <si>
    <t>имот 00014, м, до гробището</t>
  </si>
  <si>
    <t>канализационна система с ГПСОВ на гр, Дулово</t>
  </si>
  <si>
    <t xml:space="preserve">точка на заустване                                           СШ  43о 50` 01,68`                      </t>
  </si>
  <si>
    <t xml:space="preserve">точка на заустване                                    ИД  27о 07` 54,82``                             </t>
  </si>
  <si>
    <t>канализационни клонове на с, Ситово</t>
  </si>
  <si>
    <t xml:space="preserve">точка на заустване                                           СШ  43о 59` 53,16`                      </t>
  </si>
  <si>
    <t xml:space="preserve">точка на заустване                                    ИД  26о 57` 51,74``                             </t>
  </si>
  <si>
    <t>р, Писаровска бара</t>
  </si>
  <si>
    <t>ПИ 040045,                        м, Край  село</t>
  </si>
  <si>
    <t xml:space="preserve">точка на заустване                                           СШ  43о 28` 00,3``                      Х  4726133,77  </t>
  </si>
  <si>
    <t>точка на заустване                                    ИД  24о 15` 19``                             У  8582473,54</t>
  </si>
  <si>
    <t>УПИ VI - 607, кв, 22, м, в,з, Симеоново - север</t>
  </si>
  <si>
    <t xml:space="preserve">точка на заустване                                           СШ  42о 37` 22,6``                      </t>
  </si>
  <si>
    <t xml:space="preserve">точка на заустване                                    ИД  23о 20` 12,5``                             </t>
  </si>
  <si>
    <t>УПИ І, кв, 101</t>
  </si>
  <si>
    <t>бензиностанция № 7222 - гр, Своге</t>
  </si>
  <si>
    <t xml:space="preserve">точка на заустване                                           СШ  42о 37` 15,9``                      </t>
  </si>
  <si>
    <t xml:space="preserve">точка на заустване                                    ИД  23о 15` 36,0``                             </t>
  </si>
  <si>
    <t>р, Раковица</t>
  </si>
  <si>
    <t>гр, Вършец</t>
  </si>
  <si>
    <t>кв, 1, п-л 1</t>
  </si>
  <si>
    <t>канализационна система с ГПСОВ на гр, Вършец</t>
  </si>
  <si>
    <t xml:space="preserve">точка на заустване                                           СШ  43о 12` 26,2``                      </t>
  </si>
  <si>
    <t xml:space="preserve">точка на заустване                                    ИД  023о 17` 30,3``                             </t>
  </si>
  <si>
    <t>имот 510016 и 510010, м, Землище Червен бряг</t>
  </si>
  <si>
    <t xml:space="preserve">поток 1                                           СШ 43о 16` 22,6``     </t>
  </si>
  <si>
    <t>поток 1                                            E 24о 07` 29,6``</t>
  </si>
  <si>
    <t>р, Станянска</t>
  </si>
  <si>
    <t>продължен срок до 01,12,2015</t>
  </si>
  <si>
    <t xml:space="preserve">поток 1                                           СШ 42о 44` 09,849``     </t>
  </si>
  <si>
    <t>поток 1                                            E 23о 14` 42,799``</t>
  </si>
  <si>
    <t>Прекратено с Решение №294/13,11,2012</t>
  </si>
  <si>
    <t>р, Ръчене</t>
  </si>
  <si>
    <t xml:space="preserve">точка на заустване                                           СШ 43о 14` 35,8``     </t>
  </si>
  <si>
    <t>точка на заустване                                    ИД 24о 02` 39,0``</t>
  </si>
  <si>
    <t xml:space="preserve">точка на заустване                                           СШ 43о 17` 01,9``     </t>
  </si>
  <si>
    <t>точка на заустване                                    ИД 24о 03` 08,7``</t>
  </si>
  <si>
    <t>дере, приток на р, Златна Панега</t>
  </si>
  <si>
    <t xml:space="preserve">точка на заустване                                           СШ 43о 14` 54,5``     </t>
  </si>
  <si>
    <t>точка на заустване                                    ИД 24о 11` 08,3``</t>
  </si>
  <si>
    <t>УПИ Viа - 323, кв, 8м, в,з, Беловодски път</t>
  </si>
  <si>
    <t xml:space="preserve">точка на заустване                                           СШ 42о 38` 55,8``     </t>
  </si>
  <si>
    <t>точка на заустване                                    ИД 23о 15` 01,8``</t>
  </si>
  <si>
    <t xml:space="preserve">точка на заустване                                           СШ 43о 10` 00,8``     </t>
  </si>
  <si>
    <t>точка на заустване                                    ИД 025о 56` 42,8``</t>
  </si>
  <si>
    <t>ПИ 074013, м, Тютюнжув дол</t>
  </si>
  <si>
    <t xml:space="preserve">точка на заустване                                           СШ 43о 05` 05,6``     </t>
  </si>
  <si>
    <t>точка на заустване                                    ИД 25о 33` 39,9``</t>
  </si>
  <si>
    <t>имоти 003003; 003004; 003005; 003006; 003007; 003008; 003009; 000525,            м, Лясковско</t>
  </si>
  <si>
    <t xml:space="preserve">точка на заустване                                           СШ 43о 08` 38,7``     </t>
  </si>
  <si>
    <t>точка на заустване                                    ИД 025о 43` 57,7``</t>
  </si>
  <si>
    <t>р, Скакавица</t>
  </si>
  <si>
    <t>природен парк Витоша, кв, Драгалевци</t>
  </si>
  <si>
    <t xml:space="preserve">точка на заустване                                           СШ 42о 36` 86,9``     </t>
  </si>
  <si>
    <t>точка на заустване                                    ИД 23о 19` 00,3``</t>
  </si>
  <si>
    <t>дере, приток на р, Банкенска</t>
  </si>
  <si>
    <t>имот пл, № 2130, м, Боро</t>
  </si>
  <si>
    <t>дере на р, Слатинска</t>
  </si>
  <si>
    <t>УПИ ХІІ - 1342, 1349 от кв,63, м, в,з, Симеоново - север</t>
  </si>
  <si>
    <t xml:space="preserve">точка на заустване                                           СШ 42о 37` 87,1``     </t>
  </si>
  <si>
    <t>точка на заустване                                    ИД 23о 20` 01,4``</t>
  </si>
  <si>
    <t>1, СЛАВКА  СТАНЧЕВА                            КОЦЕВА;                     2, МАРИКА СТОИЛОВА ПЕТРУШЕВ</t>
  </si>
  <si>
    <t>дере, приток на р, Искър</t>
  </si>
  <si>
    <t>УПИ ІІ - 771, 959, кв, 20 (нов) в,з, Бункера</t>
  </si>
  <si>
    <t xml:space="preserve">             точка на заустване           СШ 42о 36` 47,8``     </t>
  </si>
  <si>
    <t xml:space="preserve">             точка на заустване              ИД 23о 21` 89,4``</t>
  </si>
  <si>
    <t>р, Стубела</t>
  </si>
  <si>
    <t>ПИ 451, кв, 88, м, Смърдан - Барите ІІ част</t>
  </si>
  <si>
    <t>сервиз за строителни и пътни машини, ел, Инструменти, офис и шоурум</t>
  </si>
  <si>
    <t xml:space="preserve">      N 42о 41` 38,6``     </t>
  </si>
  <si>
    <t>E 22о 47` 12,7``</t>
  </si>
  <si>
    <t>42°50'53,90''</t>
  </si>
  <si>
    <t>24°21'38,00'';</t>
  </si>
  <si>
    <t>42°51'21,00''</t>
  </si>
  <si>
    <t>24°39'58,80'</t>
  </si>
  <si>
    <t xml:space="preserve">N 43o 38’ 45,4   </t>
  </si>
  <si>
    <t xml:space="preserve">E 24o 25’ 35,1                 </t>
  </si>
  <si>
    <t xml:space="preserve">N 43o 42’ 51,6   </t>
  </si>
  <si>
    <t xml:space="preserve">E 24o 27’ 20,1                 </t>
  </si>
  <si>
    <t xml:space="preserve">N 43o 42’ 51,3   </t>
  </si>
  <si>
    <t xml:space="preserve">E 22o 36’ 19,0                 </t>
  </si>
  <si>
    <t xml:space="preserve">N 42o 42’ 19,1   </t>
  </si>
  <si>
    <t xml:space="preserve">E 23o 37’ 10,8                 </t>
  </si>
  <si>
    <t xml:space="preserve">N 42o 39’ 45,6   </t>
  </si>
  <si>
    <t xml:space="preserve">E 23o 35’ 17,9               </t>
  </si>
  <si>
    <t>в,з, Малинова долина - Бункера-3-ти етап</t>
  </si>
  <si>
    <t xml:space="preserve">N 42o 37’ 05,15   </t>
  </si>
  <si>
    <t xml:space="preserve">E 23o 21’ 12,204               </t>
  </si>
  <si>
    <t>ПИ с пл, №533</t>
  </si>
  <si>
    <t xml:space="preserve">E 23o 22’ 57,0               </t>
  </si>
  <si>
    <t xml:space="preserve">N 42o 38’ 09,3   </t>
  </si>
  <si>
    <t xml:space="preserve">E 23o 19’ 33,5               </t>
  </si>
  <si>
    <t>Канализационен колектор,</t>
  </si>
  <si>
    <t xml:space="preserve">N 42o 55’ 01,48   </t>
  </si>
  <si>
    <t xml:space="preserve">E 24o 15’ 16,62               </t>
  </si>
  <si>
    <t xml:space="preserve">N 42o 47’ 43,7   </t>
  </si>
  <si>
    <t xml:space="preserve">E 23o 25’ 07,7               </t>
  </si>
  <si>
    <t xml:space="preserve">N 42o 38’ 43,95   </t>
  </si>
  <si>
    <t xml:space="preserve">E 23o 18’ 16,66               </t>
  </si>
  <si>
    <t xml:space="preserve">N 42o 50’ 28,6   </t>
  </si>
  <si>
    <t xml:space="preserve">E 24o 22’ 09,5               </t>
  </si>
  <si>
    <t>250/ ден             16,82/ час            91 250/ год,</t>
  </si>
  <si>
    <t xml:space="preserve">N 42o 35’ 36,2   </t>
  </si>
  <si>
    <t xml:space="preserve">E 23o 38’ 02,41               </t>
  </si>
  <si>
    <t>1,4/ ден                               0,14/ час                         438/ год,</t>
  </si>
  <si>
    <t xml:space="preserve">N 42o 39’ 16,75   </t>
  </si>
  <si>
    <t xml:space="preserve">E 23o 13’ 37,6               </t>
  </si>
  <si>
    <t>300/ ден                           37,58/ час                                            109500/ год,</t>
  </si>
  <si>
    <t xml:space="preserve">N 42o 21’ 54,1   </t>
  </si>
  <si>
    <t xml:space="preserve">E 23o 23’ 08,1               </t>
  </si>
  <si>
    <t>73,13 ден                          10,95 час                         26693 год,</t>
  </si>
  <si>
    <t xml:space="preserve">СШ 43o 01’ 30,7   </t>
  </si>
  <si>
    <t xml:space="preserve">E 25o 09’ 38,9               </t>
  </si>
  <si>
    <t>34216/ год,</t>
  </si>
  <si>
    <t>Канализационна система на кв, Требич, р-н Надежда - СО</t>
  </si>
  <si>
    <t>610/ ден                              0,018/ час                                222650/ год,</t>
  </si>
  <si>
    <t xml:space="preserve">СШ 42o 46’ 38,6   </t>
  </si>
  <si>
    <t xml:space="preserve">E 23o 19’ 12,5               </t>
  </si>
  <si>
    <t>6,2/ ден                              0,16/ час                                    930 куб, м,/ год, (сезонно - за 150 дни)</t>
  </si>
  <si>
    <t>2190/ год,</t>
  </si>
  <si>
    <t>180675/ год,</t>
  </si>
  <si>
    <t xml:space="preserve">139430/ год,                      382/ ден                       44,4/ час                        </t>
  </si>
  <si>
    <t xml:space="preserve">127750/ год,                      350/ ден                       41,4/ час                        </t>
  </si>
  <si>
    <t>135 куб,м/ден                          18 куб,м/ час                    49275 куб,м/год,</t>
  </si>
  <si>
    <t>244,62/ ден                  28,12/ час                     89286/ год,</t>
  </si>
  <si>
    <t>210 куб,м/ ден                                 27,5 л/ сек                          76650 куб,м/ год,</t>
  </si>
  <si>
    <t>7,5/ ден                    0,95/ час                  2737,5/ год,</t>
  </si>
  <si>
    <t>71941,50 /год,</t>
  </si>
  <si>
    <t>СШ 42°51'43,13</t>
  </si>
  <si>
    <t xml:space="preserve">ИД 24°20'34,15    </t>
  </si>
  <si>
    <t>СШ 42°50'44,67</t>
  </si>
  <si>
    <t xml:space="preserve">ИД 22°56'48,95    </t>
  </si>
  <si>
    <t>ПИ с идентификатор 68134,2044,1835, р-н Витоша, в,з, Малинова долина</t>
  </si>
  <si>
    <t>СШ 42°37'26,373             СШ 42°37'21,4</t>
  </si>
  <si>
    <t xml:space="preserve">ИД 23°21'26,499                ИД 23°21'23,9  </t>
  </si>
  <si>
    <t xml:space="preserve">СШ 42°50'25,3             </t>
  </si>
  <si>
    <t xml:space="preserve">ИД 24°55'00,7                </t>
  </si>
  <si>
    <t>ПИ с идентификатор 68134,1896,257</t>
  </si>
  <si>
    <t xml:space="preserve">СШ 42° 39' 16,75             </t>
  </si>
  <si>
    <t xml:space="preserve">ИД 23° 13' 37,6                </t>
  </si>
  <si>
    <t>ПИ с идентификатор 22304,7930,200</t>
  </si>
  <si>
    <t xml:space="preserve">ПИ с идентификатор №63427,270,22, м-ст Приста </t>
  </si>
  <si>
    <t>ПСОВ - Мартиново 1 в п,и, №000322 в землището на Мартиново</t>
  </si>
  <si>
    <t>ПСОВ - Мартиново 2 в п,и, №000132 в землището на Мартиново, м-ст Нанова река</t>
  </si>
  <si>
    <t>За показателите БПК₅, ХПК и Неразтворени в-ва до шест месеца от въвеждане в експлоатация на канализационната система, За всички останали показатели от датата на въвеждане в експлоатация,</t>
  </si>
  <si>
    <t xml:space="preserve">Канализационна система на кв, Русевци и кв, Войново </t>
  </si>
  <si>
    <t xml:space="preserve">имот пл,№6 по кадастралната карта на Мездра </t>
  </si>
  <si>
    <t>имот пл,№6 по кадастралната карта на Мездра</t>
  </si>
  <si>
    <t>Cr - 0,5мг/дм; Cr ⁶⁺ - 0,1мг/дм; Zn - 2,0мг/дм; Cu - 0,5мг/дм; CNсв,⁻- 0,2мг/дм</t>
  </si>
  <si>
    <t>превишение Т ºС ≥3; Cr - 0,5мг/дм; S²⁻- 1,0мг/дм; Zn - 2,0мг/дм; Cu - 0,5мг/дм; CNсв,⁻- 0,2мг/дм; Cd - 0,1мг/дм; Ni - 0,50мг/дм; C₅H₅O⁻ - 0,5мг/дм</t>
  </si>
  <si>
    <t>От влизане в сила на решение № 392/ 31,01,2011  за изменение на разрешително за заустване на отпадъчни води</t>
  </si>
  <si>
    <t>42°46'1,71''</t>
  </si>
  <si>
    <t>24°1'30,94'';</t>
  </si>
  <si>
    <t>42°46'20,08''</t>
  </si>
  <si>
    <t>24°1'41,34''</t>
  </si>
  <si>
    <t>мазнини-10; превишаване на t˚ра на водоприемника &lt;=3,0</t>
  </si>
  <si>
    <t xml:space="preserve">Cl⁻ - 300мг/дм³  ; св,акт,Cl⁻ -0,05мг/дм³  ; SO₄²⁻ - 300мг/дм³; Mn - 0,3мг/дм³ </t>
  </si>
  <si>
    <t>превишение Т ºС ≥3; Cо - 0,5мг/дм; В - 1,0мг/дм; Zn - 10,0мг/дм; Cl ост, - 0,1мг/дм; Fe - 5,0мг/дм; обща β,акт -750µВк/дм³</t>
  </si>
  <si>
    <t>HS⁻св, - 0,10мг/дм</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</si>
  <si>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</si>
  <si>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 xml:space="preserve">Fe - 1,5мг/дм; Pb - 0,05мг/дм; Ni - 0,2мг/дм; Zn - 5мг/дм; Cd - 0,1мг/дм; Cu - 0,1мг/дм; Cr⁶⁺ - 0,05 мг/дм; Cr³⁺ - 0,5 мг/дм; CN⁻- 0,5мг/дм; Екстр,в-ва -3мг/дм; </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</si>
  <si>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2 месеца от влизане в сила на разрешителното</t>
  </si>
  <si>
    <t>ПИ № 444 (187 стар), кад, лист 303, местност Новото ливаде, район Кремиковци - Столична община</t>
  </si>
  <si>
    <t>Сухо дере (приток на яз,Чирен III) в местността Лъките в землището на Чирен Заустване 1/Поток 1</t>
  </si>
  <si>
    <t>яз,Чирен III в местността Ливадето в землището на Чирен  Заустване 3/Поток 3</t>
  </si>
  <si>
    <t>р,Дряновска, ляв приток на р,Белица, м-ст Ганчеви лъки в близост до бъдещата ГПСОВ</t>
  </si>
  <si>
    <t>Цех за производство на млечни продукти - с, Гостилица</t>
  </si>
  <si>
    <t>As-0,05; Pb-0,05; Cr⁶-0,05; Cr³-0,5; Hg-0,01; Ni-0,2; Zn-5; Cd-0,01; Cu-0,1; Fe-1,5; C₅H₅O-0,05; CNcb-0,5; Екстрахируеми в,ва-3; Анионактивни детергенти-1</t>
  </si>
  <si>
    <t>As-0,2; Pb-0,2; Cr⁶-0,1; Cr³-1; Hg-0,03; Ni-0,5; Zn-10; Cd-0,02; Cu-0,5; Fe-5; C₅H₅O-0,1; CNcb-1; Екстрахируеми в,ва-5; Анионактивни детергенти-3</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</si>
  <si>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след въвеждане на обекта в експлоатация,</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</si>
  <si>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</si>
  <si>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Fe-1,5мг/дм³; Pb-0,05мг/дм³; Cu-0,1мг/дм³; Mn-0,3мг/дм³; Cr-0,5мг/дм³; Cr⁶-0,05мг/дм³; Ni-0,2мг/дм³; Zn-5мг/дм³; Анионоактивни детергенти - ,0 мг/дм³; Екстрахируеми в,ва- 3,0мг/дм³; C₅H₅O- 0,05мг/дм³</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</si>
  <si>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шест месеца от издаване на настоящето разрешително</t>
  </si>
  <si>
    <t>За показателите Неразтворени в-ва; ХПК, БПК  срока е съгласно чл,11 и §5 от Наредба 6 за емисионни норми на допустимо съдържание на вредни и опасни вещества в отпадъчните води, зауствани във водни обекти, За всички останали показатели - от датата на издаване на настоящото разрешително,</t>
  </si>
  <si>
    <t>За показателите Неразтворени в-ва; ХПК, БПК  срока е съгласно чл,11 и §5 от Наредба 6 за допустимо съдържание на вредни и опасни вещества в отпадъчните води, зауствани във водни обекти, За всички останали показатели - до три месеца от издаване на настоящото разрешително</t>
  </si>
  <si>
    <t>ПСОВ за с, Белчин и с, Рельово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</si>
  <si>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шест месеца след въвеждане на обекта в експлоатация</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</si>
  <si>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</si>
  <si>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</si>
  <si>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настоящето разрешително, при спазване на изискванията на Наредба № 7</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</si>
  <si>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настоящото разрешително</t>
  </si>
  <si>
    <t>За показателите Неразтворени в-ва; ХПК, БПК  срока е съгласно чл,14 и §8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след въвеждане на обекта в експлоатация,</t>
  </si>
  <si>
    <t>43°28'56,00'';</t>
  </si>
  <si>
    <t>23°20'30,80''</t>
  </si>
  <si>
    <t>42°55'53,80''</t>
  </si>
  <si>
    <t>25°54'4,20''</t>
  </si>
  <si>
    <t>42°55'51,90''</t>
  </si>
  <si>
    <t>25°54'6,00''</t>
  </si>
  <si>
    <t>42°55'54,80'';</t>
  </si>
  <si>
    <t>25°54'1,58''</t>
  </si>
  <si>
    <t>43°48'22,631''</t>
  </si>
  <si>
    <t>42°58'40,00''</t>
  </si>
  <si>
    <t>25°43'47,10''</t>
  </si>
  <si>
    <t xml:space="preserve">N 43o 18’ 53,1   </t>
  </si>
  <si>
    <t xml:space="preserve">E 25o 54’ 40,3                 </t>
  </si>
  <si>
    <t xml:space="preserve">N 43o 16’ 03,6   </t>
  </si>
  <si>
    <t xml:space="preserve">E 25o 50’ 05,1                 </t>
  </si>
  <si>
    <t>43°16'46,10''</t>
  </si>
  <si>
    <t>23°9'54,66''</t>
  </si>
  <si>
    <t>43°41'53,00'';</t>
  </si>
  <si>
    <t>26°50'4,20''</t>
  </si>
  <si>
    <t xml:space="preserve">N 43o 16’ 22,6   </t>
  </si>
  <si>
    <t xml:space="preserve">E 24o 07’ 29,6                 </t>
  </si>
  <si>
    <t xml:space="preserve">N 42o 55’ 48,1   </t>
  </si>
  <si>
    <t xml:space="preserve">E 25o 52’ 00,8                 </t>
  </si>
  <si>
    <t xml:space="preserve">N 42o 55’ 51,5   </t>
  </si>
  <si>
    <t xml:space="preserve">E 25o 52’ 25,6                 </t>
  </si>
  <si>
    <t xml:space="preserve">N 42o 55’ 53,0   </t>
  </si>
  <si>
    <t xml:space="preserve">E 25o 53’ 15,2                 </t>
  </si>
  <si>
    <t xml:space="preserve">N 42o 55’ 48,4   </t>
  </si>
  <si>
    <t xml:space="preserve">E 25o 53’ 21,7                 </t>
  </si>
  <si>
    <t xml:space="preserve">N 42o 55’ 48,8   </t>
  </si>
  <si>
    <t xml:space="preserve">E 25o 53’ 21,9                 </t>
  </si>
  <si>
    <t xml:space="preserve">N 42o 54’ 8,45   </t>
  </si>
  <si>
    <t xml:space="preserve">E 24o 44’ 20,2                 </t>
  </si>
  <si>
    <t xml:space="preserve">N 42o 54’ 9,5   </t>
  </si>
  <si>
    <t xml:space="preserve">E 24o 44’ 24,4                 </t>
  </si>
  <si>
    <t xml:space="preserve">N 43o 12’ 26,2   </t>
  </si>
  <si>
    <t xml:space="preserve">E 23o 17’ 30,3                 </t>
  </si>
  <si>
    <t xml:space="preserve">N 43o 16’ 54,1   </t>
  </si>
  <si>
    <t xml:space="preserve">E 24o 04’ 17,6                 </t>
  </si>
  <si>
    <t xml:space="preserve">N 43o 16’ 17,9   </t>
  </si>
  <si>
    <t xml:space="preserve">E 24o 04’ 18,4                 </t>
  </si>
  <si>
    <t xml:space="preserve">N 43o 22’ 48,6   </t>
  </si>
  <si>
    <t xml:space="preserve">E 25o 09’ 18,1                 </t>
  </si>
  <si>
    <t xml:space="preserve">N 43o 20’ 32,7   </t>
  </si>
  <si>
    <t xml:space="preserve">E 25o 07’ 59,1                 </t>
  </si>
  <si>
    <t xml:space="preserve">N 42o 42’ 56,3   </t>
  </si>
  <si>
    <t xml:space="preserve">E 23o 09’ 37,9                 </t>
  </si>
  <si>
    <t>ПИ с идентификатор 48489,3,526, в землището на  Монтана</t>
  </si>
  <si>
    <t xml:space="preserve">N 43o 25’ 51,3   </t>
  </si>
  <si>
    <t xml:space="preserve">E 23o 15’ 15,5                 </t>
  </si>
  <si>
    <t>За показателя Общ фосфор, мг/дм³  срока е до шест месеца от въвеждане в редовна експлоатация, За всички останали показатели - От началото на действие на разрешителното</t>
  </si>
  <si>
    <t xml:space="preserve">N 42o 48’ 37,3   </t>
  </si>
  <si>
    <t xml:space="preserve">E 22o 36’ 42,1                 </t>
  </si>
  <si>
    <t xml:space="preserve">N 43o 37’ 51,0   </t>
  </si>
  <si>
    <t xml:space="preserve">E 27o 46’ 49,1                 </t>
  </si>
  <si>
    <t xml:space="preserve">E 25o 56’ 42,8                 </t>
  </si>
  <si>
    <t xml:space="preserve">N 43o 1`0’ 30,5   </t>
  </si>
  <si>
    <t xml:space="preserve">E 24o 45’ 00,4                 </t>
  </si>
  <si>
    <t xml:space="preserve">N 43o 08’ 11,5   </t>
  </si>
  <si>
    <t xml:space="preserve">E 24o 43’ 14,6                 </t>
  </si>
  <si>
    <t xml:space="preserve">N 43o 18’ 49,2   </t>
  </si>
  <si>
    <t xml:space="preserve">E 25o 05’ 48,4                 </t>
  </si>
  <si>
    <t xml:space="preserve">E 24o 04’ 44,6                 </t>
  </si>
  <si>
    <t xml:space="preserve">N 43o 44’ 24,04   </t>
  </si>
  <si>
    <t xml:space="preserve">E 25o 58’ 22,18                 </t>
  </si>
  <si>
    <t>10/ ден                        1,25/ час                2640/ год,</t>
  </si>
  <si>
    <t xml:space="preserve">N 42o 47’ 40,9   </t>
  </si>
  <si>
    <t xml:space="preserve">E 23o 19’ 49,7                 </t>
  </si>
  <si>
    <t>ПИ с пл, № 1313 и       ПИ с пл, № 626</t>
  </si>
  <si>
    <t>10,5/ ден           5,3/ час           2563/ год,</t>
  </si>
  <si>
    <t xml:space="preserve">N 42o 45’ 23,95   </t>
  </si>
  <si>
    <t xml:space="preserve">E 23o 25’ 12,24                 </t>
  </si>
  <si>
    <t xml:space="preserve">12/ ден                    2,51/ час                 4380/ </t>
  </si>
  <si>
    <t xml:space="preserve">N 42o 38’ 15,5   </t>
  </si>
  <si>
    <t xml:space="preserve">E 23o 38’ 50,5                 </t>
  </si>
  <si>
    <t xml:space="preserve">625,7/ ден                        18,95/ сек,                       278144,6/ </t>
  </si>
  <si>
    <t xml:space="preserve">N 43o 22’ 20,1   </t>
  </si>
  <si>
    <t xml:space="preserve">E 23o 28’ 34,6                 </t>
  </si>
  <si>
    <t xml:space="preserve">N 43o 22’ 46,9   </t>
  </si>
  <si>
    <t xml:space="preserve">E 23o 28’ 24,3                 </t>
  </si>
  <si>
    <t xml:space="preserve">N 43o 22’ 53,0   </t>
  </si>
  <si>
    <t xml:space="preserve">E 23o 28’ 31,3                 </t>
  </si>
  <si>
    <t xml:space="preserve">N 43o 55’ 59,5   </t>
  </si>
  <si>
    <t xml:space="preserve">E 24o 42’ 21,6                 </t>
  </si>
  <si>
    <t>общо 500000 куб, м/ год, (за 365 дни)</t>
  </si>
  <si>
    <t>40,6/ ден                               12,5/ час                 10566куб,м/ год</t>
  </si>
  <si>
    <t>ПИ с идентификатор 53535,224,131 в м-ст Ирелча</t>
  </si>
  <si>
    <t>341 куб,м/ ден                           40,54 куб,м/ час                     124319 куб,м/ год,</t>
  </si>
  <si>
    <t>6789 куб, м/год,</t>
  </si>
  <si>
    <t>Fe - 1,5мг/дм; Mn - 0,3мг/дм³ Cu - 0,1мг/дм; Pb - 0,05мг/дм; Cr³⁺ - 0,5мг/дм; Cr⁶⁺ - 0,05мг/дм; Ni - 0,2 мг/дм; Zn - 5мг/дм; CNсв,⁻- 0,5мг/дм; Детергенти - 1,0 мг/дм; екстрахируеми в-ва - 3мг/дм³;</t>
  </si>
  <si>
    <t>СШ 43° 05' 05,6</t>
  </si>
  <si>
    <t>ИД 25° 33' 39,9</t>
  </si>
  <si>
    <t>СШ 42° 51' 52,3</t>
  </si>
  <si>
    <t>ИД 23° 06' 28,1</t>
  </si>
  <si>
    <t>СШ 43° 36' 40,3</t>
  </si>
  <si>
    <t>ИД 23° 41' 07,1</t>
  </si>
  <si>
    <t>СШ 43° 08' 29,13</t>
  </si>
  <si>
    <t>ИД 23° 43' 26,07</t>
  </si>
  <si>
    <t>СШ 43° 09' 48,8</t>
  </si>
  <si>
    <t>ИД 23° 48' 08,3</t>
  </si>
  <si>
    <t>СШ 42° 49' 54,6         СШ 42° 49' 54,8       СШ 42° 49' 54,8</t>
  </si>
  <si>
    <t>ИД 23° 19' 57,4        ИД 23° 19' 58,8         ИД 23° 19' 58,0</t>
  </si>
  <si>
    <t xml:space="preserve">СШ 43° 18' 52,3         СШ 43° 18' 52,4       </t>
  </si>
  <si>
    <t xml:space="preserve">ИД 25° 55' 08,5        ИД 25° 55' 10,4         </t>
  </si>
  <si>
    <t xml:space="preserve">СШ 43° 37' 36,08           </t>
  </si>
  <si>
    <t xml:space="preserve">ИД 27° 09' 37,31        </t>
  </si>
  <si>
    <t xml:space="preserve">СШ 43° 25' 16,8         СШ 43° 25' 16,56         </t>
  </si>
  <si>
    <t xml:space="preserve">ИД 23° 25' 57,30        ИД 23° 25' 57,52         </t>
  </si>
  <si>
    <t xml:space="preserve">СШ 42° 55' 37,2         СШ 42° 55' 40,0          СШ 42° 55' 51,65                </t>
  </si>
  <si>
    <t xml:space="preserve">ИД 23° 48' 23,3        ИД 23° 48' 20,2          ИД 23° 48' 09,57         </t>
  </si>
  <si>
    <t>ПИ №00895,116,519</t>
  </si>
  <si>
    <t>Канализационна система на Силистра, с, Айдемир и с, Калипетрово - До изграждане и въвеждане в експлоатация на ПСОВ - Силистра - Заустване №1/ Поток №1</t>
  </si>
  <si>
    <t>Канализационна система на Силистра, с, Айдемир и с, Калипетрово - До изграждане и въвеждане в експлоатация на ПСОВ - Силистра - Заустване №2/ Поток №2</t>
  </si>
  <si>
    <t>Канализационна система на Силистра, с, Айдемир и с, Калипетрово - До изграждане и въвеждане в експлоатация на ПСОВ - Силистра - Заустване №3 / Поток №3</t>
  </si>
  <si>
    <t>Канализационна система на Силистра, с, Айдемир и с, Калипетрово - До изграждане и въвеждане в експлоатация на ПСОВ - Силистра - Заустване №4/ Поток №4</t>
  </si>
  <si>
    <t>Канализационна система на Силистра, с, Айдемир и с, Калипетрово - След изграждане и въвеждане в експлоатация на ПСОВ - Силистра - Заустване № 1/ Поток № 1</t>
  </si>
  <si>
    <t>имот с идентификатор 65927,30,33, местност Мармарча</t>
  </si>
  <si>
    <t>До въвеждане в експлоатация сумарно за 4-те потока - Qгод,= 580262куб,м/год,</t>
  </si>
  <si>
    <t>Qгод,= 32060 куб,м/год,</t>
  </si>
  <si>
    <t>Qгод,= 1515620 куб,м/год, и  за двата потока</t>
  </si>
  <si>
    <t>Qгод,= 526973 куб,м/год,</t>
  </si>
  <si>
    <t>р,Поповски Лом в землището на Попово</t>
  </si>
  <si>
    <t>имот с №005405 в местност Реката, в землището на Годеч, Имотът е образуван от имот №004350</t>
  </si>
  <si>
    <t>до 170000куб,м/год,</t>
  </si>
  <si>
    <t>до 211335куб,м/год,</t>
  </si>
  <si>
    <t>ПИ с идентификатор 03366,128,1, в местност Сред полето Заустване 1 Поток 1</t>
  </si>
  <si>
    <t>Fe-5,0, Mn-0,8, Pb-0,2, Cu-0,5, Cr⁶-0,1, Ni-0,5, Zn-10, Анионактивни детергенти-3,0, Cr³-1,0</t>
  </si>
  <si>
    <t>ПИ с идентификатор 03366,128,1, в местност Сред полето Заустване 1 Поток 1 след ПСОВ</t>
  </si>
  <si>
    <t>Fe-5,0, Mn-0,8, Pb-0,2, Cu-0,5, Cr⁶-0,1, Ni-0,5, Zn-10, Анионактивни детергенти-3,0, Cr-1,0, Мазнини-5,0, Феноли-0,1</t>
  </si>
  <si>
    <t>Канализационна система на Лом, Община Лом</t>
  </si>
  <si>
    <t>Cr общ, - 0,5мг/дм; Cr⁶⁺ - 0,05мг/дм; Ni - 0,2мг/дм;</t>
  </si>
  <si>
    <t xml:space="preserve">As - 0,2мг/дм; мазнини - 5,0мг/дм; Pb - 0,2мг/дм; Cr общ, - 1,0мг/дм; Cr⁶⁺ - 0,1мг/дм; Hg - 0,03мг/дм; Ni - 0,5мг/дм; Zn - 10,0мг/дм; Cd - 0,02мг/дм; Cu - 0,5мг/дм; C₅H₅O⁻ - 0,1мг/дм; CNобщ,⁻- 1,0мг/дм; </t>
  </si>
  <si>
    <t>Хлорни йони- 400; Сулфатни йони- 400; Екстрахируеми в,ва- 5</t>
  </si>
  <si>
    <t>Fe - 1,5мг/дм; Mn - 0,3мг/дм; As - 0,05мг/дм; Pb - 0,05мг/дм; Ni - 0,2мг/дм; Zn - 5,0мг/дм;  Hg 0,001мг/дм; Cd - 0,01мг/дм; Cu - 0,1мг/дм; Cr⁶⁺ - 0,05мг/дм;Cr³⁺ - 0,05мг/дм; CNсв - 0,5мг/дм; C5H5O - 0,05мг/дм; Екстрахируеми в,ва - 3,0; Анионактивни детергенти - 1</t>
  </si>
  <si>
    <t>мазнини - 10мг/дм; повишение на температурата ≤ 3,00</t>
  </si>
  <si>
    <t xml:space="preserve">УПИ №VII-925, кш,45, по плана на  София, местност Кръстова вада-Южен парк IV част, р-н Триадица </t>
  </si>
  <si>
    <t xml:space="preserve"> 42° 38' 43,95</t>
  </si>
  <si>
    <t>26615,5+26615,5</t>
  </si>
  <si>
    <t xml:space="preserve">N 43o44’20,45   </t>
  </si>
  <si>
    <t xml:space="preserve">E 25o58’52,38                 </t>
  </si>
  <si>
    <t xml:space="preserve">N 43o44’20,58   </t>
  </si>
  <si>
    <t xml:space="preserve">E 25o58’50,95                 </t>
  </si>
  <si>
    <t xml:space="preserve">270/ ден   9,22/ час   98550/ год,  </t>
  </si>
  <si>
    <t xml:space="preserve">N 42o40’04,8   </t>
  </si>
  <si>
    <t xml:space="preserve">E 23o33’01,8                 </t>
  </si>
  <si>
    <t xml:space="preserve">СШ 42o20’21,5   СШ 42o51’52,3   </t>
  </si>
  <si>
    <t xml:space="preserve">ИД 23o31’34,4  ИД 23o06’28,1                 </t>
  </si>
  <si>
    <t xml:space="preserve">СШ 42o57’27,6   </t>
  </si>
  <si>
    <t xml:space="preserve">ИД 23o21’22,8                 </t>
  </si>
  <si>
    <t>Държавен поземлен имот № 81390,8,499 и ПИ № 81390,8,681</t>
  </si>
  <si>
    <t>43° 19' 58,00</t>
  </si>
  <si>
    <t>23° 31' 48,00</t>
  </si>
  <si>
    <t xml:space="preserve">за въвеждане в експлоатация и издаване на разрешение за плзване по Закона за устройство на територията за обект: Компресорна станция в  Расово, общ, Медковец, обл, Монтана </t>
  </si>
  <si>
    <t>44°0'36,00''</t>
  </si>
  <si>
    <t>22°54'3,00'';</t>
  </si>
  <si>
    <t>43°24'18,20''</t>
  </si>
  <si>
    <t>23°14'23,90''</t>
  </si>
  <si>
    <t>43°28'18,12'';</t>
  </si>
  <si>
    <t>23°20'18,72'</t>
  </si>
  <si>
    <t xml:space="preserve">N 42o 38’ 56,9   </t>
  </si>
  <si>
    <t xml:space="preserve">E 23o 15’ 20,9                 </t>
  </si>
  <si>
    <t xml:space="preserve">N 42o 41’ 11,4   </t>
  </si>
  <si>
    <t xml:space="preserve">E 23o 33’ 40,9                 </t>
  </si>
  <si>
    <t xml:space="preserve">N 42o 38’29,8   </t>
  </si>
  <si>
    <t xml:space="preserve">E 23o 17’50,4                 </t>
  </si>
  <si>
    <t xml:space="preserve">N 42o 39’13,22   </t>
  </si>
  <si>
    <t xml:space="preserve">E 23o 15’36,44                 </t>
  </si>
  <si>
    <t xml:space="preserve">N 42o 42’35,96   </t>
  </si>
  <si>
    <t xml:space="preserve">E 23o 27’21,52                 </t>
  </si>
  <si>
    <t>ж, к, Гърдова глава</t>
  </si>
  <si>
    <t xml:space="preserve">N 42o 39’15,3   </t>
  </si>
  <si>
    <t xml:space="preserve">E 23o 15’12,4                 </t>
  </si>
  <si>
    <t>ПИ 72446,203,14</t>
  </si>
  <si>
    <t xml:space="preserve">N 42o 56’27,8   </t>
  </si>
  <si>
    <t xml:space="preserve">E 25o 50’10,3                 </t>
  </si>
  <si>
    <t xml:space="preserve">N 42o 43’10,3   </t>
  </si>
  <si>
    <t xml:space="preserve">E 23o 10’51,6                 </t>
  </si>
  <si>
    <t xml:space="preserve">N 42o 47’22,6   </t>
  </si>
  <si>
    <t xml:space="preserve">E 23o 20’12,5                 </t>
  </si>
  <si>
    <t>Поземлен имот с идентификатор 14859,87,317</t>
  </si>
  <si>
    <t xml:space="preserve">N 42o 58’51,4   </t>
  </si>
  <si>
    <t xml:space="preserve">E 25o 26’15,2                 </t>
  </si>
  <si>
    <t xml:space="preserve">N 42o 40’23,9   </t>
  </si>
  <si>
    <t xml:space="preserve">E 23o 15’51,4                 </t>
  </si>
  <si>
    <t>ПИ с идентификатор 03441,1,1423                      и ПИ с идентификатор 03441,1,1317</t>
  </si>
  <si>
    <t xml:space="preserve">72/ ден                       7,78/ час                        26280/ </t>
  </si>
  <si>
    <t xml:space="preserve">N 42o 15’36,3   </t>
  </si>
  <si>
    <t xml:space="preserve">E 23o 34’33,3                 </t>
  </si>
  <si>
    <t>66,67/ ден                              2,11/ сек                     24334,6/ год,</t>
  </si>
  <si>
    <t>233,28/ ден                      26,82/ час                              85147/ год,</t>
  </si>
  <si>
    <t>426,60 куб,м/ден          48,04 куб,м/час                          155709 куб,м/год,</t>
  </si>
  <si>
    <t>Имот с планоснимачен №18, идентификатор 13072,4244,1,46</t>
  </si>
  <si>
    <t xml:space="preserve">СШ 43° 10' 31,6   </t>
  </si>
  <si>
    <t>ИД 23° 28' 30,9</t>
  </si>
  <si>
    <t xml:space="preserve">СШ 42° 40' 54,8   </t>
  </si>
  <si>
    <t>ИД 23° 13' 39,2</t>
  </si>
  <si>
    <t xml:space="preserve">СШ 43° 26' 46,12   </t>
  </si>
  <si>
    <t>ИД 26° 31' 00,24</t>
  </si>
  <si>
    <t xml:space="preserve">СШ 42° 53' 11,50   </t>
  </si>
  <si>
    <t>мазнини - 3,0 мг/дм³</t>
  </si>
  <si>
    <t xml:space="preserve">СШ 42° 36' 10,9   </t>
  </si>
  <si>
    <t xml:space="preserve">СШ 43° 06' 16,3   </t>
  </si>
  <si>
    <t>Шест месеца от датата на въвеждане в експлоатация на ПСОВ - до 05,10,2013</t>
  </si>
  <si>
    <t xml:space="preserve">СШ 43° 36' 57,6   </t>
  </si>
  <si>
    <t xml:space="preserve">СШ 43° 01' 20,295   </t>
  </si>
  <si>
    <t>43°23'36,90''</t>
  </si>
  <si>
    <t>24°12'7,90''</t>
  </si>
  <si>
    <t xml:space="preserve">N 43o 39’ 02,2   </t>
  </si>
  <si>
    <t xml:space="preserve">E 23o 45’ 41,5                 </t>
  </si>
  <si>
    <t xml:space="preserve">N 43o 38’ 59,3   </t>
  </si>
  <si>
    <t xml:space="preserve">E 23o 45’ 46,3                 </t>
  </si>
  <si>
    <t xml:space="preserve">E 24o 43’ 24,3                 </t>
  </si>
  <si>
    <t xml:space="preserve">N 43o 24’ 44,6   </t>
  </si>
  <si>
    <t xml:space="preserve">E 25o 06’ 56,7                 </t>
  </si>
  <si>
    <t>Имот с идентификатор 14218,704,7, местност Колева ливада</t>
  </si>
  <si>
    <t>3810 куб, м/ год</t>
  </si>
  <si>
    <t>3726 куб,м/год</t>
  </si>
  <si>
    <t>Козлодуй, област Враца п,к,3321</t>
  </si>
  <si>
    <t>750 куб, м/год,</t>
  </si>
  <si>
    <t>Козлодуй, област Враца, п,к,3321, ПИ кадастрална единица №32 по кадастрален план на АЕЦ Козлодуй</t>
  </si>
  <si>
    <t xml:space="preserve">СШ 43o 00’ 07,37   </t>
  </si>
  <si>
    <t xml:space="preserve">ИД 23o 46’ 08,73                 </t>
  </si>
  <si>
    <t xml:space="preserve">СШ 42o 31’ 47,6   </t>
  </si>
  <si>
    <t xml:space="preserve">ИД 23o 30’ 36,4                 </t>
  </si>
  <si>
    <t xml:space="preserve">СШ 43o 24’ 27,3   </t>
  </si>
  <si>
    <t xml:space="preserve">ИД 23o 14’ 23,6                 </t>
  </si>
  <si>
    <t>C, CTPAЖЕЦ П,К,7271</t>
  </si>
  <si>
    <t>Автомобилно депо за транспортни услуги и техническо обслужване – измиване на автоцистерни и контейнери за хранителни пордукти, - Заустване № 1/ поток № 1</t>
  </si>
  <si>
    <t>43°53'30,10''</t>
  </si>
  <si>
    <t>27°3'46,60'</t>
  </si>
  <si>
    <t xml:space="preserve">N 42o55’44,3   </t>
  </si>
  <si>
    <t xml:space="preserve">N 24o17’50,6   </t>
  </si>
  <si>
    <t xml:space="preserve">N 42o40’32,3   </t>
  </si>
  <si>
    <t xml:space="preserve">N 23o27’69,4   </t>
  </si>
  <si>
    <t xml:space="preserve">N 42o54’41,69   </t>
  </si>
  <si>
    <t xml:space="preserve">N 24o17’34,23   </t>
  </si>
  <si>
    <t xml:space="preserve">N 43o53’04,5   </t>
  </si>
  <si>
    <t xml:space="preserve">N 22o31’23,9   </t>
  </si>
  <si>
    <t xml:space="preserve">N 43o22’41,90   </t>
  </si>
  <si>
    <t xml:space="preserve">N 26o20’32,90   </t>
  </si>
  <si>
    <t xml:space="preserve">N 43o29’14,2   </t>
  </si>
  <si>
    <t xml:space="preserve">N 24o59’30,4   </t>
  </si>
  <si>
    <t xml:space="preserve">N 43o01’29,4   </t>
  </si>
  <si>
    <t xml:space="preserve">N 23o23’24,2   </t>
  </si>
  <si>
    <t xml:space="preserve">N 43o42’22,0   </t>
  </si>
  <si>
    <t xml:space="preserve">N 28o03’15,6   </t>
  </si>
  <si>
    <t xml:space="preserve">N 43o45’14,5   </t>
  </si>
  <si>
    <t xml:space="preserve">N 27o24’16,8   </t>
  </si>
  <si>
    <t xml:space="preserve">N 43o45’03,71   </t>
  </si>
  <si>
    <t xml:space="preserve">N 26o35’24,67   </t>
  </si>
  <si>
    <t xml:space="preserve">N 43o42’32,94   </t>
  </si>
  <si>
    <t xml:space="preserve">N 26o16’34,21   </t>
  </si>
  <si>
    <t xml:space="preserve">N 44o05’24,5   </t>
  </si>
  <si>
    <t xml:space="preserve">N 22o51’05,5   </t>
  </si>
  <si>
    <t>Поземлен имот с идентификатор 65766,703,20</t>
  </si>
  <si>
    <t>992/ ден                             115796/ год,         Максимално разрешено 150000/ год,</t>
  </si>
  <si>
    <t>396/ ден                                               47/ час                                           144540/ год,</t>
  </si>
  <si>
    <t xml:space="preserve">СШ 43o49’43,21   </t>
  </si>
  <si>
    <t xml:space="preserve">ИД 26o16’49,16   </t>
  </si>
  <si>
    <t>Промишлени - 87500 куб, М / год, (за 250 дни)                                 Битови - 32500 куб, м/ год, (за 250 дни)</t>
  </si>
  <si>
    <t>ПИ 61710,506,13</t>
  </si>
  <si>
    <t>500/ ден                            60/ час                    180000/ год,</t>
  </si>
  <si>
    <t>642/ ден                            70/ час                     235200/ год,</t>
  </si>
  <si>
    <t xml:space="preserve">СШ 43o34’37,1   </t>
  </si>
  <si>
    <t xml:space="preserve">ИД 26o18’01,66   </t>
  </si>
  <si>
    <t>15,4/ ден                   0,62/ час        3850/ год,</t>
  </si>
  <si>
    <t>Имот № 72271,106,18</t>
  </si>
  <si>
    <t>СШ 43°31'55,13</t>
  </si>
  <si>
    <t>ИД 26°44'12,14</t>
  </si>
  <si>
    <t>СШ 43°20'19,20</t>
  </si>
  <si>
    <t>ИД 23°35'13,40</t>
  </si>
  <si>
    <t>СШ 43°43'04,93</t>
  </si>
  <si>
    <t>ИД 24°00'30,19</t>
  </si>
  <si>
    <t xml:space="preserve">СШ 43°43'25,3 </t>
  </si>
  <si>
    <t>ИД 22°34'41,0</t>
  </si>
  <si>
    <t xml:space="preserve">B 44° 02' 09,46 </t>
  </si>
  <si>
    <t>L 27° 01' 53,54</t>
  </si>
  <si>
    <t>ПИ с идентификатор № 12108,503,2 в мест, Горен Парезлик, в землището на Врабево</t>
  </si>
  <si>
    <t>Алфатар, п,к,7570, Резервен промишлено-складов терен</t>
  </si>
  <si>
    <t>СШ 43° 56' 22,92</t>
  </si>
  <si>
    <t>СШ 43° 37' 01,698</t>
  </si>
  <si>
    <t>СШ 43° 45' 4,59</t>
  </si>
  <si>
    <t>До 6 месеца от въвеждане на обекта в експлоатация, но не по-късно от 01,02,2014</t>
  </si>
  <si>
    <t>СШ 43° 50' 01,68</t>
  </si>
  <si>
    <t>СШ 42° 58' 23,64</t>
  </si>
  <si>
    <t>СШ 43° 20' 19,20</t>
  </si>
  <si>
    <t xml:space="preserve">N 43o05’04,6   </t>
  </si>
  <si>
    <t xml:space="preserve">E 25o34’37,6                 </t>
  </si>
  <si>
    <t xml:space="preserve">N 43o05’04,1   </t>
  </si>
  <si>
    <t xml:space="preserve">E 25o34’37,7                 </t>
  </si>
  <si>
    <t>ПИ с идентификатор 40422,100,782</t>
  </si>
  <si>
    <t xml:space="preserve">N 43o49’3,2   </t>
  </si>
  <si>
    <t xml:space="preserve">E 26o28’34,6                 </t>
  </si>
  <si>
    <t xml:space="preserve">N 43o11’34,35   </t>
  </si>
  <si>
    <t xml:space="preserve">E 24o40’32,74                 </t>
  </si>
  <si>
    <t>42°42'35,40</t>
  </si>
  <si>
    <t>23°25'23,94'';</t>
  </si>
  <si>
    <t>Поземлени имоти с идентификатори 63427,3,535, 63427,3,536, 63427,3,537, 63427,3,538, 63427,3,10, 63427,3,11, 63427,3,80, 63427,3,540, 63427,3,541, 63427,3,542, 63427,3,543, 63427,3,544 по кадастралната карта и кадастралните регистри, с адрес на поземления</t>
  </si>
  <si>
    <t>43°50'5,66''</t>
  </si>
  <si>
    <t>25°55'53,41''</t>
  </si>
  <si>
    <t>ПИ 156,1; 156,2; 156,3; 156,4; 156,5; 156,7; 156,8; 156,9; 156,11; 156,12; 156,13; 156,14; 156,15; 156,26; 156,27; 157,25; 157,26; 180,201; 180,202; 0,347 в местност „Погледец“</t>
  </si>
  <si>
    <t>43°21'11,70''</t>
  </si>
  <si>
    <t>25°53'12,95''</t>
  </si>
  <si>
    <t>42°39'40,79''</t>
  </si>
  <si>
    <t>23°35'26,91''</t>
  </si>
  <si>
    <t>42°39'36,70''</t>
  </si>
  <si>
    <t>23°35'35,27'';</t>
  </si>
  <si>
    <t>42°39'39,70''</t>
  </si>
  <si>
    <t>23°35'25,80'';</t>
  </si>
  <si>
    <t>42°37'43,54'';</t>
  </si>
  <si>
    <t>23°34'22,86''</t>
  </si>
  <si>
    <t>42°39'49,80''</t>
  </si>
  <si>
    <t>23°34'54,16''</t>
  </si>
  <si>
    <t>43°50'5,93''</t>
  </si>
  <si>
    <t>25°55'52,59''</t>
  </si>
  <si>
    <t>До шест месеца от въвеждане на обекта в  редовнаексплоатация,</t>
  </si>
  <si>
    <t>42°46'56,20''</t>
  </si>
  <si>
    <t>23°15'15,00''</t>
  </si>
  <si>
    <t>43°15'51,57''</t>
  </si>
  <si>
    <t>24°2'50,94''</t>
  </si>
  <si>
    <t>43°22'0,40''</t>
  </si>
  <si>
    <t>27°37'38,20''</t>
  </si>
  <si>
    <t>42°37'59,80''</t>
  </si>
  <si>
    <t>23°25'7,40''</t>
  </si>
  <si>
    <t>42°36'47,60'';</t>
  </si>
  <si>
    <t>23°27'39,00''</t>
  </si>
  <si>
    <t>42°59'39,60'</t>
  </si>
  <si>
    <t>24°11'11,40''</t>
  </si>
  <si>
    <t>43°8'41,50'';</t>
  </si>
  <si>
    <t>23°55'44,54'</t>
  </si>
  <si>
    <t>43°9'12,00'';</t>
  </si>
  <si>
    <t>26°9'53,60''</t>
  </si>
  <si>
    <t>43°9'10,20''</t>
  </si>
  <si>
    <t>26°9'15,40'';</t>
  </si>
  <si>
    <t>43°8'57,60''</t>
  </si>
  <si>
    <t>26°9'11,60</t>
  </si>
  <si>
    <t>43°8'52,50'';</t>
  </si>
  <si>
    <t>26°9'9,90'';</t>
  </si>
  <si>
    <t>43°8'53,90'';</t>
  </si>
  <si>
    <t>26°9'47,80'';</t>
  </si>
  <si>
    <t>43°8'31,60'';</t>
  </si>
  <si>
    <t>26°10'29,00''</t>
  </si>
  <si>
    <t>43°9'12,00''</t>
  </si>
  <si>
    <t>26°9'15,40''</t>
  </si>
  <si>
    <t>43°8'52,50''</t>
  </si>
  <si>
    <t>26°9'9,90''</t>
  </si>
  <si>
    <t>43°8'37,98''</t>
  </si>
  <si>
    <t>26°9'55,66''</t>
  </si>
  <si>
    <t>Спортно-рекреационен център, к,к, Боровец - Заустване №1/ Поток № 1</t>
  </si>
  <si>
    <t>42°15'44,10''</t>
  </si>
  <si>
    <t>23°34'58,90''</t>
  </si>
  <si>
    <t>42°17'0,88''</t>
  </si>
  <si>
    <t>23°35'42,53'';</t>
  </si>
  <si>
    <t>42°57'40,00</t>
  </si>
  <si>
    <t>23°19'3,40'';</t>
  </si>
  <si>
    <t>Търговски комплекс с ресторант, магазин за хранителни стоки, хлебопекарна, офиси и 24 паркоместа,- Заустване №1/ Поток № 1</t>
  </si>
  <si>
    <t>43°5'43,20''</t>
  </si>
  <si>
    <t>24°9'4,40'';</t>
  </si>
  <si>
    <t>Търговски комплекс с ресторант, магазин за хранителни стоки, хлебопекарна, офиси и 24 паркоместа,- Заустване № 2/ Поток № 2</t>
  </si>
  <si>
    <t>43°5'43,35''</t>
  </si>
  <si>
    <t>24°9'5,32''</t>
  </si>
  <si>
    <t>43°45'47,00''</t>
  </si>
  <si>
    <t>22°28'52,00''</t>
  </si>
  <si>
    <t>42°54'41,04''</t>
  </si>
  <si>
    <t>24°42'47,65''</t>
  </si>
  <si>
    <t>42°54'45,26''</t>
  </si>
  <si>
    <t>24°42'45,28'';</t>
  </si>
  <si>
    <t>42°54'54,59''</t>
  </si>
  <si>
    <t>24°42'37,01'';</t>
  </si>
  <si>
    <t>43°50'8,22''</t>
  </si>
  <si>
    <t>25°56'16,74''</t>
  </si>
  <si>
    <t>43°54'57,30''</t>
  </si>
  <si>
    <t>26°24'6,41''</t>
  </si>
  <si>
    <t>43°14'3,00''</t>
  </si>
  <si>
    <t>25°18'42,20''</t>
  </si>
  <si>
    <t>43°13'48,38''</t>
  </si>
  <si>
    <t>25°18'45,47'';</t>
  </si>
  <si>
    <t>43°13'50,90'';</t>
  </si>
  <si>
    <t>25°18'43,40'';</t>
  </si>
  <si>
    <t>43°13'50,00''</t>
  </si>
  <si>
    <t>25°18'42,90''</t>
  </si>
  <si>
    <t>42°58'56,95''</t>
  </si>
  <si>
    <t>23°36'14,49''</t>
  </si>
  <si>
    <t>43°50'3,40''</t>
  </si>
  <si>
    <t>23°14'21,80''</t>
  </si>
  <si>
    <t>23°14'8,00''</t>
  </si>
  <si>
    <t>43°49'56,00''</t>
  </si>
  <si>
    <t>23°13'38,00''</t>
  </si>
  <si>
    <t>43°27'31,00''</t>
  </si>
  <si>
    <t>27°38'48,00''</t>
  </si>
  <si>
    <t>42°49'38,00''</t>
  </si>
  <si>
    <t>24°33'19,80''</t>
  </si>
  <si>
    <t>44°2'8,00''</t>
  </si>
  <si>
    <t>27°1'49,00''</t>
  </si>
  <si>
    <t>43°48'27,68''</t>
  </si>
  <si>
    <t>23°14'42,34''</t>
  </si>
  <si>
    <t>44°6'59,82''</t>
  </si>
  <si>
    <t>27°12'0,00''</t>
  </si>
  <si>
    <t>43°5'4,60''</t>
  </si>
  <si>
    <t>25°34'37,60''</t>
  </si>
  <si>
    <t>43°5'4,10'</t>
  </si>
  <si>
    <t>25°34'37,70'';</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</si>
  <si>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</si>
  <si>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</si>
  <si>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</si>
  <si>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</si>
  <si>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</si>
  <si>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</si>
  <si>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</si>
  <si>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</si>
  <si>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</si>
  <si>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</si>
  <si>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</si>
  <si>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</si>
  <si>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до изграждане на канализационната система на гр. Априлци. но не по-късно от 25.04.2020</t>
  </si>
  <si>
    <t xml:space="preserve">До изграждане на канализационната мрежа на Околовръстен път - южна дъга. но не по-късно от 08.08.2014 </t>
  </si>
  <si>
    <t xml:space="preserve">До изграждане на канализационната система на  Априлци. но не по-късно от 31.12.2014 </t>
  </si>
  <si>
    <t xml:space="preserve">До изграждане на канализационна мрежа по прилежащите улици. но не по-късно от 31.12.2014 </t>
  </si>
  <si>
    <t>До въвеждане в експлоатация на канализационната система или на части/етапи от нея на агломерацията от селищата Кремиковци. Сеславци. Ботунец. Яна. Горни Богров. Долни Богров. Кривина и Казичане</t>
  </si>
  <si>
    <t>До въвеждане в експлоатация на канализационната система на  Железна. общ.Чипровци.обл.Монтана</t>
  </si>
  <si>
    <t>До въвеждане в експлоатация на Градска пречиствателна станция за отпадъчни води -  Дряново. но не по-късно от 6 години. считано от датата на влизане в сила на настоящото решение</t>
  </si>
  <si>
    <t xml:space="preserve">До въвеждане в експлоатация на канализационната система на  Камен. общ. Стражица. обл. В. Търново </t>
  </si>
  <si>
    <t xml:space="preserve">До въвеждане в експлоатация на канализационната система на  Сушица. общ. Стражица. обл. В. Търново </t>
  </si>
  <si>
    <t xml:space="preserve">До изграждане и въвеждане на обекта в редовна експлоатация. но не по-късно от 09.07.2013 </t>
  </si>
  <si>
    <t>6 години. считано от датата на влизане в сила на разрешителното</t>
  </si>
  <si>
    <t xml:space="preserve">До въвеждане в експлоатация на градска пречиствателна станция за отпадъчни води -  Павликени.но не по-късно от 30.03.2021 </t>
  </si>
  <si>
    <t xml:space="preserve">До изграждане и въвеждане на обекта в експлоатация. но не по-късно от 23.07.2013 </t>
  </si>
  <si>
    <t>23.06.2013 г.</t>
  </si>
  <si>
    <t xml:space="preserve">До изграждане на канализационната мрежа по прилежащите улици. но не по-късно от 31.12.2014 </t>
  </si>
  <si>
    <t xml:space="preserve">До изграждане и въвеждане на всеки от двата обекта в експлоатация. но не по-късно от 28.04.2013 </t>
  </si>
  <si>
    <t xml:space="preserve">До изграждане на цялата канализационна система на площадката на завода. но не по-късно от 16.01.2018 </t>
  </si>
  <si>
    <t>Решение № 1290/ 01.04.2014г за продължаване срока на действие и привеждане в съответствие</t>
  </si>
  <si>
    <t>Решение № 1267/ 24.02 2014г за продължаване на разрешителното</t>
  </si>
  <si>
    <t>Решение № ПВ2-00025/ 03.04.2014г за отказ за продължаване срока на действие</t>
  </si>
  <si>
    <t>Решение № 376/ 23.05.2014г за прекратяване действието на разрешителното</t>
  </si>
  <si>
    <t xml:space="preserve">Решение № 1389/ 01.09.2014г. За изменение и продължаване срока на действие </t>
  </si>
  <si>
    <t>Решение № 1353/ 03.07.2014г за изменение на разрешителното; Решение № ПВ2-00060/ 17.07.2014г. За поправка на ОФГ</t>
  </si>
  <si>
    <t xml:space="preserve">Решение № 1444/ 20.10.2014г. За изменение на разрешителното </t>
  </si>
  <si>
    <t>Решение № 1398/ 08.09.2014г. За продължаване срока на действие на разрешителното</t>
  </si>
  <si>
    <t>Решение № 1248/ 10.01.2014г за продължаване срока на действие</t>
  </si>
  <si>
    <t>Решение № 1256/ 17.02.2014 за изменение и продължаване срока на действие</t>
  </si>
  <si>
    <t xml:space="preserve">Решение № 370/ 09.05.2014г за прекратяван на разрешителното </t>
  </si>
  <si>
    <t>Решение № 1293/ 08.04.2014г за продължаване срока на действие</t>
  </si>
  <si>
    <t xml:space="preserve">решение № 1361/ 10.0.7.2014г за просължаване срока на действие на разрешителното </t>
  </si>
  <si>
    <t>Решение № 365/ 03.04.2014г за прекратяване действието на разрешителното</t>
  </si>
  <si>
    <t xml:space="preserve">Решение № ПВ3-00039/ 13.06.2014г за отказ от продължаване срока на действие на разрешителното </t>
  </si>
  <si>
    <t>Решение №1295/ 14.04.2014г за продължаване срока на действие</t>
  </si>
  <si>
    <t xml:space="preserve">Решение № 1401/ 11.09.2014г. За продължаване срока на действие на разрешителното </t>
  </si>
  <si>
    <t>Решение № ПВ5-00126/ 20.10.2014г. За отказ за продължаване срока на действие на разрешителното</t>
  </si>
  <si>
    <t xml:space="preserve">Решение № 358 / 28.01.2014г за прекратяване действието на разрешителното </t>
  </si>
  <si>
    <t xml:space="preserve">Решение № 1402/ 15.09.2014г. За изменение и продължаване срока на действие на разрешителното </t>
  </si>
  <si>
    <t>Решение № 1447/ 21.10.2014г. За изменение на разрешителното - графа "преливници към смесена канализационна система"</t>
  </si>
  <si>
    <t>Решение №383/ 15.07.2014г за прекратяване действието на разрешителното</t>
  </si>
  <si>
    <t>Решение № 1311/ 29.04.2014г за изменение на разрешителното</t>
  </si>
  <si>
    <t xml:space="preserve">Решение №  1325/ 22.05.2014г за изменение на разрешителното;     Решение № 1194/ 15.10.2013г за изменение на разрешителното </t>
  </si>
  <si>
    <t xml:space="preserve">Решение № 390/ 20.10.2014г. За прекратяване на разрешителното </t>
  </si>
  <si>
    <t>Решение № 1292/ 08.04.2014г за продължаване срока на действие</t>
  </si>
  <si>
    <t xml:space="preserve">Решение № ПВ3-00055/ 13.06.2014г за отказ от продължаване срока на действие на разрешителното </t>
  </si>
  <si>
    <t>Решение № 377/ 30.05.2014г за прекратяване срока на действие на разрешителното</t>
  </si>
  <si>
    <t xml:space="preserve">Решение № 1453/ 24.10.2014г. За продължаване срока на действие на разрешителното </t>
  </si>
  <si>
    <t xml:space="preserve">Решение № 1350/ 02.07.2014 за изменение и продължаване срока на действие на разрешителното </t>
  </si>
  <si>
    <t>Решение № 1386/ 26.08.2014г. За продължаване срока на действие и привеждане в съответствие</t>
  </si>
  <si>
    <t>Решение № ПВ3-00057/ 22.07.2014г. За отказ от продължаване срока на действие на разрешителното</t>
  </si>
  <si>
    <t>* год. количества от Галваника - 12800м³/год; Qср. Ден - 50м³/ден</t>
  </si>
  <si>
    <t>Решение № 1459/ 05.11.2014. за изменение. продължаване и преномериране на разрешително № 03140010/ 13.10.2008г.</t>
  </si>
  <si>
    <t>Дере. ляв приток на р. Росица</t>
  </si>
  <si>
    <t>Безименно дере. десен приток на р. Янтра</t>
  </si>
  <si>
    <t xml:space="preserve">битови и производствени отп.води. дъждовни </t>
  </si>
  <si>
    <t xml:space="preserve">Решение за преномериране - нов номер 13140143/27.11.2009;      Решение №175/05.11.2009 - за изменение и продължаване срока на действие;   Решение №100362/20.12.2006 - за изменение;        градска канализация битово-фекални  и производствени отп. води </t>
  </si>
  <si>
    <t>в процес на проектиране и строителство. ново разрешително за същ.обект №100721/23.12.04</t>
  </si>
  <si>
    <t>Поток 1 - механично пречистени. Поток 2 - непречистени отпадъчни води</t>
  </si>
  <si>
    <t>Поток 1 - скатни води. Поток 2 - скатни води. Поток 3 - дренажни води от котлована на рудника. битово-фекални и скатни води</t>
  </si>
  <si>
    <t>повърхностни води от рисковите зони около резервоарните паркове за суровини и готова продукция. пречистени в КМУ</t>
  </si>
  <si>
    <t xml:space="preserve"> битови и производствени отпадъчни води. старо разрешително за изграждане №100430/04.06.04</t>
  </si>
  <si>
    <t>битово-фекални и производствени отпадъчни води. дъждовни и площадкови води</t>
  </si>
  <si>
    <t>производствени и битово-фекални отпадъчни води. пречистени в маслоуловителна шахта</t>
  </si>
  <si>
    <t xml:space="preserve">поток от дъждовни води. битово-фекални и пречистени в ПСОВ производствени отпадъчни води. заустени чрез КПС </t>
  </si>
  <si>
    <t xml:space="preserve">механично пречистени производствени отпадъчни води. дъждовни води от площадката и дренажни води </t>
  </si>
  <si>
    <t>Решение №346/25.11.2013г за прекратяване действието на разрешителното;                   битови и производствени отп.води след ПСОВ - Своге - Изток</t>
  </si>
  <si>
    <t>битово-фекални отпадъчни води. смесени с дъждовни</t>
  </si>
  <si>
    <t xml:space="preserve">заустване № 1 - поток пречистени битови ов след ЛПСОВ. смесени с поток преливн иводи от рибарника и дъждовни води </t>
  </si>
  <si>
    <t xml:space="preserve">поток 1- смесени производствени и дъждовни.                      поток 2 - смесени производствени и дъждовни. поток - 3 - пречистени битови    </t>
  </si>
  <si>
    <t>пречистени производствени и битови ов. смесени с дъждовни</t>
  </si>
  <si>
    <t>поток 1 - призводствени.  поток 2 - призводствени.      поток 3 - призводствени.                       поток 4 - битови</t>
  </si>
  <si>
    <t>поток 1 - пречистени произвосдствени. охлаждащи и битово - фекални</t>
  </si>
  <si>
    <t>поток 1 - битово-фекални; заустване 2.4.5.6 - дъждовни колектори в река Еловец; заустване 1.3.7.8.9.10.11.12 - дъждовни колектори в р. Ботуня</t>
  </si>
  <si>
    <t>пречистени пеоизводствени. битови и дъждовни</t>
  </si>
  <si>
    <t xml:space="preserve">№ на изменено р-но  100220/30.12.2003 </t>
  </si>
  <si>
    <t>поток 1 - смесен битово-фекални ов пречистени в септична яма. ов от компресорен цех пречистени в каломаслоуловител и дренажни води от противопожарен басейн. поток 2 - ов от измиване не повече от 1 път месечно за 2 часа на площадките за разходомери. инсталация за инхибитор. инсталация за очистване и измерване на газ. инсталация за отделяне на кондензат и склад за масла.                             поток 3 - ов от измиване не повече от 1 път месе1но за 2 часа на площадка та на склад за кондензат и метанол с помпена станция</t>
  </si>
  <si>
    <t>производствени. пречистени битово - фекални и дъждовни</t>
  </si>
  <si>
    <t>смесени битово - фекални. промишлени и дъждовни</t>
  </si>
  <si>
    <t>производствени ОВ. ОВ от галваничен цех и бояджийни участъци. пречистени в ПСХЗОВ. смесени с битови ОВ. пречистени в биоровове. Смесеният поток се допречиства в КМУ</t>
  </si>
  <si>
    <t xml:space="preserve">поток 1 - руднични.                           поток 2 - битови и площадкови </t>
  </si>
  <si>
    <t>смесен поток битово - фекални. охлаждащи и дъждовни</t>
  </si>
  <si>
    <t>смесени производствени и битови след ЛПСОВ. смесени с дъждовни</t>
  </si>
  <si>
    <t>смесени пречистени производствени. битово - фекални  и дъждовни</t>
  </si>
  <si>
    <t>пречистени битови. смесени с дъждовни</t>
  </si>
  <si>
    <t>до въвеждане на обекта в експлоатация. но не по -късно от20.10.2009</t>
  </si>
  <si>
    <t>до въвеждане на обекта в експлоатация. но не по-късно от 01.11.2009</t>
  </si>
  <si>
    <t>до изграждане и пускане на обекта в редовна експлоатация. но не по-късно от 11.12.2009</t>
  </si>
  <si>
    <t>до въвеждане на обекта в експлоатация. но не по-късно от 19.12.2009</t>
  </si>
  <si>
    <t>до въвеждане на обекта в експлоатация. но не по-късно от 18.12.2010</t>
  </si>
  <si>
    <t xml:space="preserve">до въвеждане на обекта в експлоатация. но не по-късно от 18.12.2009 </t>
  </si>
  <si>
    <t>23°55'46.30''</t>
  </si>
  <si>
    <t>13740079</t>
  </si>
  <si>
    <r>
      <t>Млекопреработвателно предприятие -</t>
    </r>
    <r>
      <rPr>
        <b/>
        <u/>
        <sz val="8"/>
        <rFont val="Calibri"/>
        <family val="2"/>
        <charset val="204"/>
        <scheme val="minor"/>
      </rPr>
      <t xml:space="preserve"> Заустване №1/ Поток № 1</t>
    </r>
  </si>
  <si>
    <t>43°27'34.40''</t>
  </si>
  <si>
    <t>26°3'25.70''</t>
  </si>
  <si>
    <t>гр. Русе</t>
  </si>
  <si>
    <t>гр. Угърчин</t>
  </si>
  <si>
    <t xml:space="preserve">Решение № 393/ 10.11.2014г. За прекратяване действието на разрешителното </t>
  </si>
  <si>
    <t>393/ 10.11.2014</t>
  </si>
  <si>
    <t>10447</t>
  </si>
  <si>
    <t>396/ 14.11.2014</t>
  </si>
  <si>
    <r>
      <t xml:space="preserve">Решение </t>
    </r>
    <r>
      <rPr>
        <sz val="8"/>
        <color rgb="FFFF0000"/>
        <rFont val="Calibri"/>
        <family val="2"/>
        <charset val="204"/>
      </rPr>
      <t xml:space="preserve">№ 396/ 14.11.2014г. За прекратяване на разрешителното </t>
    </r>
  </si>
  <si>
    <t>1479/26.11.2014</t>
  </si>
  <si>
    <t>Решение № 1479/26.11..2014г. За изменение на разрешителното - срок за достигане на ИЕО</t>
  </si>
  <si>
    <t>397/ 18.11.2014</t>
  </si>
  <si>
    <r>
      <t xml:space="preserve">Решение </t>
    </r>
    <r>
      <rPr>
        <sz val="8"/>
        <color rgb="FFFF0000"/>
        <rFont val="Calibri"/>
        <family val="2"/>
        <charset val="204"/>
      </rPr>
      <t>№</t>
    </r>
    <r>
      <rPr>
        <sz val="6.8"/>
        <color rgb="FFFF0000"/>
        <rFont val="Calibri"/>
        <family val="2"/>
        <charset val="204"/>
      </rPr>
      <t xml:space="preserve"> 397/ 18.11.2014г за прекратяване на разрешителното </t>
    </r>
  </si>
  <si>
    <t>13740080</t>
  </si>
  <si>
    <r>
      <t>Предприятие за производство на каучукови изделия -</t>
    </r>
    <r>
      <rPr>
        <b/>
        <u/>
        <sz val="8"/>
        <rFont val="Calibri"/>
        <family val="2"/>
        <charset val="204"/>
        <scheme val="minor"/>
      </rPr>
      <t xml:space="preserve"> Заустване №1/ Поток № 1</t>
    </r>
  </si>
  <si>
    <t>6.0-8.50</t>
  </si>
  <si>
    <t>екстрахируеми вешества - 3</t>
  </si>
  <si>
    <t>43°53'56.46'';</t>
  </si>
  <si>
    <t>22°30'59.51'</t>
  </si>
  <si>
    <r>
      <t>корабостроително предприятие - З</t>
    </r>
    <r>
      <rPr>
        <b/>
        <u/>
        <sz val="8"/>
        <color rgb="FFFF0000"/>
        <rFont val="Calibri"/>
        <family val="2"/>
        <charset val="204"/>
        <scheme val="minor"/>
      </rPr>
      <t xml:space="preserve">аустване </t>
    </r>
    <r>
      <rPr>
        <b/>
        <u/>
        <sz val="8"/>
        <color rgb="FFFF0000"/>
        <rFont val="Calibri"/>
        <family val="2"/>
        <charset val="204"/>
      </rPr>
      <t>№1/ Поток №1</t>
    </r>
  </si>
  <si>
    <r>
      <t xml:space="preserve">Решение </t>
    </r>
    <r>
      <rPr>
        <sz val="8"/>
        <color rgb="FFFF0000"/>
        <rFont val="Calibri"/>
        <family val="2"/>
        <charset val="204"/>
      </rPr>
      <t>№ 400/ 01.12.2014г. За прекратяване срока на действие</t>
    </r>
  </si>
  <si>
    <t>400/ 01.12.2014</t>
  </si>
  <si>
    <r>
      <t xml:space="preserve">Решение №1487/ 03.12.2014г. За изменение на разрешителното;    Решение </t>
    </r>
    <r>
      <rPr>
        <sz val="8"/>
        <rFont val="Calibri"/>
        <family val="2"/>
        <charset val="204"/>
      </rPr>
      <t>№</t>
    </r>
    <r>
      <rPr>
        <sz val="8"/>
        <rFont val="Calibri"/>
        <family val="2"/>
        <charset val="204"/>
        <scheme val="minor"/>
      </rPr>
      <t xml:space="preserve">1111/ 12.07.2013г. За изменение и продължаване срока </t>
    </r>
  </si>
  <si>
    <t xml:space="preserve">1487/ 03.12.2014;   1111/12.07.2013 </t>
  </si>
  <si>
    <r>
      <t xml:space="preserve">ЛЕТИЩЕ СОФИЯ - </t>
    </r>
    <r>
      <rPr>
        <b/>
        <u/>
        <sz val="8"/>
        <rFont val="Calibri"/>
        <family val="2"/>
        <charset val="204"/>
        <scheme val="minor"/>
      </rPr>
      <t>Заустване №1 / Поток №1</t>
    </r>
  </si>
  <si>
    <r>
      <t xml:space="preserve">ЛЕТИЩЕ СОФИЯ - </t>
    </r>
    <r>
      <rPr>
        <b/>
        <u/>
        <sz val="8"/>
        <rFont val="Calibri"/>
        <family val="2"/>
        <charset val="204"/>
        <scheme val="minor"/>
      </rPr>
      <t>Заустване № 2 / Поток №2</t>
    </r>
  </si>
  <si>
    <t>13140152</t>
  </si>
  <si>
    <t>Номер и дата на акта за изменение на разрешително</t>
  </si>
  <si>
    <t>1489/ 05.12.2014</t>
  </si>
  <si>
    <r>
      <t xml:space="preserve">Маслена фабрика - </t>
    </r>
    <r>
      <rPr>
        <b/>
        <u/>
        <sz val="8"/>
        <rFont val="Calibri"/>
        <family val="2"/>
        <charset val="204"/>
        <scheme val="minor"/>
      </rPr>
      <t>Заустване №1/ Поток №1</t>
    </r>
  </si>
  <si>
    <t>УПИ (п-л) ІІ-2969, кв. 183 по плана на гр. Кнежа и ПИ 734071 в местността “Мерата”, в землището на гр. Кнежа.</t>
  </si>
  <si>
    <t>разстителни масла - 5</t>
  </si>
  <si>
    <t xml:space="preserve">Решение № ПВ2-00270/ 04.12.2014г. За отказ от продължаване на срока </t>
  </si>
  <si>
    <t>ПВ2-00270/ 04.12.2014</t>
  </si>
  <si>
    <r>
      <t>точка на заустване                                           СШ 42</t>
    </r>
    <r>
      <rPr>
        <vertAlign val="superscript"/>
        <sz val="10"/>
        <color indexed="52"/>
        <rFont val="Times New Roman"/>
        <family val="1"/>
        <charset val="204"/>
      </rPr>
      <t>о</t>
    </r>
    <r>
      <rPr>
        <sz val="10"/>
        <color indexed="52"/>
        <rFont val="Times New Roman"/>
        <family val="1"/>
        <charset val="204"/>
      </rPr>
      <t xml:space="preserve"> 43` 14``     </t>
    </r>
  </si>
  <si>
    <r>
      <t>точка на заустване                                    ИД 23</t>
    </r>
    <r>
      <rPr>
        <vertAlign val="superscript"/>
        <sz val="10"/>
        <color indexed="52"/>
        <rFont val="Times New Roman"/>
        <family val="1"/>
        <charset val="204"/>
      </rPr>
      <t>о</t>
    </r>
    <r>
      <rPr>
        <sz val="10"/>
        <color indexed="52"/>
        <rFont val="Times New Roman"/>
        <family val="1"/>
        <charset val="204"/>
      </rPr>
      <t xml:space="preserve"> 10` 51``</t>
    </r>
  </si>
  <si>
    <r>
      <t>точка на заустване                                           СШ 44</t>
    </r>
    <r>
      <rPr>
        <vertAlign val="superscript"/>
        <sz val="10"/>
        <color indexed="52"/>
        <rFont val="Times New Roman"/>
        <family val="1"/>
        <charset val="204"/>
      </rPr>
      <t>о</t>
    </r>
    <r>
      <rPr>
        <sz val="10"/>
        <color indexed="52"/>
        <rFont val="Times New Roman"/>
        <family val="1"/>
        <charset val="204"/>
      </rPr>
      <t xml:space="preserve"> 00` 20``     </t>
    </r>
  </si>
  <si>
    <r>
      <t>точка на заустване                                    ИД 26</t>
    </r>
    <r>
      <rPr>
        <vertAlign val="superscript"/>
        <sz val="10"/>
        <color indexed="52"/>
        <rFont val="Times New Roman"/>
        <family val="1"/>
        <charset val="204"/>
      </rPr>
      <t>о</t>
    </r>
    <r>
      <rPr>
        <sz val="10"/>
        <color indexed="52"/>
        <rFont val="Times New Roman"/>
        <family val="1"/>
        <charset val="204"/>
      </rPr>
      <t xml:space="preserve"> 57` 41``</t>
    </r>
  </si>
  <si>
    <t>до въвеждане на обекта в експлатация  - не по-късно от 21.12.2009</t>
  </si>
  <si>
    <r>
      <t>Х 4632860,7</t>
    </r>
    <r>
      <rPr>
        <vertAlign val="superscript"/>
        <sz val="10"/>
        <color rgb="FFFF9900"/>
        <rFont val="Times New Roman"/>
        <family val="1"/>
        <charset val="204"/>
      </rPr>
      <t xml:space="preserve"> </t>
    </r>
    <r>
      <rPr>
        <sz val="10"/>
        <color rgb="FFFF9900"/>
        <rFont val="Times New Roman"/>
        <family val="1"/>
        <charset val="204"/>
      </rPr>
      <t xml:space="preserve">                    Y 8499079,5</t>
    </r>
  </si>
  <si>
    <r>
      <t>N 43</t>
    </r>
    <r>
      <rPr>
        <vertAlign val="superscript"/>
        <sz val="10"/>
        <color rgb="FFFF9900"/>
        <rFont val="Times New Roman"/>
        <family val="1"/>
        <charset val="204"/>
      </rPr>
      <t xml:space="preserve">о </t>
    </r>
    <r>
      <rPr>
        <sz val="10"/>
        <color rgb="FFFF9900"/>
        <rFont val="Times New Roman"/>
        <family val="1"/>
        <charset val="204"/>
      </rPr>
      <t>01’ 01,7’’            E 25</t>
    </r>
    <r>
      <rPr>
        <vertAlign val="superscript"/>
        <sz val="10"/>
        <color rgb="FFFF9900"/>
        <rFont val="Times New Roman"/>
        <family val="1"/>
        <charset val="204"/>
      </rPr>
      <t xml:space="preserve">о </t>
    </r>
    <r>
      <rPr>
        <sz val="10"/>
        <color rgb="FFFF9900"/>
        <rFont val="Times New Roman"/>
        <family val="1"/>
        <charset val="204"/>
      </rPr>
      <t xml:space="preserve">23’ 18,3’’  </t>
    </r>
  </si>
  <si>
    <r>
      <t>N 43</t>
    </r>
    <r>
      <rPr>
        <vertAlign val="superscript"/>
        <sz val="10"/>
        <color rgb="FFFF9900"/>
        <rFont val="Times New Roman"/>
        <family val="1"/>
        <charset val="204"/>
      </rPr>
      <t xml:space="preserve">о </t>
    </r>
    <r>
      <rPr>
        <sz val="10"/>
        <color rgb="FFFF9900"/>
        <rFont val="Times New Roman"/>
        <family val="1"/>
        <charset val="204"/>
      </rPr>
      <t>01’ 26,03’’           E 25</t>
    </r>
    <r>
      <rPr>
        <vertAlign val="superscript"/>
        <sz val="10"/>
        <color rgb="FFFF9900"/>
        <rFont val="Times New Roman"/>
        <family val="1"/>
        <charset val="204"/>
      </rPr>
      <t xml:space="preserve">о </t>
    </r>
    <r>
      <rPr>
        <sz val="10"/>
        <color rgb="FFFF9900"/>
        <rFont val="Times New Roman"/>
        <family val="1"/>
        <charset val="204"/>
      </rPr>
      <t xml:space="preserve">31’ 47,20’’ </t>
    </r>
  </si>
  <si>
    <r>
      <t>N 43</t>
    </r>
    <r>
      <rPr>
        <vertAlign val="superscript"/>
        <sz val="10"/>
        <color rgb="FFFF9900"/>
        <rFont val="Times New Roman"/>
        <family val="1"/>
        <charset val="204"/>
      </rPr>
      <t>о</t>
    </r>
    <r>
      <rPr>
        <sz val="10"/>
        <color rgb="FFFF9900"/>
        <rFont val="Times New Roman"/>
        <family val="1"/>
        <charset val="204"/>
      </rPr>
      <t>01’23,2             Е 25</t>
    </r>
    <r>
      <rPr>
        <vertAlign val="superscript"/>
        <sz val="10"/>
        <color rgb="FFFF9900"/>
        <rFont val="Times New Roman"/>
        <family val="1"/>
        <charset val="204"/>
      </rPr>
      <t>о</t>
    </r>
    <r>
      <rPr>
        <sz val="10"/>
        <color rgb="FFFF9900"/>
        <rFont val="Times New Roman"/>
        <family val="1"/>
        <charset val="204"/>
      </rPr>
      <t xml:space="preserve">31’47,2 </t>
    </r>
  </si>
  <si>
    <r>
      <t>N 42</t>
    </r>
    <r>
      <rPr>
        <vertAlign val="superscript"/>
        <sz val="10"/>
        <color rgb="FFFF9900"/>
        <rFont val="Times New Roman"/>
        <family val="1"/>
        <charset val="204"/>
      </rPr>
      <t>о</t>
    </r>
    <r>
      <rPr>
        <sz val="10"/>
        <color rgb="FFFF9900"/>
        <rFont val="Times New Roman"/>
        <family val="1"/>
        <charset val="204"/>
      </rPr>
      <t xml:space="preserve"> 49`182``              E 24</t>
    </r>
    <r>
      <rPr>
        <vertAlign val="superscript"/>
        <sz val="10"/>
        <color rgb="FFFF9900"/>
        <rFont val="Times New Roman"/>
        <family val="1"/>
        <charset val="204"/>
      </rPr>
      <t>о</t>
    </r>
    <r>
      <rPr>
        <sz val="10"/>
        <color rgb="FFFF9900"/>
        <rFont val="Times New Roman"/>
        <family val="1"/>
        <charset val="204"/>
      </rPr>
      <t xml:space="preserve"> 56`693``          </t>
    </r>
  </si>
  <si>
    <r>
      <t>N 42</t>
    </r>
    <r>
      <rPr>
        <vertAlign val="superscript"/>
        <sz val="10"/>
        <color rgb="FFFF9900"/>
        <rFont val="Times New Roman"/>
        <family val="1"/>
        <charset val="204"/>
      </rPr>
      <t>о</t>
    </r>
    <r>
      <rPr>
        <sz val="10"/>
        <color rgb="FFFF9900"/>
        <rFont val="Times New Roman"/>
        <family val="1"/>
        <charset val="204"/>
      </rPr>
      <t xml:space="preserve"> 56`32,817``              E 23</t>
    </r>
    <r>
      <rPr>
        <vertAlign val="superscript"/>
        <sz val="10"/>
        <color rgb="FFFF9900"/>
        <rFont val="Times New Roman"/>
        <family val="1"/>
        <charset val="204"/>
      </rPr>
      <t>о</t>
    </r>
    <r>
      <rPr>
        <sz val="10"/>
        <color rgb="FFFF9900"/>
        <rFont val="Times New Roman"/>
        <family val="1"/>
        <charset val="204"/>
      </rPr>
      <t xml:space="preserve"> 39`54,292``          </t>
    </r>
  </si>
  <si>
    <r>
      <t>N 42</t>
    </r>
    <r>
      <rPr>
        <vertAlign val="superscript"/>
        <sz val="10"/>
        <color rgb="FFFF9900"/>
        <rFont val="Times New Roman"/>
        <family val="1"/>
        <charset val="204"/>
      </rPr>
      <t>о</t>
    </r>
    <r>
      <rPr>
        <sz val="10"/>
        <color rgb="FFFF9900"/>
        <rFont val="Times New Roman"/>
        <family val="1"/>
        <charset val="204"/>
      </rPr>
      <t xml:space="preserve"> 48`55``              E 24</t>
    </r>
    <r>
      <rPr>
        <vertAlign val="superscript"/>
        <sz val="10"/>
        <color rgb="FFFF9900"/>
        <rFont val="Times New Roman"/>
        <family val="1"/>
        <charset val="204"/>
      </rPr>
      <t>о</t>
    </r>
    <r>
      <rPr>
        <sz val="10"/>
        <color rgb="FFFF9900"/>
        <rFont val="Times New Roman"/>
        <family val="1"/>
        <charset val="204"/>
      </rPr>
      <t xml:space="preserve"> 25`19,0``          </t>
    </r>
  </si>
  <si>
    <r>
      <t>N 43</t>
    </r>
    <r>
      <rPr>
        <vertAlign val="superscript"/>
        <sz val="10"/>
        <color rgb="FFFF9900"/>
        <rFont val="Times New Roman"/>
        <family val="1"/>
        <charset val="204"/>
      </rPr>
      <t>о</t>
    </r>
    <r>
      <rPr>
        <sz val="10"/>
        <color rgb="FFFF9900"/>
        <rFont val="Times New Roman"/>
        <family val="1"/>
        <charset val="204"/>
      </rPr>
      <t xml:space="preserve"> 34`56,9``              E 26</t>
    </r>
    <r>
      <rPr>
        <vertAlign val="superscript"/>
        <sz val="10"/>
        <color rgb="FFFF9900"/>
        <rFont val="Times New Roman"/>
        <family val="1"/>
        <charset val="204"/>
      </rPr>
      <t>о</t>
    </r>
    <r>
      <rPr>
        <sz val="10"/>
        <color rgb="FFFF9900"/>
        <rFont val="Times New Roman"/>
        <family val="1"/>
        <charset val="204"/>
      </rPr>
      <t xml:space="preserve"> 32`06,3``          </t>
    </r>
  </si>
  <si>
    <r>
      <t>N 42</t>
    </r>
    <r>
      <rPr>
        <vertAlign val="superscript"/>
        <sz val="10"/>
        <color rgb="FFFF9900"/>
        <rFont val="Times New Roman"/>
        <family val="1"/>
        <charset val="204"/>
      </rPr>
      <t>о</t>
    </r>
    <r>
      <rPr>
        <sz val="10"/>
        <color rgb="FFFF9900"/>
        <rFont val="Times New Roman"/>
        <family val="1"/>
        <charset val="204"/>
      </rPr>
      <t xml:space="preserve"> 16`23,36``              E 23</t>
    </r>
    <r>
      <rPr>
        <vertAlign val="superscript"/>
        <sz val="10"/>
        <color rgb="FFFF9900"/>
        <rFont val="Times New Roman"/>
        <family val="1"/>
        <charset val="204"/>
      </rPr>
      <t>о</t>
    </r>
    <r>
      <rPr>
        <sz val="10"/>
        <color rgb="FFFF9900"/>
        <rFont val="Times New Roman"/>
        <family val="1"/>
        <charset val="204"/>
      </rPr>
      <t xml:space="preserve"> 36`48,56``          </t>
    </r>
  </si>
  <si>
    <r>
      <t>N 43</t>
    </r>
    <r>
      <rPr>
        <vertAlign val="superscript"/>
        <sz val="10"/>
        <color rgb="FFFF9900"/>
        <rFont val="Times New Roman"/>
        <family val="1"/>
        <charset val="204"/>
      </rPr>
      <t>о</t>
    </r>
    <r>
      <rPr>
        <sz val="10"/>
        <color rgb="FFFF9900"/>
        <rFont val="Times New Roman"/>
        <family val="1"/>
        <charset val="204"/>
      </rPr>
      <t xml:space="preserve"> 19`22,98``              E 23</t>
    </r>
    <r>
      <rPr>
        <vertAlign val="superscript"/>
        <sz val="10"/>
        <color rgb="FFFF9900"/>
        <rFont val="Times New Roman"/>
        <family val="1"/>
        <charset val="204"/>
      </rPr>
      <t>о</t>
    </r>
    <r>
      <rPr>
        <sz val="10"/>
        <color rgb="FFFF9900"/>
        <rFont val="Times New Roman"/>
        <family val="1"/>
        <charset val="204"/>
      </rPr>
      <t xml:space="preserve"> 11`05,5``          </t>
    </r>
  </si>
  <si>
    <r>
      <t>Поток 1- битови              N 42</t>
    </r>
    <r>
      <rPr>
        <vertAlign val="superscript"/>
        <sz val="10"/>
        <color rgb="FFFF9900"/>
        <rFont val="Times New Roman"/>
        <family val="1"/>
        <charset val="204"/>
      </rPr>
      <t>о</t>
    </r>
    <r>
      <rPr>
        <sz val="10"/>
        <color rgb="FFFF9900"/>
        <rFont val="Times New Roman"/>
        <family val="1"/>
        <charset val="204"/>
      </rPr>
      <t xml:space="preserve"> 40`17,4``              E 23</t>
    </r>
    <r>
      <rPr>
        <vertAlign val="superscript"/>
        <sz val="10"/>
        <color rgb="FFFF9900"/>
        <rFont val="Times New Roman"/>
        <family val="1"/>
        <charset val="204"/>
      </rPr>
      <t>о</t>
    </r>
    <r>
      <rPr>
        <sz val="10"/>
        <color rgb="FFFF9900"/>
        <rFont val="Times New Roman"/>
        <family val="1"/>
        <charset val="204"/>
      </rPr>
      <t xml:space="preserve"> 15`76,8``                      Поток 2- дъждовни   N 42º 40`17,0``              E 23º 15`76,1``          </t>
    </r>
  </si>
  <si>
    <r>
      <t>N 42</t>
    </r>
    <r>
      <rPr>
        <vertAlign val="superscript"/>
        <sz val="10"/>
        <color rgb="FFFF9900"/>
        <rFont val="Times New Roman"/>
        <family val="1"/>
        <charset val="204"/>
      </rPr>
      <t>о</t>
    </r>
    <r>
      <rPr>
        <sz val="10"/>
        <color rgb="FFFF9900"/>
        <rFont val="Times New Roman"/>
        <family val="1"/>
        <charset val="204"/>
      </rPr>
      <t xml:space="preserve"> 51`21,0``              E 24</t>
    </r>
    <r>
      <rPr>
        <vertAlign val="superscript"/>
        <sz val="10"/>
        <color rgb="FFFF9900"/>
        <rFont val="Times New Roman"/>
        <family val="1"/>
        <charset val="204"/>
      </rPr>
      <t>о</t>
    </r>
    <r>
      <rPr>
        <sz val="10"/>
        <color rgb="FFFF9900"/>
        <rFont val="Times New Roman"/>
        <family val="1"/>
        <charset val="204"/>
      </rPr>
      <t xml:space="preserve"> 39`58,8``          </t>
    </r>
  </si>
  <si>
    <r>
      <t>Поток 1 - площадкови КМУ              N 42</t>
    </r>
    <r>
      <rPr>
        <vertAlign val="superscript"/>
        <sz val="10"/>
        <color rgb="FFFF9900"/>
        <rFont val="Times New Roman"/>
        <family val="1"/>
        <charset val="204"/>
      </rPr>
      <t>о</t>
    </r>
    <r>
      <rPr>
        <sz val="10"/>
        <color rgb="FFFF9900"/>
        <rFont val="Times New Roman"/>
        <family val="1"/>
        <charset val="204"/>
      </rPr>
      <t xml:space="preserve"> 57`19,024``              E 24</t>
    </r>
    <r>
      <rPr>
        <vertAlign val="superscript"/>
        <sz val="10"/>
        <color rgb="FFFF9900"/>
        <rFont val="Times New Roman"/>
        <family val="1"/>
        <charset val="204"/>
      </rPr>
      <t>о</t>
    </r>
    <r>
      <rPr>
        <sz val="10"/>
        <color rgb="FFFF9900"/>
        <rFont val="Times New Roman"/>
        <family val="1"/>
        <charset val="204"/>
      </rPr>
      <t xml:space="preserve"> 01`20,205``                                                                                           Поток 2 - битови ЛПСОВ                           N 42º 57`18,079``              E 24º 01`19,779``                </t>
    </r>
  </si>
  <si>
    <r>
      <t>N 43</t>
    </r>
    <r>
      <rPr>
        <vertAlign val="superscript"/>
        <sz val="10"/>
        <color rgb="FFFF9900"/>
        <rFont val="Times New Roman"/>
        <family val="1"/>
        <charset val="204"/>
      </rPr>
      <t>о</t>
    </r>
    <r>
      <rPr>
        <sz val="10"/>
        <color rgb="FFFF9900"/>
        <rFont val="Times New Roman"/>
        <family val="1"/>
        <charset val="204"/>
      </rPr>
      <t xml:space="preserve"> 25`174``              E 24</t>
    </r>
    <r>
      <rPr>
        <vertAlign val="superscript"/>
        <sz val="10"/>
        <color rgb="FFFF9900"/>
        <rFont val="Times New Roman"/>
        <family val="1"/>
        <charset val="204"/>
      </rPr>
      <t>о</t>
    </r>
    <r>
      <rPr>
        <sz val="10"/>
        <color rgb="FFFF9900"/>
        <rFont val="Times New Roman"/>
        <family val="1"/>
        <charset val="204"/>
      </rPr>
      <t xml:space="preserve"> 25`474``          </t>
    </r>
  </si>
  <si>
    <r>
      <t>Поток 1 - производствени            N 43</t>
    </r>
    <r>
      <rPr>
        <vertAlign val="superscript"/>
        <sz val="10"/>
        <color rgb="FFFF9900"/>
        <rFont val="Times New Roman"/>
        <family val="1"/>
        <charset val="204"/>
      </rPr>
      <t>о</t>
    </r>
    <r>
      <rPr>
        <sz val="10"/>
        <color rgb="FFFF9900"/>
        <rFont val="Times New Roman"/>
        <family val="1"/>
        <charset val="204"/>
      </rPr>
      <t xml:space="preserve"> 22`06,2``              E 26</t>
    </r>
    <r>
      <rPr>
        <vertAlign val="superscript"/>
        <sz val="10"/>
        <color rgb="FFFF9900"/>
        <rFont val="Times New Roman"/>
        <family val="1"/>
        <charset val="204"/>
      </rPr>
      <t>о</t>
    </r>
    <r>
      <rPr>
        <sz val="10"/>
        <color rgb="FFFF9900"/>
        <rFont val="Times New Roman"/>
        <family val="1"/>
        <charset val="204"/>
      </rPr>
      <t xml:space="preserve"> 05`37,7``                 Поток 2 - битови            N 43º 22`02,8``              E 26º 05`39,6``             </t>
    </r>
  </si>
  <si>
    <t>Община Севлиево                                    Изменено!</t>
  </si>
  <si>
    <r>
      <t xml:space="preserve">    ИД 23</t>
    </r>
    <r>
      <rPr>
        <vertAlign val="superscript"/>
        <sz val="10"/>
        <color rgb="FFFF9900"/>
        <rFont val="Times New Roman"/>
        <family val="1"/>
        <charset val="204"/>
      </rPr>
      <t>о</t>
    </r>
    <r>
      <rPr>
        <sz val="10"/>
        <color rgb="FFFF9900"/>
        <rFont val="Times New Roman"/>
        <family val="1"/>
        <charset val="204"/>
      </rPr>
      <t xml:space="preserve"> 44` 46``</t>
    </r>
  </si>
  <si>
    <t>ОБЩИНА  СИТОВО                       Отказ за продължаване на срок!</t>
  </si>
  <si>
    <r>
      <t xml:space="preserve">Хотелски комплекс “Света Екатерина” - </t>
    </r>
    <r>
      <rPr>
        <b/>
        <u/>
        <sz val="8"/>
        <rFont val="Calibri"/>
        <family val="2"/>
        <charset val="204"/>
        <scheme val="minor"/>
      </rPr>
      <t>Заустване №1/ Поток №1</t>
    </r>
  </si>
  <si>
    <t>УПИ ІІ, кв. 55 по плана на с. Рибарица, общ. Тетевен, обл. Ловеч</t>
  </si>
  <si>
    <t>1490/ 05.12.2014</t>
  </si>
  <si>
    <t>42°50'35.50''</t>
  </si>
  <si>
    <t>24°22'1.10''</t>
  </si>
  <si>
    <r>
      <t xml:space="preserve">Решение </t>
    </r>
    <r>
      <rPr>
        <sz val="8"/>
        <rFont val="Calibri"/>
        <family val="2"/>
        <charset val="204"/>
      </rPr>
      <t>№</t>
    </r>
    <r>
      <rPr>
        <sz val="6.8"/>
        <rFont val="Calibri"/>
        <family val="2"/>
        <charset val="204"/>
      </rPr>
      <t xml:space="preserve"> 1490/ 05.12.2014г. За продължаване срока</t>
    </r>
  </si>
  <si>
    <r>
      <t xml:space="preserve">Предприятие за производство на яйчен меланж - </t>
    </r>
    <r>
      <rPr>
        <b/>
        <u/>
        <sz val="8"/>
        <rFont val="Calibri"/>
        <family val="2"/>
        <charset val="204"/>
        <scheme val="minor"/>
      </rPr>
      <t>Заустване №1/ Поток № 1</t>
    </r>
  </si>
  <si>
    <t>ПИ 040045 в местността “Край село”, в землището на гр. Искър, общ. Искър, обл. Плевен</t>
  </si>
  <si>
    <t>язовир Чирен ІІІ и 2 бр. сухи дерета от водосбора на р. Рибине. приток на р. Огоста</t>
  </si>
  <si>
    <t>дере. приток на р. Перловска</t>
  </si>
  <si>
    <t>Дере. приток на яз. Йовковци</t>
  </si>
  <si>
    <t>река. приток на р. Владайска</t>
  </si>
  <si>
    <t>р. Козещица</t>
  </si>
  <si>
    <t>р. Малка Луковица</t>
  </si>
  <si>
    <t>р. Божанка</t>
  </si>
  <si>
    <t>р. Копаница</t>
  </si>
  <si>
    <t>р. Дреновичка</t>
  </si>
  <si>
    <t>р. Юручка</t>
  </si>
  <si>
    <t>дере. десен приток на Бросното дере. десен приток на р. Дряновска</t>
  </si>
  <si>
    <t>р. Куртова река</t>
  </si>
  <si>
    <t>р. Шуманица</t>
  </si>
  <si>
    <t>р. Търнавска</t>
  </si>
  <si>
    <t>р. Лопушница</t>
  </si>
  <si>
    <t>Павлов дол. десен приток на р. Бели Вит</t>
  </si>
  <si>
    <t>р. Черни Искър</t>
  </si>
  <si>
    <t>р. Малка Джупаница</t>
  </si>
  <si>
    <t>р. Войнишка (Чичилска)</t>
  </si>
  <si>
    <t>р. Крушунска</t>
  </si>
  <si>
    <t>р. Елешница (Матица)</t>
  </si>
  <si>
    <t>р. Градешка</t>
  </si>
  <si>
    <t xml:space="preserve">Сухо дере приток на р.Вит </t>
  </si>
  <si>
    <t>р. Медковска бара</t>
  </si>
  <si>
    <t xml:space="preserve">р. Войнешка </t>
  </si>
  <si>
    <t>р. Чопра</t>
  </si>
  <si>
    <t>р. Азмака</t>
  </si>
  <si>
    <t>р. Чопара</t>
  </si>
  <si>
    <t>р.Лефеджа</t>
  </si>
  <si>
    <t>р. Сливнишка (Бърложка)</t>
  </si>
  <si>
    <t>яз.Мартиново</t>
  </si>
  <si>
    <t>р.Явров дол</t>
  </si>
  <si>
    <t>р.Маарата</t>
  </si>
  <si>
    <t>р.Градска</t>
  </si>
  <si>
    <t>р.Търнавска</t>
  </si>
  <si>
    <t>р.Ръждавец</t>
  </si>
  <si>
    <t>р. Златна панега</t>
  </si>
  <si>
    <t xml:space="preserve">р. Градежница </t>
  </si>
  <si>
    <t xml:space="preserve">р. Кремиковска </t>
  </si>
  <si>
    <t>Дере. вливащо се в старо корито на р. Янтра</t>
  </si>
  <si>
    <t>Дере. приток на р. Росица</t>
  </si>
  <si>
    <t>р. Дъбравка</t>
  </si>
  <si>
    <t>дере Иванов дол. десен приток на р. Пърчовица. десен приток на р. Чернелка</t>
  </si>
  <si>
    <t>дере вливащо се в р. Ялнъ дере</t>
  </si>
  <si>
    <t>Боримско дере. приток на сухата река</t>
  </si>
  <si>
    <t>р. Малък Искър. р. Елашка. р. Негарщица</t>
  </si>
  <si>
    <t xml:space="preserve">р. Дряновска </t>
  </si>
  <si>
    <t>р. Стубела</t>
  </si>
  <si>
    <t>р. Голяма (Габерска)</t>
  </si>
  <si>
    <t>р. Бейска бара</t>
  </si>
  <si>
    <t>р. Команска</t>
  </si>
  <si>
    <t>Дере. ляв приток на р. Янтра</t>
  </si>
  <si>
    <t>р.Бистрица</t>
  </si>
  <si>
    <t>р.Видима</t>
  </si>
  <si>
    <t>р.Вуйна</t>
  </si>
  <si>
    <t xml:space="preserve">р. Лева </t>
  </si>
  <si>
    <t xml:space="preserve">р. Осъм </t>
  </si>
  <si>
    <t>р. Ялъ дере и р. Голяма река</t>
  </si>
  <si>
    <t>Сухо дере. десен приток на р. Янтра</t>
  </si>
  <si>
    <t>Дере Водешница. ляв приток на р. Росица</t>
  </si>
  <si>
    <t>р. Бешевица</t>
  </si>
  <si>
    <t>Дере. ляв приток на р. Каяджик</t>
  </si>
  <si>
    <t>Две сухи дерета и яз. Чирен III</t>
  </si>
  <si>
    <t>р. Янтра и притоците и (р. Паничарка. р. Жълтешка. р. Репивец. дере Моньов дол)</t>
  </si>
  <si>
    <t>р. Жълтешка</t>
  </si>
  <si>
    <t>р. Репивец</t>
  </si>
  <si>
    <t>р. Боговина</t>
  </si>
  <si>
    <t>р. Батулска            (р. Добревска)</t>
  </si>
  <si>
    <t>р. Войнишка</t>
  </si>
  <si>
    <t>р. Кара дере и р. Голяма река</t>
  </si>
  <si>
    <t xml:space="preserve">р. Кара дере </t>
  </si>
  <si>
    <t>р. Палакария</t>
  </si>
  <si>
    <t>Сухо дере. приток на р. Бели Лом</t>
  </si>
  <si>
    <t>р. Църна бара</t>
  </si>
  <si>
    <t>р. Дъбника</t>
  </si>
  <si>
    <t xml:space="preserve">р. Еленска </t>
  </si>
  <si>
    <t>р. Джулюнска</t>
  </si>
  <si>
    <t>р. Сливнишка</t>
  </si>
  <si>
    <t>р. Въртешница (Лева)</t>
  </si>
  <si>
    <t>р. Пчелинска</t>
  </si>
  <si>
    <t>р. Искър. р. Искрецка</t>
  </si>
  <si>
    <t>р. Ясенковец</t>
  </si>
  <si>
    <t>дере. приток на р. Баниски Лом</t>
  </si>
  <si>
    <t>дере. приток на р. Шипка</t>
  </si>
  <si>
    <t>р. Костенка</t>
  </si>
  <si>
    <t>р. Писаровска бара</t>
  </si>
  <si>
    <t>сухо дере във водосбора на р. Сенкьовица</t>
  </si>
  <si>
    <t>сухо дере. приток на р Сенкьовча</t>
  </si>
  <si>
    <t>р. Гурмазовска</t>
  </si>
  <si>
    <t>р. Църна (Черна) бара</t>
  </si>
  <si>
    <t>р. Малка река. приток на р. Палакария</t>
  </si>
  <si>
    <t>дере. десен приток на р. Еленска</t>
  </si>
  <si>
    <t>р. Вердикал</t>
  </si>
  <si>
    <t>р. Червена</t>
  </si>
  <si>
    <t>р. Липец</t>
  </si>
  <si>
    <t>дере. ляв приток на р. Росица</t>
  </si>
  <si>
    <t>р. Лесидренска</t>
  </si>
  <si>
    <t>р.Биюкдере</t>
  </si>
  <si>
    <t>р. Турловица</t>
  </si>
  <si>
    <t>р. Огоста (Чипровска Огоста)</t>
  </si>
  <si>
    <t>р. Копиловска Огоста</t>
  </si>
  <si>
    <t>река Огоста. (ІІ категория водоприемник)</t>
  </si>
  <si>
    <t>р. Върбешка (Боденска) бара</t>
  </si>
  <si>
    <t>р. Косовец</t>
  </si>
  <si>
    <t>р. Кътинска</t>
  </si>
  <si>
    <t>р. Каменска</t>
  </si>
  <si>
    <t>р. Без име (водослив на яз. Имет гьол)</t>
  </si>
  <si>
    <t>р.Сараджийска</t>
  </si>
  <si>
    <t>р.Сливнишка</t>
  </si>
  <si>
    <t>р.Голяма река</t>
  </si>
  <si>
    <t>р.Тетевенска</t>
  </si>
  <si>
    <t>р.Поповски Лом</t>
  </si>
  <si>
    <t>р.Нишава</t>
  </si>
  <si>
    <t>р.Долап дере</t>
  </si>
  <si>
    <t>р.Какач</t>
  </si>
  <si>
    <t>р.Лесидренска</t>
  </si>
  <si>
    <t>Водослив. в землището на Кубрат</t>
  </si>
  <si>
    <t xml:space="preserve">р. Дунав </t>
  </si>
  <si>
    <t>р.Дряновска. ляв приток на р.Белица</t>
  </si>
  <si>
    <t>р. Черни Осъм. даваща началото на р. Осъм</t>
  </si>
  <si>
    <t>р.Искрецка</t>
  </si>
  <si>
    <t xml:space="preserve">р. Лом </t>
  </si>
  <si>
    <t xml:space="preserve">р. Искрецка </t>
  </si>
  <si>
    <t>р. Братанов дол</t>
  </si>
  <si>
    <t>р. Бърза. р. Голяма река</t>
  </si>
  <si>
    <t>р. Станянска</t>
  </si>
  <si>
    <t>р. Огоста (Чипровска Огоста) и р. Голям Буковец</t>
  </si>
  <si>
    <t>р. Малката река</t>
  </si>
  <si>
    <t>р.Пордимска бара</t>
  </si>
  <si>
    <t>р. Батулска (р. добревска)</t>
  </si>
  <si>
    <t>яз. Мартиново и р. Явров дол</t>
  </si>
  <si>
    <t>яз. Лиляче</t>
  </si>
  <si>
    <t>яз. Расово-2 (яз. Сабльовото)</t>
  </si>
  <si>
    <t>Дере. приток на Сухата река</t>
  </si>
  <si>
    <t>Дере. приток на р. Владайска</t>
  </si>
  <si>
    <t>Дере. приток на р. Перловска</t>
  </si>
  <si>
    <t>дере на р. Малка Катерица</t>
  </si>
  <si>
    <t>Дере. десен приток на р. Росица</t>
  </si>
  <si>
    <t>сухо дере (старо корито на р. Ботуня)</t>
  </si>
  <si>
    <t>Дере. десен приток на р. Владайска</t>
  </si>
  <si>
    <t>дере. приток на р. Малка Бистрица</t>
  </si>
  <si>
    <t>дере. приток на р. Лесновска</t>
  </si>
  <si>
    <t>дере на р. Рекмарица</t>
  </si>
  <si>
    <t>дере. приток на р. Суходолска</t>
  </si>
  <si>
    <t>Дере. десен приток на безименна река</t>
  </si>
  <si>
    <t>Дере. ляв приток на безименна река</t>
  </si>
  <si>
    <t>Дере. десен приток на р. Златна Панега</t>
  </si>
  <si>
    <t>деере. приток на р. Янещица</t>
  </si>
  <si>
    <t>деере. приток на р. Малка Бистрица</t>
  </si>
  <si>
    <t>деере. поречие р. Искър</t>
  </si>
  <si>
    <t>Канал О-6 и Р-1. поречие Искър</t>
  </si>
  <si>
    <t>дере. приток на р. Владайска</t>
  </si>
  <si>
    <t>дере. приток на яз. Йовковци</t>
  </si>
  <si>
    <t>дере. приток на р. Банкенска</t>
  </si>
  <si>
    <t>дере. приток на Сухата река</t>
  </si>
  <si>
    <t xml:space="preserve">Дере. приток на р. Дряновска </t>
  </si>
  <si>
    <t>Дере. приток на р. Андъка</t>
  </si>
  <si>
    <t>дере. десен приток на р.Златна панега</t>
  </si>
  <si>
    <t>дере. ляв приток на р.Бистрата река. ляв приток на р. Владайска</t>
  </si>
  <si>
    <t>дере. ляв приток на р.Вит</t>
  </si>
  <si>
    <t>дере Чешме кулак. десен приток на р. Канагьол</t>
  </si>
  <si>
    <t>Дере. ляв приток на р. Видима</t>
  </si>
  <si>
    <t>Отводнителен канал на р. Искър</t>
  </si>
  <si>
    <t>покрито дере. десен приеок на р. Янтра</t>
  </si>
  <si>
    <t>дере. приток на р. Водни Бик</t>
  </si>
  <si>
    <t>дере. приток на р. Тейна</t>
  </si>
  <si>
    <t>Старо корито на р. Осъм</t>
  </si>
  <si>
    <t>Дере. приток на р. Лесновска</t>
  </si>
  <si>
    <t>Кючук дере. десен приток на р. Голяма река</t>
  </si>
  <si>
    <t>Дере. приток на р.Видима</t>
  </si>
  <si>
    <t>дере. ляв приток на р. Видима</t>
  </si>
  <si>
    <t>дере. приток на р. Реката</t>
  </si>
  <si>
    <t>Мелнична вада. вливаща се в р. Искър</t>
  </si>
  <si>
    <t>Конски дол. десен приток на р. Бели Вит</t>
  </si>
  <si>
    <t>Сухо дере. приток на р. Чичилска</t>
  </si>
  <si>
    <t>дере на р. Трескавска</t>
  </si>
  <si>
    <t>Блазно дере. приток на р.Леснивска</t>
  </si>
  <si>
    <t>дере. приток на р.Калница</t>
  </si>
  <si>
    <t>Водослив. сухо дере</t>
  </si>
  <si>
    <t>дере Чешме кулак. местен водослив част от водосбора на р.Канагьол</t>
  </si>
  <si>
    <t xml:space="preserve">Боримско дере. ляв приток на р. Сухата река </t>
  </si>
  <si>
    <t>р. църна бара. десен приток на р. Блато</t>
  </si>
  <si>
    <t>р. Канагьол</t>
  </si>
  <si>
    <t>дере. приток на р. Голяма река</t>
  </si>
  <si>
    <t>дере. приток на р. Карадере</t>
  </si>
  <si>
    <t>дере. приток на р. Мусленска бистрица</t>
  </si>
  <si>
    <t>Р. Осъм</t>
  </si>
  <si>
    <t>р. Павликенска</t>
  </si>
  <si>
    <t>р. Канщица. ляв приток на р. Рударка</t>
  </si>
  <si>
    <t>дере. ляв приток на р. Янтра</t>
  </si>
  <si>
    <t>1491/ 05.12.2014</t>
  </si>
  <si>
    <t>43°28'0.30''</t>
  </si>
  <si>
    <t>24°15'19.00''</t>
  </si>
  <si>
    <r>
      <t xml:space="preserve">Решение </t>
    </r>
    <r>
      <rPr>
        <sz val="9"/>
        <rFont val="Calibri"/>
        <family val="2"/>
        <charset val="204"/>
      </rPr>
      <t xml:space="preserve">№ 1491/ 05.12.2014г. За продължаваенс рока на действие </t>
    </r>
  </si>
  <si>
    <t>местност" Тополките" и "Равната гора" в землището на гр. Сеново, общ. Ветово</t>
  </si>
  <si>
    <t>1492/ 05.12.2014</t>
  </si>
  <si>
    <t xml:space="preserve"> 43° 40' 14,53</t>
  </si>
  <si>
    <t>26° 22' 40,09</t>
  </si>
  <si>
    <t xml:space="preserve">От началото на срока на действие на разрешителното </t>
  </si>
  <si>
    <t>Решение № 1492/ 05.12.2014г. За изменение и продължаванена срока на разрешителното</t>
  </si>
  <si>
    <r>
      <t xml:space="preserve">Хвостохранилище и предприятие за добив на каолин, минерални пълнители и нерудни суровини район Сеново - </t>
    </r>
    <r>
      <rPr>
        <b/>
        <u/>
        <sz val="8"/>
        <rFont val="Calibri"/>
        <family val="2"/>
        <charset val="204"/>
        <scheme val="minor"/>
      </rPr>
      <t>Заустване № 1 / Поток № 1</t>
    </r>
  </si>
  <si>
    <r>
      <t xml:space="preserve">Хвостохранилище на предприятие за добив на каолин, минерални пълнители и нерудни суровини "Каолин"АД гр.Сенов в район Ветово -  </t>
    </r>
    <r>
      <rPr>
        <b/>
        <u/>
        <sz val="8"/>
        <rFont val="Calibri"/>
        <family val="2"/>
        <charset val="204"/>
        <scheme val="minor"/>
      </rPr>
      <t>Заустване № 1 / Поток № 1</t>
    </r>
  </si>
  <si>
    <t>местност " Бакаджика" в землището на гр. Ветово</t>
  </si>
  <si>
    <t>1493/ 05.12.2014</t>
  </si>
  <si>
    <t xml:space="preserve"> 43° 40' 10,58</t>
  </si>
  <si>
    <t>26° 14' 50,15</t>
  </si>
  <si>
    <t>Решение № 1493/ 05.12.2014г. За изменение и продължаванена срока на разрешителното</t>
  </si>
  <si>
    <r>
      <t xml:space="preserve">Пералня – “Свежест – пране и химическо чистене" - </t>
    </r>
    <r>
      <rPr>
        <b/>
        <u/>
        <sz val="8"/>
        <rFont val="Calibri"/>
        <family val="2"/>
        <charset val="204"/>
        <scheme val="minor"/>
      </rPr>
      <t>Заустване №1/ Поток № 1</t>
    </r>
  </si>
  <si>
    <t>УПИ ХХІІ-186, кв. 20 и УПИ І-186, кв. 20 в ПИ с кадастрален № 5010225 по кадстрален план на кв. “Кнежки лъг” и кв. “Василевско” на гр. Троян.</t>
  </si>
  <si>
    <t>1504/ 12.12.2014</t>
  </si>
  <si>
    <t>13140113-1</t>
  </si>
  <si>
    <t>аниоактивни детергенти - 1,0</t>
  </si>
  <si>
    <t>42°51'48.70'';</t>
  </si>
  <si>
    <t>24°41'34.40''</t>
  </si>
  <si>
    <t>От датата на влизане в сила на решението</t>
  </si>
  <si>
    <t xml:space="preserve">Решение № 1504/ 12.12.2014г. За продължаване срока на действие на разрешителното </t>
  </si>
  <si>
    <r>
      <t xml:space="preserve">Производствен център – Костинброд - </t>
    </r>
    <r>
      <rPr>
        <b/>
        <u/>
        <sz val="8"/>
        <rFont val="Calibri"/>
        <family val="2"/>
        <charset val="204"/>
        <scheme val="minor"/>
      </rPr>
      <t xml:space="preserve">Заустване </t>
    </r>
    <r>
      <rPr>
        <b/>
        <u/>
        <sz val="8"/>
        <rFont val="Calibri"/>
        <family val="2"/>
        <charset val="204"/>
      </rPr>
      <t>№ 1/ Поток № 1</t>
    </r>
  </si>
  <si>
    <t xml:space="preserve">1508/ 13.12.2014г; 62/01.06.2007 </t>
  </si>
  <si>
    <t>1508/ 13.12.2014</t>
  </si>
  <si>
    <t>60-9,0</t>
  </si>
  <si>
    <t>Решение № 1508/ 13.12.2014г. За изменение и  продължаване срока на действие на разрешителното</t>
  </si>
  <si>
    <r>
      <t xml:space="preserve">Предприятие за дървообработванеПроизводствена площадка на “Дървообработване – ВТ” АД -- </t>
    </r>
    <r>
      <rPr>
        <b/>
        <u/>
        <sz val="8"/>
        <rFont val="Calibri"/>
        <family val="2"/>
        <charset val="204"/>
        <scheme val="minor"/>
      </rPr>
      <t>Заустване № 1/ Поток № 1</t>
    </r>
  </si>
  <si>
    <t>поземлени имоти с идентификатори: 10447.517.203; 10447.517.204 и 10447.517.205 по кадастралната карта и кадастралните регистри на гр.Велико Търново</t>
  </si>
  <si>
    <t>1515/16.12.2014</t>
  </si>
  <si>
    <t>Решение № 1515/ 16.12.2014г. За изменение и  продължаване срока на действие на разрешителното</t>
  </si>
  <si>
    <r>
      <t xml:space="preserve">ИСОЗУРВ (инсталация за сорбционна очистка на замърсени с уран руднични води) Чора на Сеславското рудно поле - </t>
    </r>
    <r>
      <rPr>
        <b/>
        <u/>
        <sz val="8"/>
        <rFont val="Calibri"/>
        <family val="2"/>
        <charset val="204"/>
        <scheme val="minor"/>
      </rPr>
      <t>Заустване №1/ Поток № 1</t>
    </r>
  </si>
  <si>
    <t>1519/ 05.01.2015</t>
  </si>
  <si>
    <t>42 46 20,80</t>
  </si>
  <si>
    <t>23 33 31,30</t>
  </si>
  <si>
    <r>
      <t xml:space="preserve">Решение </t>
    </r>
    <r>
      <rPr>
        <sz val="8"/>
        <rFont val="Calibri"/>
        <family val="2"/>
        <charset val="204"/>
      </rPr>
      <t>№ 1519/ 05.01.2015г. За продължаване срока на действие на разрешителното</t>
    </r>
  </si>
  <si>
    <r>
      <t xml:space="preserve">ИСОЗУРВ (инсталация за сорбционна очистка на замърсени с уран руднични води) „Искра“ на находище „Брези връх“ - </t>
    </r>
    <r>
      <rPr>
        <b/>
        <u/>
        <sz val="8"/>
        <rFont val="Calibri"/>
        <family val="2"/>
        <charset val="204"/>
        <scheme val="minor"/>
      </rPr>
      <t>Заустване №1/ Поток № 1</t>
    </r>
  </si>
  <si>
    <t>с. Кътина, район Нови Искър, местност Брези връх, картен лист К-9-24 (192)</t>
  </si>
  <si>
    <t>1520/ 05.01.2014</t>
  </si>
  <si>
    <t>42°50'43.70''</t>
  </si>
  <si>
    <t>23°20'48.20'';</t>
  </si>
  <si>
    <r>
      <t xml:space="preserve">Решение </t>
    </r>
    <r>
      <rPr>
        <sz val="8"/>
        <rFont val="Calibri"/>
        <family val="2"/>
        <charset val="204"/>
      </rPr>
      <t>№ 1520/ 05.01.2015г. За продължаване срока на действие на разрешителното</t>
    </r>
  </si>
  <si>
    <r>
      <t xml:space="preserve">Канализационна система на с, Войнеговци - </t>
    </r>
    <r>
      <rPr>
        <b/>
        <u/>
        <sz val="8"/>
        <rFont val="Calibri"/>
        <family val="2"/>
        <charset val="204"/>
        <scheme val="minor"/>
      </rPr>
      <t>Заустване №1 / Поток № 1</t>
    </r>
  </si>
  <si>
    <r>
      <t xml:space="preserve">Пречиствателно съоръжение за битови отпадъчни води (ПСБОВ) на Централна градска част на кв. Център - </t>
    </r>
    <r>
      <rPr>
        <b/>
        <u/>
        <sz val="8"/>
        <rFont val="Calibri"/>
        <family val="2"/>
        <charset val="204"/>
        <scheme val="minor"/>
      </rPr>
      <t xml:space="preserve">Заустване </t>
    </r>
    <r>
      <rPr>
        <b/>
        <u/>
        <sz val="8"/>
        <rFont val="Calibri"/>
        <family val="2"/>
        <charset val="204"/>
      </rPr>
      <t>№1 / Поток № 1</t>
    </r>
  </si>
  <si>
    <t>УПИ ХХ, кв. 24 по плана на гр. Априлци - кв. Център (имота е част от УПИ ХVІІ, кв. 24, с АОС № 21/12.04.2006г.), общ. Априлци, обл. Ловеч</t>
  </si>
  <si>
    <t>До изграждане на канализационната сиситема на гр. Априлци, но не по-късно от 01.01.2018г.</t>
  </si>
  <si>
    <t>1525/ 06.01.2015</t>
  </si>
  <si>
    <t xml:space="preserve">От датат а на влизане в сила на решението </t>
  </si>
  <si>
    <t>13140254</t>
  </si>
  <si>
    <r>
      <t xml:space="preserve">Развлекателен комплекс - </t>
    </r>
    <r>
      <rPr>
        <b/>
        <u/>
        <sz val="8"/>
        <rFont val="Calibri"/>
        <family val="2"/>
        <charset val="204"/>
        <scheme val="minor"/>
      </rPr>
      <t>Заустване №1/ Поток № 1</t>
    </r>
  </si>
  <si>
    <t>гр. Разград, местност Кутнаците, ПИ 000818</t>
  </si>
  <si>
    <t>аниоактивни детергенти - 1; остатъчен активен хлор - 300</t>
  </si>
  <si>
    <t>43 32 15,20</t>
  </si>
  <si>
    <t>26 29 04,30</t>
  </si>
  <si>
    <t>1527/ 12.01.2014</t>
  </si>
  <si>
    <t>43°43' 08.85''</t>
  </si>
  <si>
    <t>26°52' 02,83'';</t>
  </si>
  <si>
    <r>
      <t xml:space="preserve">Канализационна система на с. Кесарево -  </t>
    </r>
    <r>
      <rPr>
        <b/>
        <u/>
        <sz val="8"/>
        <rFont val="Calibri"/>
        <family val="2"/>
        <charset val="204"/>
        <scheme val="minor"/>
      </rPr>
      <t>Заустване №1/ Поток № 1</t>
    </r>
  </si>
  <si>
    <t>1522/ 06.01.2015</t>
  </si>
  <si>
    <t>43 09 24,80</t>
  </si>
  <si>
    <t>25 57 59,70</t>
  </si>
  <si>
    <t>До шест месеца от въвеждане в редовна експлоатация на ПСОВ, но не по-късно от 31.12.2015г.</t>
  </si>
  <si>
    <t>Решение 1522/ 06.01.2015г за изменение и продължаване срока на действие</t>
  </si>
  <si>
    <t>Решение 1521/ 05.01.2015г. За изменение и продължаване срока</t>
  </si>
  <si>
    <r>
      <t xml:space="preserve">Канализационна система на гр. Роман - </t>
    </r>
    <r>
      <rPr>
        <b/>
        <u/>
        <sz val="8"/>
        <rFont val="Calibri"/>
        <family val="2"/>
        <charset val="204"/>
        <scheme val="minor"/>
      </rPr>
      <t>До</t>
    </r>
    <r>
      <rPr>
        <sz val="8"/>
        <rFont val="Calibri"/>
        <family val="2"/>
        <charset val="204"/>
        <scheme val="minor"/>
      </rPr>
      <t xml:space="preserve"> </t>
    </r>
    <r>
      <rPr>
        <b/>
        <sz val="8"/>
        <rFont val="Calibri"/>
        <family val="2"/>
        <charset val="204"/>
        <scheme val="minor"/>
      </rPr>
      <t>въвеждане на ПСОВ</t>
    </r>
    <r>
      <rPr>
        <sz val="8"/>
        <rFont val="Calibri"/>
        <family val="2"/>
        <charset val="204"/>
        <scheme val="minor"/>
      </rPr>
      <t xml:space="preserve">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№1/ Поток №1</t>
    </r>
  </si>
  <si>
    <r>
      <t xml:space="preserve">Канализационна система на гр. Роман - </t>
    </r>
    <r>
      <rPr>
        <b/>
        <u/>
        <sz val="8"/>
        <rFont val="Calibri"/>
        <family val="2"/>
        <charset val="204"/>
        <scheme val="minor"/>
      </rPr>
      <t>До въвеждане</t>
    </r>
    <r>
      <rPr>
        <sz val="8"/>
        <rFont val="Calibri"/>
        <family val="2"/>
        <charset val="204"/>
        <scheme val="minor"/>
      </rPr>
      <t xml:space="preserve"> на ПСОВ - </t>
    </r>
    <r>
      <rPr>
        <b/>
        <u/>
        <sz val="8"/>
        <rFont val="Calibri"/>
        <family val="2"/>
        <charset val="204"/>
        <scheme val="minor"/>
      </rPr>
      <t>Заустване №2/ Поток №2</t>
    </r>
  </si>
  <si>
    <r>
      <t xml:space="preserve">Канализационна система на гр. Роман - </t>
    </r>
    <r>
      <rPr>
        <b/>
        <u/>
        <sz val="8"/>
        <rFont val="Calibri"/>
        <family val="2"/>
        <charset val="204"/>
        <scheme val="minor"/>
      </rPr>
      <t>След  въвеждане</t>
    </r>
    <r>
      <rPr>
        <sz val="8"/>
        <rFont val="Calibri"/>
        <family val="2"/>
        <charset val="204"/>
        <scheme val="minor"/>
      </rPr>
      <t xml:space="preserve"> на ПСОВ - </t>
    </r>
    <r>
      <rPr>
        <b/>
        <u/>
        <sz val="8"/>
        <rFont val="Calibri"/>
        <family val="2"/>
        <charset val="204"/>
        <scheme val="minor"/>
      </rPr>
      <t>Заустване №3/ Поток № 3</t>
    </r>
  </si>
  <si>
    <t>1521/ 05.01.2015</t>
  </si>
  <si>
    <t xml:space="preserve">Fe- 1,5, Cu - 0,10; Pb - 0,05;Cr6-0,05; Ni - 0,20; Zn-5, аниоактивни детергенти - 1; екстрахируеми вещества - 3 </t>
  </si>
  <si>
    <t>43°8'56.80''</t>
  </si>
  <si>
    <t>43°8'38.51''</t>
  </si>
  <si>
    <t>23°55'42.14''</t>
  </si>
  <si>
    <t>43°8'49.33''</t>
  </si>
  <si>
    <t>23°55'52.18'';</t>
  </si>
  <si>
    <t>До шест месеца от въвеждане е редовна експлоатация на ПСОВ Роман, но не по-късно от 31.12.2015г.</t>
  </si>
  <si>
    <r>
      <t xml:space="preserve">Производствен комплекс за ремонт на оръжия и боеприпаси -  </t>
    </r>
    <r>
      <rPr>
        <b/>
        <u/>
        <sz val="8"/>
        <rFont val="Calibri"/>
        <family val="2"/>
        <charset val="204"/>
        <scheme val="minor"/>
      </rPr>
      <t>Заустване №1/ Поток № 1</t>
    </r>
  </si>
  <si>
    <t>1538/ 15.01.2015</t>
  </si>
  <si>
    <t>Хром - 0,05; екстрахируеми вещества - 3;</t>
  </si>
  <si>
    <t>42 50 50,90</t>
  </si>
  <si>
    <t>25 34 7,70</t>
  </si>
  <si>
    <t xml:space="preserve">Решение 1538/ 15.01.2015г. За продължаване срока на действие на разрешителното </t>
  </si>
  <si>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№1/ Поток №1 битово фекални</t>
    </r>
  </si>
  <si>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№2/ Поток №2 смесен</t>
    </r>
  </si>
  <si>
    <t>аниоактивни детергенти - 1; мазнини - 10</t>
  </si>
  <si>
    <t>3200; 5580 - дъжд</t>
  </si>
  <si>
    <t>Q макчас (куб.м/час)- Максимално часово зауствано водно количество</t>
  </si>
  <si>
    <t>Q средно ден, (куб.м/ден) - Средно денонощно зауствано водно количество</t>
  </si>
  <si>
    <r>
      <t>Fe- 5; Mn-0,80; Pb-0,2; Cu-0,5; Cr</t>
    </r>
    <r>
      <rPr>
        <sz val="8"/>
        <rFont val="Calibri"/>
        <family val="2"/>
        <charset val="204"/>
      </rPr>
      <t>⁶ - 0,10; Ni-0,5; Zn - 10; аниоактивни детергенти - 3; екстрахируеми вещества - 5; феноли - 0,1</t>
    </r>
  </si>
  <si>
    <t>43°53'13.70''</t>
  </si>
  <si>
    <t>26°0'59.30''</t>
  </si>
  <si>
    <t>43°53'3.00''</t>
  </si>
  <si>
    <t>26°0'33.50''</t>
  </si>
  <si>
    <r>
      <t>Fe-1,50; Mn-0,3; Pb-0,05; Cu - 0,1; Cr</t>
    </r>
    <r>
      <rPr>
        <sz val="8"/>
        <rFont val="Calibri"/>
        <family val="2"/>
        <charset val="204"/>
      </rPr>
      <t xml:space="preserve">⁶-0,05; Ni-0,2; Zn - 5; аниоактивни детергенти - 1; екстрахируеми вещества - 3; феноли (летливи)0,05; </t>
    </r>
  </si>
  <si>
    <t>43°50'12.50''</t>
  </si>
  <si>
    <t>25°56'36.50''</t>
  </si>
  <si>
    <t>43°50'7.60'';</t>
  </si>
  <si>
    <t>25°56'42.40''</t>
  </si>
  <si>
    <t>43°50'9.05''</t>
  </si>
  <si>
    <t>25°56'39.30''</t>
  </si>
  <si>
    <t>43°50'3.10''</t>
  </si>
  <si>
    <t>43°49'57.50''</t>
  </si>
  <si>
    <t>25°56'42.60''</t>
  </si>
  <si>
    <t>43°49'53.30''</t>
  </si>
  <si>
    <t>25°56'40.20''</t>
  </si>
  <si>
    <t>43°49'42.00''</t>
  </si>
  <si>
    <t>25°56'28.00''</t>
  </si>
  <si>
    <t>До включването на на канализационните колектори към ПСОВ-Русе, но не по-късно от 31.12.2015</t>
  </si>
  <si>
    <t>13140255</t>
  </si>
  <si>
    <r>
      <t>предприятие за производство на сглобяеми стоманобетонови елементи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 xml:space="preserve">№ 1 </t>
    </r>
  </si>
  <si>
    <r>
      <t>хотелски комплекс "ПлаНината" -</t>
    </r>
    <r>
      <rPr>
        <b/>
        <sz val="8"/>
        <rFont val="Calibri"/>
        <family val="2"/>
        <charset val="204"/>
        <scheme val="minor"/>
      </rPr>
      <t xml:space="preserve"> </t>
    </r>
    <r>
      <rPr>
        <b/>
        <u/>
        <sz val="8"/>
        <rFont val="Calibri"/>
        <family val="2"/>
        <charset val="204"/>
        <scheme val="minor"/>
      </rPr>
      <t xml:space="preserve">Заустване № 1 / Поток № 1 </t>
    </r>
  </si>
  <si>
    <r>
      <t xml:space="preserve">Търговски и сервизен център, административна сграда и складове - </t>
    </r>
    <r>
      <rPr>
        <b/>
        <u/>
        <sz val="8"/>
        <rFont val="Calibri"/>
        <family val="2"/>
        <charset val="204"/>
        <scheme val="minor"/>
      </rPr>
      <t xml:space="preserve">Заустване №1 </t>
    </r>
    <r>
      <rPr>
        <sz val="8"/>
        <rFont val="Calibri"/>
        <family val="2"/>
        <charset val="204"/>
        <scheme val="minor"/>
      </rPr>
      <t>- заустване на смесен в ретензионен резервоар поток от: • пречистени битови отпадъчни води след ЛПСОВ; • промишлени отпадъчни води след 2 бр, КМУ; • дъждовни води</t>
    </r>
  </si>
  <si>
    <t>УПИ І-001101, в местността „Кнежанска лъка” по плана на с. Балканец, община Троян,</t>
  </si>
  <si>
    <t xml:space="preserve">Складове и офиси за събиране на отпадъци от черни и цветни метали, излезли от употреба МПс. електрическо и електронно оборудване </t>
  </si>
  <si>
    <t>ПИ 320021 в местността Под пътя, в землището на с. Бижовци, община Трявна</t>
  </si>
  <si>
    <t>с. Ковачевец, п,к, 7852, Поток № 1</t>
  </si>
  <si>
    <t>с. Ковачевец, п,к, 7852, Поток № 2</t>
  </si>
  <si>
    <t>ПСОВ ще бъде изградена в поземлен имот с идентификатор 00895,116,519 по КК и КР на с. Айдемир, община Силистра, местност „До деленките“,</t>
  </si>
  <si>
    <t xml:space="preserve">утаител в местност Лукина падина от землището на с. Железна </t>
  </si>
  <si>
    <t xml:space="preserve">имот с номер 147011 и 14012 в землището на с. Вардим </t>
  </si>
  <si>
    <t>УПИ (п-л) ІV, стр, кв. 48 и УПИ (п-л) ІІ, стр, кв. 44 по плана на с. Рибарица, община Тетевен, ПСОВ е разположена в УПИ ІІ, стр, кв. 44 по плана на с. Рибарица, община Тетевен</t>
  </si>
  <si>
    <t>кв. Драгалевци-разширение-север</t>
  </si>
  <si>
    <t>УПИ ІІ, кв. 108</t>
  </si>
  <si>
    <t>УПИ ІІ-257 в кв. 19б</t>
  </si>
  <si>
    <t>УПИ І-354, кв. 35</t>
  </si>
  <si>
    <t>УПИ ХХ, кв. 24</t>
  </si>
  <si>
    <t>УПИ II, пл, Номер 1499, кв. 50а</t>
  </si>
  <si>
    <t>ПИ № VI-208, кв.69 в регулацията на Ценово</t>
  </si>
  <si>
    <t>парцели VI, VIII и IX в кв.80а по плана на Никюп</t>
  </si>
  <si>
    <t>имот №1545 и 1789 на кв.Индустрялна зона</t>
  </si>
  <si>
    <t>УПИ Х-2486, кв.34 (нов), кв.Изгрев, р-н Банкя</t>
  </si>
  <si>
    <t>УПИ X от кв. 1 по плана на  Соколово</t>
  </si>
  <si>
    <t>УПИ парцел II-54, кв.32 по плана на Черни Осъм</t>
  </si>
  <si>
    <t>Дворище 4601 от кв.6 по плана на Габрово Поток №1 цех - Екструдерен</t>
  </si>
  <si>
    <t>Дворище 4601 от кв.6 по плана на Габрово Поток №2 цех -Профили</t>
  </si>
  <si>
    <t>Дворище 4601 от кв.6 по плана на Габрово Поток №3 цех - Фитинги</t>
  </si>
  <si>
    <t>УПИ I-850 кв.158 по плана на Долни Дъбник, имот ПИ 228019 м-ст Долна бара в землището на Долни Дъбник</t>
  </si>
  <si>
    <t xml:space="preserve">УПИ ХХХII-9 в кв.570 по плана на Велико Търново </t>
  </si>
  <si>
    <t>ПИ с идентификатор 52218,512,543 УПИ VI кв.21 по плана на Априлци</t>
  </si>
  <si>
    <t>УПИ VIII, кв.1, попадащ в имот с идентификационен №72343,500,3009 по КККР на Тетевен - Промишлена зона на Тетевен</t>
  </si>
  <si>
    <t>УПИ № ХI кв.2 по плана на Летищен комплекс - София</t>
  </si>
  <si>
    <t>УПИ № ХV кв.2 по плана на Летищен комплекс - София</t>
  </si>
  <si>
    <t>УПИ ІІ-1144, кв. 1, местност НПЗ Илиянци - Запад,  София</t>
  </si>
  <si>
    <t>УПИ (парц,) I, кв. 7а по плана на с. Камен, община Стражица, Поток № 2</t>
  </si>
  <si>
    <t>Поток №1, кв.Студено кладенче</t>
  </si>
  <si>
    <t>Поток №2, кв.Лисец</t>
  </si>
  <si>
    <t>Поток №3, кв.Беленци</t>
  </si>
  <si>
    <t>Поток №4, кв. Любово</t>
  </si>
  <si>
    <t>Поток №5, кв.Тлъчници</t>
  </si>
  <si>
    <t>Поток №6, кв.Бойката и кв.Златари</t>
  </si>
  <si>
    <t>Поток №7, кв. Тончевци</t>
  </si>
  <si>
    <t xml:space="preserve">имот УПИ I от кв. 1, УПИ  III от кв. 2 от плана на  Соколово </t>
  </si>
  <si>
    <t>от кв. Север</t>
  </si>
  <si>
    <t>ПСОВ - кв.1, парцел 1 по плана на Вършец</t>
  </si>
  <si>
    <t>УПИ № І-914, кв. 4</t>
  </si>
  <si>
    <t>УПИ VІІ, VІІІ, ІХ от кв. 80а</t>
  </si>
  <si>
    <t>УПИ VІІІ, пл, № 1855, кв. 120</t>
  </si>
  <si>
    <t>УПИ І87, кв. 14</t>
  </si>
  <si>
    <t>УПИ ІІ-41040, кв. І-а</t>
  </si>
  <si>
    <t>УПИ ХVІ, кв. 51</t>
  </si>
  <si>
    <t>УПИ I 429, кв.49</t>
  </si>
  <si>
    <t>ПИ с идентификатор 44238,507,223 представляващ УПИ IХ в кв.259 по регулацонния план на Лом</t>
  </si>
  <si>
    <t>УПИ I 37,42 кв.1а, м-ст Богровски песоци, кв.Враждебна и УПИ I 11, кв.1, м-ст Ленищата, кв.Челопечене, София, р-н Кремиковци - СО</t>
  </si>
  <si>
    <t>Местност Соленико, УПИ І-4, кв. 10, обслужваща ПИ № 056004, ПИ №05711, ПИ №000283, ПИ №000284</t>
  </si>
  <si>
    <t>ПИ с идентификатор 68134,4326,304, р-н Овча купел, кв. Горна баня</t>
  </si>
  <si>
    <t>УПИ ХІV - 1481, кв. 79</t>
  </si>
  <si>
    <t>УПИ VІІ - 186, кв. 54</t>
  </si>
  <si>
    <t>УПИ ХХІІІ - кв. 105 по плана на Брестовене</t>
  </si>
  <si>
    <t>УПИ VІІ-186, кв. 173</t>
  </si>
  <si>
    <t>УПИ ХII-252, кв.21а, Кривина, Столична община</t>
  </si>
  <si>
    <t>ПСОВ в УПИ – І236007, кв. 236 по регулационния план на с. Раковица с пощ, код 3850, Община Макреш, Област Видин</t>
  </si>
  <si>
    <t>м. Гложето, ПИ 214002</t>
  </si>
  <si>
    <t>м. Алимана, ПИ 02227,1,20</t>
  </si>
  <si>
    <t>УПИ I-55,558,740022,76046,76055, м. Чешмата</t>
  </si>
  <si>
    <t>УПИ IХ-136 в кв. 132, м. Азмаците</t>
  </si>
  <si>
    <t>ПИ 181002, м. Рога</t>
  </si>
  <si>
    <t>ПИ 000355, м. Под селото</t>
  </si>
  <si>
    <t>м. Кръстова вада-Южен парк ІV част</t>
  </si>
  <si>
    <t xml:space="preserve">ПИ с идентификатор 14218,29,9, м. Войнова спирка,  Габрово </t>
  </si>
  <si>
    <t>имот пл,№000175 в землището на Елин Пелин м.Герена</t>
  </si>
  <si>
    <t>Парцел I, кв. 32; парцел I, кв. 3 и парцел IV, кв. 23 по плана на с. Черни Осъм. Поток 2</t>
  </si>
  <si>
    <t>имоти 510016 и 510010, м. Землище Червен бряг</t>
  </si>
  <si>
    <t>м. Садината</t>
  </si>
  <si>
    <t>м. Банкя</t>
  </si>
  <si>
    <t>ПИ № 036152, м. Калница</t>
  </si>
  <si>
    <t>ПИ №039033, м.Пенков остров, в землището на Горник</t>
  </si>
  <si>
    <t>ПСОВ ПИ №039033, м.Пенков остров, в землището на Горник</t>
  </si>
  <si>
    <t>Заустване №1 / Поток №1  - ПСОВ ПИ №039033, м.Пенков остров, в землището на Горник</t>
  </si>
  <si>
    <t>УПИ IX-751 от кв. 29, м. кв. Бояна</t>
  </si>
  <si>
    <t>м. Варника</t>
  </si>
  <si>
    <t>м. Ботаническа градина</t>
  </si>
  <si>
    <t>м. Богровски песоци</t>
  </si>
  <si>
    <t>ПИ №2130, м. Боро</t>
  </si>
  <si>
    <t>м. Вилна зона Симеоново-север</t>
  </si>
  <si>
    <t>УПИІ - 041115, кв. 41, м. Конски дол</t>
  </si>
  <si>
    <t>м. Издримец, имот № 045140</t>
  </si>
  <si>
    <t>м. Саламатя, УПИ І-6</t>
  </si>
  <si>
    <t>ПСОВ-Волуяк в ПИ с идентификатор 49206,2655,65 и ПИ с идентификатор 49206,2655,43, м. "Волуешки път", с. Мрамор, р-н "Връбница" - СО</t>
  </si>
  <si>
    <t>УПИ IV 55, 56, кв.6 по плана разш. На СПЗ - с. Равно поле</t>
  </si>
  <si>
    <t>1542/ 20.01.2015</t>
  </si>
  <si>
    <t>.</t>
  </si>
  <si>
    <r>
      <t xml:space="preserve">Решение </t>
    </r>
    <r>
      <rPr>
        <sz val="8"/>
        <color theme="1"/>
        <rFont val="Calibri"/>
        <family val="2"/>
        <charset val="204"/>
      </rPr>
      <t>№ 1542 /20.01.2015г. За изменение на разрешителното - раздел "ИЕО"</t>
    </r>
  </si>
  <si>
    <t>Решение ПВ3-00148/ 14.01.2015г. За отказ за продължаване срока на разрешителното</t>
  </si>
  <si>
    <t>ПВ3-00148/ 14.01.2015</t>
  </si>
  <si>
    <r>
      <t xml:space="preserve">Предриятие за бутилиране на минерална вода - </t>
    </r>
    <r>
      <rPr>
        <b/>
        <u/>
        <sz val="8"/>
        <color rgb="FF7030A0"/>
        <rFont val="Calibri"/>
        <family val="2"/>
        <charset val="204"/>
        <scheme val="minor"/>
      </rPr>
      <t xml:space="preserve">Заустване </t>
    </r>
    <r>
      <rPr>
        <b/>
        <u/>
        <sz val="8"/>
        <color rgb="FF7030A0"/>
        <rFont val="Calibri"/>
        <family val="2"/>
        <charset val="204"/>
      </rPr>
      <t>№ 1</t>
    </r>
  </si>
  <si>
    <t>УПИ ІІ, кв. 48, с. Бързия, общ. Берковица, обл. Монтана</t>
  </si>
  <si>
    <t>детергенти - 1</t>
  </si>
  <si>
    <t>43 11 23,90</t>
  </si>
  <si>
    <t>23 09 33,10</t>
  </si>
  <si>
    <t>13140010</t>
  </si>
  <si>
    <t>1541/ 20.01.2015</t>
  </si>
  <si>
    <t>До шест месеца от въвеждане в редовна експлоатация на ПСОВ - Сухиндол, но не по-късно 31.12.2015г.</t>
  </si>
  <si>
    <t>Решение 1541/ 20.01.2015г. За изменение - достигане на ИЕО</t>
  </si>
  <si>
    <t>13740081</t>
  </si>
  <si>
    <r>
      <t>Канализационна система на гр. Русе -</t>
    </r>
    <r>
      <rPr>
        <b/>
        <u/>
        <sz val="8"/>
        <rFont val="Calibri"/>
        <family val="2"/>
        <charset val="204"/>
        <scheme val="minor"/>
      </rPr>
      <t xml:space="preserve">  Заустване №1/ Поток № 1</t>
    </r>
  </si>
  <si>
    <r>
      <t xml:space="preserve">Канализационна система на гр. Русе -  </t>
    </r>
    <r>
      <rPr>
        <b/>
        <u/>
        <sz val="8"/>
        <rFont val="Calibri"/>
        <family val="2"/>
        <charset val="204"/>
        <scheme val="minor"/>
      </rPr>
      <t>Заустване №2/ Поток № 2</t>
    </r>
  </si>
  <si>
    <r>
      <t xml:space="preserve">Канализационна система на гр. Русе -  </t>
    </r>
    <r>
      <rPr>
        <b/>
        <u/>
        <sz val="8"/>
        <rFont val="Calibri"/>
        <family val="2"/>
        <charset val="204"/>
        <scheme val="minor"/>
      </rPr>
      <t>Заустване №3 Поток № 3</t>
    </r>
  </si>
  <si>
    <r>
      <t xml:space="preserve">Канализационна система на гр. Русе - </t>
    </r>
    <r>
      <rPr>
        <b/>
        <u/>
        <sz val="8"/>
        <rFont val="Calibri"/>
        <family val="2"/>
        <charset val="204"/>
        <scheme val="minor"/>
      </rPr>
      <t xml:space="preserve"> Заустване №4/ Поток № 4</t>
    </r>
  </si>
  <si>
    <r>
      <t xml:space="preserve">Канализационна система на гр. Русе - </t>
    </r>
    <r>
      <rPr>
        <b/>
        <u/>
        <sz val="8"/>
        <rFont val="Calibri"/>
        <family val="2"/>
        <charset val="204"/>
        <scheme val="minor"/>
      </rPr>
      <t xml:space="preserve"> Заустване №5/ Поток № 5</t>
    </r>
  </si>
  <si>
    <r>
      <t xml:space="preserve">Канализационна система на гр. Русе - </t>
    </r>
    <r>
      <rPr>
        <b/>
        <u/>
        <sz val="8"/>
        <rFont val="Calibri"/>
        <family val="2"/>
        <charset val="204"/>
        <scheme val="minor"/>
      </rPr>
      <t xml:space="preserve"> Заустване №6/ Поток № 6</t>
    </r>
  </si>
  <si>
    <r>
      <t xml:space="preserve">Канализационна система на гр. Русе -  </t>
    </r>
    <r>
      <rPr>
        <b/>
        <u/>
        <sz val="8"/>
        <rFont val="Calibri"/>
        <family val="2"/>
        <charset val="204"/>
        <scheme val="minor"/>
      </rPr>
      <t>Заустване №7/ Поток № 7</t>
    </r>
  </si>
  <si>
    <r>
      <t xml:space="preserve">Канализационна система на гр. Русе -  </t>
    </r>
    <r>
      <rPr>
        <b/>
        <u/>
        <sz val="8"/>
        <rFont val="Calibri"/>
        <family val="2"/>
        <charset val="204"/>
        <scheme val="minor"/>
      </rPr>
      <t>Заустване №8/ Поток № 8</t>
    </r>
  </si>
  <si>
    <r>
      <t xml:space="preserve">Канализационна система на гр. Русе -  </t>
    </r>
    <r>
      <rPr>
        <b/>
        <u/>
        <sz val="8"/>
        <rFont val="Calibri"/>
        <family val="2"/>
        <charset val="204"/>
        <scheme val="minor"/>
      </rPr>
      <t>Заустване №9/ Поток № 9</t>
    </r>
  </si>
  <si>
    <r>
      <t xml:space="preserve">млекопреработвателно предприятие -  </t>
    </r>
    <r>
      <rPr>
        <b/>
        <u/>
        <sz val="8"/>
        <rFont val="Calibri"/>
        <family val="2"/>
        <charset val="204"/>
        <scheme val="minor"/>
      </rPr>
      <t>Заустване №1/ Поток № 1</t>
    </r>
  </si>
  <si>
    <t>дере, част от водосбора на р. Сенкьовица</t>
  </si>
  <si>
    <t>43 41 31,13</t>
  </si>
  <si>
    <t>26 52 28,43</t>
  </si>
  <si>
    <t>13120059</t>
  </si>
  <si>
    <r>
      <t xml:space="preserve">ТМСИ в производствена база - </t>
    </r>
    <r>
      <rPr>
        <b/>
        <u/>
        <sz val="8"/>
        <rFont val="Calibri"/>
        <family val="2"/>
        <charset val="204"/>
        <scheme val="minor"/>
      </rPr>
      <t>Заустване №1/ Поток № 1</t>
    </r>
  </si>
  <si>
    <t>43°57'39.96''</t>
  </si>
  <si>
    <t>22°52'10.27''</t>
  </si>
  <si>
    <r>
      <t xml:space="preserve">Решение </t>
    </r>
    <r>
      <rPr>
        <sz val="8"/>
        <color theme="1"/>
        <rFont val="Calibri"/>
        <family val="2"/>
        <charset val="204"/>
      </rPr>
      <t>№ 1555/ 02.02.2015г. За продължаване срока на разрешително № 03120006/ 09.02.2009г. Преномерирано с нов номер № 13120059/02.02.2015г.</t>
    </r>
  </si>
  <si>
    <t>13120060</t>
  </si>
  <si>
    <t>р.Златна панега</t>
  </si>
  <si>
    <t>6,5-8,50</t>
  </si>
  <si>
    <t>аниоактивни детергенти - не се допускат</t>
  </si>
  <si>
    <t>43°5'18.71''</t>
  </si>
  <si>
    <t>24°9'36.43''</t>
  </si>
  <si>
    <r>
      <t xml:space="preserve">Цех за бутилиране на оцет - </t>
    </r>
    <r>
      <rPr>
        <b/>
        <u/>
        <sz val="8"/>
        <rFont val="Calibri"/>
        <family val="2"/>
        <charset val="204"/>
        <scheme val="minor"/>
      </rPr>
      <t>Заустване № 1/ Поток № 1</t>
    </r>
  </si>
  <si>
    <t>1571/ 20.02.2015</t>
  </si>
  <si>
    <t>Решение № 1571/ 20.02.2015г. За изменение и  продължаване срока на действие на разрешителното</t>
  </si>
  <si>
    <t>13140065</t>
  </si>
  <si>
    <t>ПИ 52218,531,200 по плана на гр. Априлци</t>
  </si>
  <si>
    <t xml:space="preserve">ПИ с идентификатор 68134,8205,252, кв. Челопечене, р-н Кремиковци, гр.София </t>
  </si>
  <si>
    <t xml:space="preserve">поземлен имот с индентификатор 44238,508,152 по кадастралната карта и кадастралните регистри на гр. Лом </t>
  </si>
  <si>
    <t>гр.Омуртаг</t>
  </si>
  <si>
    <t>гр. Луковит, община Ловеч</t>
  </si>
  <si>
    <t>гр. Сухиндол</t>
  </si>
  <si>
    <t>гр. Разград</t>
  </si>
  <si>
    <t>Имот №001097, местност Чеканица - в землището на гр. Ботевград</t>
  </si>
  <si>
    <t>гр. Габрово</t>
  </si>
  <si>
    <t>гр. Трявна</t>
  </si>
  <si>
    <t>Имот № 000411 в землището на гр. Правец, местност Драганското</t>
  </si>
  <si>
    <t>УПИ I - 2212, кв. Ханища, от ПУП на гр. Бяла</t>
  </si>
  <si>
    <t>УПИ (парцел) XII - 54, кв. 5 по плана на гр. Тетевен</t>
  </si>
  <si>
    <t>УПИ (парцел) ХІІ-54, кв. 5 по плана на гр. Тетевен – Промишлена зона,</t>
  </si>
  <si>
    <t>землището на гр. Роман, Поток № 1</t>
  </si>
  <si>
    <t>землището на гр. Роман, Поток № 2</t>
  </si>
  <si>
    <t>землището на гр. Роман</t>
  </si>
  <si>
    <t>гр. Русе, Поток № 1</t>
  </si>
  <si>
    <t>гр. Русе, Поток № 2</t>
  </si>
  <si>
    <t>гр. Русе, Поток № 3</t>
  </si>
  <si>
    <t>гр. Русе, Поток № 4</t>
  </si>
  <si>
    <t>гр. Русе, Поток № 5</t>
  </si>
  <si>
    <t>гр. Русе, Поток № 6</t>
  </si>
  <si>
    <t>гр. Дулово, имот № 000104, местност до гробището</t>
  </si>
  <si>
    <t>гр. Дулово, имот № 000104, местност до гробището, Поток № 1</t>
  </si>
  <si>
    <t>гр. Дулово, имот № 000104, местност до гробището, Поток № 2</t>
  </si>
  <si>
    <t>гр. Кубрат, имот № 000062, в землището кв. Дряново, Поток № 1</t>
  </si>
  <si>
    <t>гр. Кубрат, имот № 000062, в землището кв. Дряново, Поток № 2</t>
  </si>
  <si>
    <t>гр. Разград, Северна индустриална зона</t>
  </si>
  <si>
    <t>УПИ № 2209 по ПУП на гр. Бяла, Поток  № 1</t>
  </si>
  <si>
    <t>УПИ № 2209 по ПУП на гр. Бяла, Поток  № 2</t>
  </si>
  <si>
    <t>УПИ IІ, кв. 100 по ПУП на гр. Елена</t>
  </si>
  <si>
    <t xml:space="preserve">УПИ II - за ПСОВ Своге - център, кв. 84 по плана на гр. Своге - до изграждане на ПСОВ - Заустване №1/ Поток №1 </t>
  </si>
  <si>
    <t xml:space="preserve">УПИ II - за ПСОВ Своге - център, кв. 84 по плана на гр. Своге - до изграждане на ПСОВ - Заустване №2 / Поток №2 </t>
  </si>
  <si>
    <t xml:space="preserve">УПИ II - за ПСОВ Своге - център, кв. 84 по плана на гр. Своге - до изграждане на ПСОВ - Заустване №3 / Поток №3 </t>
  </si>
  <si>
    <t xml:space="preserve">УПИ II - за ПСОВ Своге - център, кв. 84 по плана на гр. Своге - до изграждане на ПСОВ - Заустване №4 / Поток №4 </t>
  </si>
  <si>
    <t xml:space="preserve">УПИ II - за ПСОВ Своге - център, кв. 84 по плана на гр. Своге - след изграждане на ПСОВ - Заустване №1 / Поток №1 </t>
  </si>
  <si>
    <t>Парцел V, квартал 2, Промишлена зона, 3200 – гр. Б, Слатина</t>
  </si>
  <si>
    <t>УПИ 48489,4,477 по плана на гр.Монтана, местност “Лъката“, община Монтана, област Монтана</t>
  </si>
  <si>
    <t>УПИ XV - кв. 3, кв. Бойката, гр. Габрово</t>
  </si>
  <si>
    <t>имот номер 019040 в землището на гр. Костинброд, място на заустване в землището на с. Волуяк, р-н Връбница</t>
  </si>
  <si>
    <t>ПИ с идентификатор 68134,8600,167, гр. София, кв. Враждебна, месн, Новото ливаде</t>
  </si>
  <si>
    <t>Имот с номер 055011, в местността „Сухата якя”, в землището на с. Пристое, община Каолиново,; Мястото на заустване е в землището на гр. Каолиново,</t>
  </si>
  <si>
    <t>Поземлен имот с идентификатор 63427,3,554, образуван от имот със стар идентификатор УПИ II-237, находящ се в квартал Западна промишлена зона по плана на гр. Русе</t>
  </si>
  <si>
    <t>гр. София, „Орлова круша“, УПИ I-137001, кв. 3, р-н „Панчарево“ – СО</t>
  </si>
  <si>
    <t>Имот с номер 000662, местност “Неизвестна”, землището на гр. Койнаре, община Червен бря</t>
  </si>
  <si>
    <t>Поземлен имот с идентификатор 73198,501,106, кв. „Велчевски“, гр. Троян, община Троян, област Ловеч,</t>
  </si>
  <si>
    <t>Поземлен имот с идентификатор 63427,3,148 по кадастралната карта и кадастралните регистри на гр. Русе</t>
  </si>
  <si>
    <t>ПСОВ ще бъде изградена в УПИ VІІ, кв. 132 по ПУП на гр. Павликени</t>
  </si>
  <si>
    <t>2 бр, ПСОВ в имоти ХХV и XXVI, кв. 20 и кв. 289 по регулационния план на гр. Лом. Община Лом. Област Монтана</t>
  </si>
  <si>
    <t>Поземлен имот с идентификатор 40422,504,1 по кадастралната карта и кадастралните регистри на гр. Кубрат</t>
  </si>
  <si>
    <t xml:space="preserve"> Своге, ул.Република№ 1</t>
  </si>
  <si>
    <t xml:space="preserve"> Своге, ул.Република№ 1 Дъждовен колектор 1</t>
  </si>
  <si>
    <t xml:space="preserve"> Своге, ул.Република№ 1 Дъждовен колектор 2</t>
  </si>
  <si>
    <t xml:space="preserve"> Своге, ул.Република№ 1 Дъждовен колектор 3</t>
  </si>
  <si>
    <t>УПИ II 3593, 3591 и УПИ III 3589 в кв.239-Стопански двор Костинброд ул.Труд №1</t>
  </si>
  <si>
    <t>имот с пл,№503 от регулационния план на Владая, ул.Войнишко въстание №22</t>
  </si>
  <si>
    <t>имот №066026 в землището на Шияковци, м-ст Говедарника Костинброд ул.Охрид №1</t>
  </si>
  <si>
    <t xml:space="preserve">УПИ II-472, кв.1б м-ст Трудови казарми р-н Красна поляна - ул.Суходолска №1а </t>
  </si>
  <si>
    <t>Костинброд, ул.Славянска №2 изход ЛПСОВ</t>
  </si>
  <si>
    <t>Костинброд, ул.Славянска №2 смесен поток</t>
  </si>
  <si>
    <t>гр. Луковит, ул. Христо Ботев 57, Парцел 1 - 1044, кв. 187, парц, 1 - 1045, кв. 231 по плана на гр. Луковит</t>
  </si>
  <si>
    <t>гр. Кубрат, ул. Цар Освободител 68, п,к, 7300</t>
  </si>
  <si>
    <t>гр. Бойчиновци; ул. ” Генов” №2</t>
  </si>
  <si>
    <t>под моста на ул. Васил Левски</t>
  </si>
  <si>
    <t>под моста на ул. Н, Попконстантинов</t>
  </si>
  <si>
    <t>м/ ул. Стоян Михайловски и ул. Орловска</t>
  </si>
  <si>
    <t xml:space="preserve">Нисово, ул.Стара планина №3 </t>
  </si>
  <si>
    <t>Цар Калоян, ул.София№41 п,к 7280</t>
  </si>
  <si>
    <t>ПИ с идентификатор 43325,500,362 (стар идентификатор 362, кв.36,парцел IX) Угърчин, ул.Раковски №2</t>
  </si>
  <si>
    <t>Кубрат, ул.Добруджа №64, п,к,7300</t>
  </si>
  <si>
    <t xml:space="preserve"> Русе, бул.Тутракан №100, п,к 7009</t>
  </si>
  <si>
    <t>ж, К, Гърдова глава, ул. Чукар</t>
  </si>
  <si>
    <t xml:space="preserve">УПИ-III, кв.86 по плана на Климент, ул.Съединение№51 </t>
  </si>
  <si>
    <t>гр. София - Панчарево, бул. "Цариградско шосе" №56</t>
  </si>
  <si>
    <t xml:space="preserve">ПСОВ на млекопреработвателно предприятие - гр. Костинброд - Заустване № 1 </t>
  </si>
  <si>
    <t>Канализационна мрежа на гр.Омуртаг</t>
  </si>
  <si>
    <t>Градска пречиствателна станция за отпадъчни води на гр. Трявна</t>
  </si>
  <si>
    <t>Градска канализация на гр. Луковит</t>
  </si>
  <si>
    <t>Градска канализация на гр. Луковит До изграждане и въвеждане на ПСОВ, поток № 1</t>
  </si>
  <si>
    <t>Градска канализация на гр. Луковит До изграждане и въвеждане на ПСОВ, поток № 2</t>
  </si>
  <si>
    <t>Градска канализация на гр. Луковит До изграждане и въвеждане на ПСОВ, поток № 3</t>
  </si>
  <si>
    <t>Градска канализация на гр. Луковит След изграждане и въвеждане на ПСОВ в експлоатация I-етап до 2015 , поток № 1</t>
  </si>
  <si>
    <t>Градска канализация на гр. Луковит След изграждане и въвеждане на ПСОВ в експлоатация II-етап до 2015 , поток № 1</t>
  </si>
  <si>
    <t>Градска канализация на гр. Угърчин</t>
  </si>
  <si>
    <t>Градска пречиствателна станция за отпадъчни води на гр. Разград</t>
  </si>
  <si>
    <t>Градска канализационна система - гр. Бойчиновци</t>
  </si>
  <si>
    <t xml:space="preserve">канализационна система на гр. Своге и с, Свидня </t>
  </si>
  <si>
    <t>Канализационна система на гр. Трън - Заустване № 1/ Поток № 1 - До въвеждане на ПСОВ - гр. Трън</t>
  </si>
  <si>
    <t>Канализационна система на гр. Трън - Заустване № 2/ Поток № 2 - До въвеждане на ПСОВ - гр. Трън</t>
  </si>
  <si>
    <t>Канализационна система на гр. Трън - Заустване № 3/ Поток № 3 - До въвеждане на ПСОВ - гр. Трън</t>
  </si>
  <si>
    <t>Канализационна система на гр. Трън - Заустване № 4/ Поток № 4 - След въвеждане на ПСОВ в експлоатация  - гр. Трън</t>
  </si>
  <si>
    <t>Канализационна система на гр. Плевен, с, Буковлък, с, Ясен, гр. Долна Митрополия, гр. Тръстеник - Заустване № 1 / Поток  № 1 - До звършване на реконструкцията на ПСОВ в с, Божурица</t>
  </si>
  <si>
    <t>Канализационна система на гр. Плевен, с, Буковлък, с, Ясен, гр. Долна Митрополия, гр. Тръстеник - Заустване № 1 / Поток  № 1 - След звършване на реконструкцията на ПСОВ в с, Божурица</t>
  </si>
  <si>
    <t xml:space="preserve">Канализационна система на гр. Опака - До изграждане и въвеждане на ПСОВ - Опака - Заустване № 1 / Поток № 1 </t>
  </si>
  <si>
    <t xml:space="preserve">Канализационна система на гр. Опака - След изграждане и въвеждане на ПСОВ - Опака - Заустване № 1 / Поток № 1 </t>
  </si>
  <si>
    <t>Канализационна система на гр. Троян  и с, Орешак - Заустване №1 / Поток № 1</t>
  </si>
  <si>
    <t>Канализационна система на гр. Гложене - Заустване №1 / Поток № 1</t>
  </si>
  <si>
    <t>Канализационна система на гр. Антоново - До изграждане и въвеждане на ПСОВ-Антоново - Заустване №1 / Поток № 1 - точка 101</t>
  </si>
  <si>
    <t>Канализационна система на гр. Антоново - До изграждане и въвеждане на ПСОВ-Антоново - Заустване №2 / Поток № 2 - точка 102</t>
  </si>
  <si>
    <t>Канализационна система на гр. Антоново - До изграждане и въвеждане на ПСОВ-Антоново - Заустване №3 / Поток № 3 - точка 103</t>
  </si>
  <si>
    <t>Канализационна система на гр. Антоново - До изграждане и въвеждане на ПСОВ-Антоново - Заустване №4 / Поток № 4 - точка 104</t>
  </si>
  <si>
    <t>Канализационна система на гр. Антоново - До изграждане и въвеждане на ПСОВ-Антоново - Заустване №5 / Поток № 5 - точка 105</t>
  </si>
  <si>
    <t>Канализационна система на гр. Антоново - До изграждане и въвеждане на ПСОВ-Антоново - Заустване №6 / Поток № 6 - точка 106</t>
  </si>
  <si>
    <t>Канализационна система на гр. Антоново - След изграждане и въвеждане на ПСОВ-Антоново - Заустване №1 / Поток № 1 - точка 101</t>
  </si>
  <si>
    <t>Канализационна система на гр. Антоново - След изграждане и въвеждане на ПСОВ-Антоново - Заустване №2 / Поток № 2 - точка 102</t>
  </si>
  <si>
    <t>Канализационна система на гр. Антоново - След изграждане и въвеждане на ПСОВ-Антоново - Заустване №3 / Поток № 3 - точка 104</t>
  </si>
  <si>
    <t>Канализационна система на гр. Антоново - След изграждане и въвеждане на ПСОВ-Антоново - Заустване №4 / Поток № 4 - изход ПСОВ</t>
  </si>
  <si>
    <t>Канализационна система на гр. Павликени - до изграждане на ПСОВ - Павликени - Заустване №1 / Поток № 1</t>
  </si>
  <si>
    <t>Канализационна система на гр. Павликени - до изграждане на ПСОВ - Павликени - Заустване №2 / Поток № 2</t>
  </si>
  <si>
    <t>Канализационна система на гр. Павликени - до изграждане на ПСОВ - Павликени - Заустване №3 / Поток № 3,</t>
  </si>
  <si>
    <t>Пристанищен терминал в гр. Лом - Заустване № 1 /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</si>
  <si>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№1/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</si>
  <si>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 2 / Поток № 2</t>
  </si>
  <si>
    <t>Канализационна система на Майско, общ. Елена</t>
  </si>
  <si>
    <t>Канализационна система на  Бърложница, общ. Сливница, Софийска област</t>
  </si>
  <si>
    <t>Канализационна система на Крушовица, общ.Мизия</t>
  </si>
  <si>
    <t>Канализационна мреца на гр. Роман, общ. Роман - Заустване №1 / Поток № 1</t>
  </si>
  <si>
    <t>Канализационна мреца на гр. Роман, общ. Роман - Заустване №2 / Поток № 2</t>
  </si>
  <si>
    <t>Млекопреработвателно предприятие в с, Старо село, общ. Троян - Заустване №1 / Поток №1 - на изхода на ПСОВ до завършване на реконструкцията на ПСОВ</t>
  </si>
  <si>
    <t>Млекопреработвателно предприятие в с, Старо село, общ. Троян - Заустване №1 / Поток №1 - на изхода на ПСОВ след завършване на конструкцията на ПСОВ</t>
  </si>
  <si>
    <t>Канализационна система на гр. Враца, общ. Враца, обл. Враца - Заустване № 1 / Поток № 1</t>
  </si>
  <si>
    <t xml:space="preserve">Канализационна система на  Камен, общ. Стражица, обл. В, Търново </t>
  </si>
  <si>
    <t xml:space="preserve">Канализационна система на  Сушица, общ. Стражица, обл. В, Търново </t>
  </si>
  <si>
    <t>Канализационна система на с, Раковица, общ. Макреш, обл. Видин - Заустване №1/ Поток №1</t>
  </si>
  <si>
    <r>
      <t xml:space="preserve">Предприятие за преработна на сурово мляко - </t>
    </r>
    <r>
      <rPr>
        <b/>
        <u/>
        <sz val="8"/>
        <rFont val="Calibri"/>
        <family val="2"/>
        <charset val="204"/>
        <scheme val="minor"/>
      </rPr>
      <t xml:space="preserve">Заустване </t>
    </r>
    <r>
      <rPr>
        <b/>
        <u/>
        <sz val="8"/>
        <rFont val="Calibri"/>
        <family val="2"/>
        <charset val="204"/>
      </rPr>
      <t>№1/ Поток № 1</t>
    </r>
    <r>
      <rPr>
        <b/>
        <u/>
        <sz val="8"/>
        <rFont val="Calibri"/>
        <family val="2"/>
        <charset val="204"/>
        <scheme val="minor"/>
      </rPr>
      <t xml:space="preserve"> </t>
    </r>
  </si>
  <si>
    <r>
      <t>Предприятие за преработна на сурово мляко -</t>
    </r>
    <r>
      <rPr>
        <b/>
        <u/>
        <sz val="8"/>
        <rFont val="Calibri"/>
        <family val="2"/>
        <charset val="204"/>
        <scheme val="minor"/>
      </rPr>
      <t xml:space="preserve"> Заустване №2/ поток № 2</t>
    </r>
  </si>
  <si>
    <r>
      <t xml:space="preserve">Предприятие за преработна на сурово мляко - </t>
    </r>
    <r>
      <rPr>
        <b/>
        <u/>
        <sz val="8"/>
        <rFont val="Calibri"/>
        <family val="2"/>
        <charset val="204"/>
        <scheme val="minor"/>
      </rPr>
      <t>Заустване № 3/ поток №  3</t>
    </r>
  </si>
  <si>
    <r>
      <t xml:space="preserve">Градска канализационна система на  Ябланица -  </t>
    </r>
    <r>
      <rPr>
        <b/>
        <u/>
        <sz val="8"/>
        <rFont val="Calibri"/>
        <family val="2"/>
        <charset val="204"/>
        <scheme val="minor"/>
      </rPr>
      <t xml:space="preserve">Заустване №1/ Поток № 1 </t>
    </r>
  </si>
  <si>
    <t>ПСОВ е изградена в ПИ № 042065, в местност “Цигански бряг”, в землището на гр. Ябланица.</t>
  </si>
  <si>
    <t>Fe-1,5; Pb-0,05; cu-0,1; Cr3 -0,5; Cr6 - 0,05; Ni-0,2; Zn - 5; феноли - 0,05; аниоактивни детергенти-1; екстрахируеми вещества - 3</t>
  </si>
  <si>
    <t>776/ 11.06.2012</t>
  </si>
  <si>
    <t>Решение № 776/ 11.06.2012г.  За изменение на разрешителното  - изменение в показатели и ИЕО</t>
  </si>
  <si>
    <t>Решение № 868/ 28.09.2012г. За изменение на разрешителното - места на заустване; място на совбствен мониториг, количество на засустените отпадъчни води</t>
  </si>
  <si>
    <t>868/ 28.09.2012</t>
  </si>
  <si>
    <r>
      <t xml:space="preserve">Канализационна система на гр. Ябланица ((Канализационна мрежа с ПСОВ) - </t>
    </r>
    <r>
      <rPr>
        <b/>
        <u/>
        <sz val="8"/>
        <rFont val="Calibri"/>
        <family val="2"/>
        <charset val="204"/>
        <scheme val="minor"/>
      </rPr>
      <t>До</t>
    </r>
    <r>
      <rPr>
        <sz val="8"/>
        <rFont val="Calibri"/>
        <family val="2"/>
        <charset val="204"/>
        <scheme val="minor"/>
      </rPr>
      <t xml:space="preserve"> изграждане и въвеждане на ПСОВ = Ябланица - </t>
    </r>
    <r>
      <rPr>
        <b/>
        <u/>
        <sz val="8"/>
        <rFont val="Calibri"/>
        <family val="2"/>
        <charset val="204"/>
        <scheme val="minor"/>
      </rPr>
      <t xml:space="preserve">Заустване №1/ Поток № 1 </t>
    </r>
  </si>
  <si>
    <t>Fe-1,50; Pb-0,05;Cu-0,1; Zn-5, Ni-0,2; Cr3-0,5; Cr6- 0,05; аниоактивни детергенти -1; ектрахируеми вещества -3; феноли - 0,05</t>
  </si>
  <si>
    <t>До шест месеца от изграждане и въвеждане в редовна експлоатация на ПСОВ - Ябланица, но не по-късно от 31.12.2015г.</t>
  </si>
  <si>
    <t>1564/ 12.02.2015</t>
  </si>
  <si>
    <t>Fe-1,50; Pb-0,05; Cu-0,1; Zn-5, Ni-0,2; Cr6- 0,05; аниоактивни детергенти -1; ектрахируеми вещества -3; феноли - 0,05</t>
  </si>
  <si>
    <r>
      <t xml:space="preserve">Решението </t>
    </r>
    <r>
      <rPr>
        <sz val="8"/>
        <rFont val="Calibri"/>
        <family val="2"/>
        <charset val="204"/>
      </rPr>
      <t>№ 1564/ 12.02.2015г.  За продължаване срока на действие на разрешителното и изменение</t>
    </r>
  </si>
  <si>
    <t>кв, Филиповци, ул. Банско шосе №13</t>
  </si>
  <si>
    <t>в,з,Беловодски път, ул. 774, п-л II-268/ X-682, кв, № 31,</t>
  </si>
  <si>
    <t>кв, Бояна, ул.631,  № 12, парцел XX-502, кв, № 65,</t>
  </si>
  <si>
    <t>ул. Шипка № 2</t>
  </si>
  <si>
    <t>ул. Добруджа № 64</t>
  </si>
  <si>
    <t>бул. Мизия №1</t>
  </si>
  <si>
    <t>ул. Матей Стойков № 5</t>
  </si>
  <si>
    <t>ул.Република№ 1</t>
  </si>
  <si>
    <t>ул.Миланези № 5</t>
  </si>
  <si>
    <t xml:space="preserve">ул.Фотинова №40 </t>
  </si>
  <si>
    <t>ул. Христо Ботев № 57</t>
  </si>
  <si>
    <t>ул.Иван Вазов №4,</t>
  </si>
  <si>
    <t xml:space="preserve">бул. Трети март №30 </t>
  </si>
  <si>
    <t>кв, Драгалевци, ул. Мащерка №9, УПИ І-159, кв, 37</t>
  </si>
  <si>
    <t>ул. Георги Димитров №68</t>
  </si>
  <si>
    <t>ул. Л, Миланези №3</t>
  </si>
  <si>
    <t>ул. Адмирал Рождественски №2</t>
  </si>
  <si>
    <t>УПИ ХІV-412, кв, 77   м-т Овча купел, ул. Паскал Тодоров</t>
  </si>
  <si>
    <t>ул. Сливница №30</t>
  </si>
  <si>
    <t>УПИ 1340, кв, 146, ул. Гаванците №2</t>
  </si>
  <si>
    <t>ул. 410, УПИ ІІ-683, кв, 20, м-т Манастирски ливади - изток, Район Триадица</t>
  </si>
  <si>
    <t>ул. Ахинора №82</t>
  </si>
  <si>
    <t>УПИ ІХ-156 и УПИ Х-156 от кв, 12а, кв, Бояна, р-н Витоша  СО, ул. Панорамен път №13</t>
  </si>
  <si>
    <t>УПИ - Х, пл, № 135, кв, 83, ул. Захари Стоянов № 1</t>
  </si>
  <si>
    <t>УПИ XIV - 1481 от кв, 79по плана на гр, София - с, казичене -Промишлена зона - север, р-н Панчарево - СО, ул. Околовръстен път № 40</t>
  </si>
  <si>
    <t>УПИ VI - 262 от кв, 87, ул. Букет № 7</t>
  </si>
  <si>
    <t>ул. Фотинова № 60</t>
  </si>
  <si>
    <t>ул. Образцова, Дръстър и Приселци</t>
  </si>
  <si>
    <t>канализационен клон по ул. Образцова, Дръстър, Златна нива, Вятърни мелници, Чехлари и пламък</t>
  </si>
  <si>
    <t>ул. Шосе Банкя № 3</t>
  </si>
  <si>
    <t>хром (шествалентен) 0,10; хром (общ) - 0,50; Никел - 0,50; Цинк - 2;</t>
  </si>
  <si>
    <r>
      <t xml:space="preserve">Решение </t>
    </r>
    <r>
      <rPr>
        <sz val="8"/>
        <color theme="1"/>
        <rFont val="Calibri"/>
        <family val="2"/>
        <charset val="204"/>
      </rPr>
      <t>№ ПВ5-00076/ 09.02.2015г за поправка на ОФГ</t>
    </r>
  </si>
  <si>
    <t>13120061</t>
  </si>
  <si>
    <r>
      <t xml:space="preserve">Предприятие за добив, обработка и монтаж на скални материали -  </t>
    </r>
    <r>
      <rPr>
        <b/>
        <u/>
        <sz val="8"/>
        <rFont val="Calibri"/>
        <family val="2"/>
        <charset val="204"/>
        <scheme val="minor"/>
      </rPr>
      <t>Заустване №1/ Поток № 1</t>
    </r>
  </si>
  <si>
    <t>Fe-1,5</t>
  </si>
  <si>
    <t>43°14'12.23'';</t>
  </si>
  <si>
    <t>23°5'57.60''</t>
  </si>
  <si>
    <t>13140256</t>
  </si>
  <si>
    <r>
      <t xml:space="preserve">Перило Езерото - </t>
    </r>
    <r>
      <rPr>
        <b/>
        <u/>
        <sz val="8"/>
        <rFont val="Calibri"/>
        <family val="2"/>
        <charset val="204"/>
        <scheme val="minor"/>
      </rPr>
      <t>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</si>
  <si>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</si>
  <si>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№2/ Поток № 2</t>
    </r>
  </si>
  <si>
    <t>36470, 57649</t>
  </si>
  <si>
    <t>р. Сеяческа</t>
  </si>
  <si>
    <t>Fe-1,50; Pb-0,05; Cu-0,1; Cr6-0,05; Ni-0,2; Zn-5; Аниоактивни детергенти - 1; Екстрахируеми вещества - 3</t>
  </si>
  <si>
    <t>43°21'46.30''</t>
  </si>
  <si>
    <t>26°17'29.30''</t>
  </si>
  <si>
    <t>екстрахируеми вещества -3;</t>
  </si>
  <si>
    <t>43°20'13.90''</t>
  </si>
  <si>
    <t>26°15'8.60''</t>
  </si>
  <si>
    <t>До шест месеца от приключване на реконструкцията и модернизацията на ПСОВ-Попово, но не по-късно от 31.12.2015г.</t>
  </si>
  <si>
    <t>13740082</t>
  </si>
  <si>
    <r>
      <t xml:space="preserve">Винарска изба със съпътстващ семеен хотел - </t>
    </r>
    <r>
      <rPr>
        <b/>
        <u/>
        <sz val="8"/>
        <rFont val="Calibri"/>
        <family val="2"/>
        <charset val="204"/>
        <scheme val="minor"/>
      </rPr>
      <t>Заустване №1/ Поток № 1</t>
    </r>
  </si>
  <si>
    <t>44°5'24.00''</t>
  </si>
  <si>
    <t>22°51'5.50''</t>
  </si>
  <si>
    <r>
      <t xml:space="preserve">Цех за производство на натурални сокове “Куинс” - </t>
    </r>
    <r>
      <rPr>
        <b/>
        <u/>
        <sz val="8"/>
        <rFont val="Calibri"/>
        <family val="2"/>
        <charset val="204"/>
        <scheme val="minor"/>
      </rPr>
      <t>Заустване №1/ Поток № 1</t>
    </r>
  </si>
  <si>
    <t>1572/ 20.02.2015</t>
  </si>
  <si>
    <t>екстрахуруеми вещества - 3</t>
  </si>
  <si>
    <t>43°5'7.22''</t>
  </si>
  <si>
    <t>24°44'25.69'';</t>
  </si>
  <si>
    <t>Решение 1572/ 20.02.2015г. За продължаване срока на действие</t>
  </si>
  <si>
    <r>
      <t xml:space="preserve">Производствен обект за инструментална екипировка - </t>
    </r>
    <r>
      <rPr>
        <b/>
        <u/>
        <sz val="8"/>
        <rFont val="Calibri"/>
        <family val="2"/>
        <charset val="204"/>
        <scheme val="minor"/>
      </rPr>
      <t>Заустване №1/ Поток №1</t>
    </r>
  </si>
  <si>
    <t>Поземлен имот с идентификатор 23947.501.1513 по кадастралната карта на гр. Дряново (стар идентификатор – 1513, кв. 24, парцел ІІ)</t>
  </si>
  <si>
    <t>1573/ 24.02.2015</t>
  </si>
  <si>
    <t>Fe-1,50; Cr-0,5; Cu-0,50; Ni-0,5; Zn-2; Цианиди - 0,20</t>
  </si>
  <si>
    <t>Решение 1573/ 24.02.2015г. За изменение на разрешителното - Q год. заустване</t>
  </si>
  <si>
    <t>р. Градежница</t>
  </si>
  <si>
    <t>13140257</t>
  </si>
  <si>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№1/ Поток № 1</t>
    </r>
  </si>
  <si>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№2/ Поток № 2</t>
    </r>
    <r>
      <rPr>
        <sz val="11"/>
        <color theme="1"/>
        <rFont val="Calibri"/>
        <family val="2"/>
        <charset val="204"/>
        <scheme val="minor"/>
      </rPr>
      <t/>
    </r>
  </si>
  <si>
    <t>р.Рекмарица</t>
  </si>
  <si>
    <t>42°37'26.37''</t>
  </si>
  <si>
    <t>23°21'26.50'';</t>
  </si>
  <si>
    <t>42°37'21.40''</t>
  </si>
  <si>
    <t>23°21'23.90''</t>
  </si>
  <si>
    <t>13130012</t>
  </si>
  <si>
    <t>р.Братанов дол</t>
  </si>
  <si>
    <t>42°57'17.76''</t>
  </si>
  <si>
    <t>24°1'14.95''</t>
  </si>
  <si>
    <t>42°57'16.46''</t>
  </si>
  <si>
    <t>42°57'14.19''</t>
  </si>
  <si>
    <t>24°1'15.01''</t>
  </si>
  <si>
    <t>24°1'14.43''</t>
  </si>
  <si>
    <r>
      <t xml:space="preserve">Бензиностанция ОМВ 1070 Осиковица на АМ „Хемус“ - </t>
    </r>
    <r>
      <rPr>
        <b/>
        <u/>
        <sz val="8"/>
        <rFont val="Calibri"/>
        <family val="2"/>
        <charset val="204"/>
        <scheme val="minor"/>
      </rPr>
      <t>Заустване №1/ Поток № 1</t>
    </r>
  </si>
  <si>
    <r>
      <t xml:space="preserve">Бензиностанция ОМВ 1070 Осиковица на АМ „Хемус“ - </t>
    </r>
    <r>
      <rPr>
        <b/>
        <u/>
        <sz val="8"/>
        <rFont val="Calibri"/>
        <family val="2"/>
        <charset val="204"/>
        <scheme val="minor"/>
      </rPr>
      <t>Заустване №2/ Поток № 2</t>
    </r>
  </si>
  <si>
    <r>
      <t xml:space="preserve">Бензиностанция ОМВ 1070 Осиковица на АМ „Хемус“ - </t>
    </r>
    <r>
      <rPr>
        <b/>
        <u/>
        <sz val="8"/>
        <rFont val="Calibri"/>
        <family val="2"/>
        <charset val="204"/>
        <scheme val="minor"/>
      </rPr>
      <t>Заустване №3/ Поток № 3</t>
    </r>
  </si>
  <si>
    <t>Решение № ПВ5-00118/ 23.03.2015г. За поправка на ОФГ - сгрешен титуляр в раздел ИЕО</t>
  </si>
  <si>
    <t>13140258</t>
  </si>
  <si>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 xml:space="preserve">Заустване №1/ Поток № 1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</si>
  <si>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2</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</si>
  <si>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3</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</si>
  <si>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4</t>
    </r>
    <r>
      <rPr>
        <sz val="11"/>
        <color theme="1"/>
        <rFont val="Calibri"/>
        <family val="2"/>
        <charset val="204"/>
        <scheme val="minor"/>
      </rPr>
      <t/>
    </r>
  </si>
  <si>
    <t>1578/ 27.02.2015</t>
  </si>
  <si>
    <t>Fe-5</t>
  </si>
  <si>
    <t>43°52'31.21''</t>
  </si>
  <si>
    <t>25°59'39.92''</t>
  </si>
  <si>
    <t>43°52'38.81''</t>
  </si>
  <si>
    <t>25°59'51.12''</t>
  </si>
  <si>
    <t>43°52'37.33''</t>
  </si>
  <si>
    <t>25°59'49.62''</t>
  </si>
  <si>
    <t>43°52'33.71''</t>
  </si>
  <si>
    <t>25°59'46.00''</t>
  </si>
  <si>
    <r>
      <t xml:space="preserve">Решение </t>
    </r>
    <r>
      <rPr>
        <sz val="8"/>
        <color theme="1"/>
        <rFont val="Calibri"/>
        <family val="2"/>
        <charset val="204"/>
      </rPr>
      <t>№ 1578/ 27.02.2015г. За изменение, продължаване и преномериране на разрешителното. Стар номер № 03150001/ 08.10.2008г.</t>
    </r>
  </si>
  <si>
    <t>Решение № 1578/ 27.02.2015г. За изменение, продължаване и преномериране на разрешителното. Стар номер № 03150001/ 08.10.2008г.</t>
  </si>
  <si>
    <r>
      <t xml:space="preserve">Трошачна инсталация и автомивка - Заустване № 1 / Поток </t>
    </r>
    <r>
      <rPr>
        <sz val="8"/>
        <rFont val="Calibri"/>
        <family val="2"/>
        <charset val="204"/>
      </rPr>
      <t>№1</t>
    </r>
  </si>
  <si>
    <t>Трошачна инсталация и автомивка -Заустване № 2 / Поток №2</t>
  </si>
  <si>
    <t xml:space="preserve">1586/ 12.03.2015; 685/12.03.2012 </t>
  </si>
  <si>
    <r>
      <t xml:space="preserve">решение </t>
    </r>
    <r>
      <rPr>
        <sz val="9"/>
        <rFont val="Calibri"/>
        <family val="2"/>
        <charset val="204"/>
      </rPr>
      <t>№</t>
    </r>
    <r>
      <rPr>
        <sz val="7.65"/>
        <rFont val="Calibri"/>
        <family val="2"/>
        <charset val="204"/>
      </rPr>
      <t xml:space="preserve"> 1586/ 12.03.2015г. За продължаване срока на действие</t>
    </r>
  </si>
  <si>
    <t>Производствена база, ТСМИ и бетонов възел - Заустване № 1/ Поток № 1</t>
  </si>
  <si>
    <t>1588/ 16.03.2015</t>
  </si>
  <si>
    <r>
      <t xml:space="preserve">Решение </t>
    </r>
    <r>
      <rPr>
        <sz val="8"/>
        <rFont val="Calibri"/>
        <family val="2"/>
        <charset val="204"/>
      </rPr>
      <t>№ 1588/16.03.2015г. За продължаване срока на действие</t>
    </r>
  </si>
  <si>
    <r>
      <t xml:space="preserve">Канализационна система на  Кнежа </t>
    </r>
    <r>
      <rPr>
        <b/>
        <u/>
        <sz val="8"/>
        <rFont val="Calibri"/>
        <family val="2"/>
        <charset val="204"/>
        <scheme val="minor"/>
      </rPr>
      <t>Заустване 1 / Поток 1</t>
    </r>
    <r>
      <rPr>
        <sz val="8"/>
        <rFont val="Calibri"/>
        <family val="2"/>
        <charset val="204"/>
        <scheme val="minor"/>
      </rPr>
      <t xml:space="preserve"> -</t>
    </r>
    <r>
      <rPr>
        <b/>
        <u/>
        <sz val="8"/>
        <rFont val="Calibri"/>
        <family val="2"/>
        <charset val="204"/>
        <scheme val="minor"/>
      </rPr>
      <t xml:space="preserve"> след</t>
    </r>
    <r>
      <rPr>
        <sz val="8"/>
        <rFont val="Calibri"/>
        <family val="2"/>
        <charset val="204"/>
        <scheme val="minor"/>
      </rPr>
      <t xml:space="preserve"> въвеждане в експлоатация </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</si>
  <si>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2</t>
    </r>
    <r>
      <rPr>
        <b/>
        <u/>
        <sz val="8"/>
        <rFont val="Calibri"/>
        <family val="2"/>
        <charset val="204"/>
        <scheme val="minor"/>
      </rPr>
      <t xml:space="preserve"> / Поток </t>
    </r>
    <r>
      <rPr>
        <b/>
        <u/>
        <sz val="8"/>
        <rFont val="Calibri"/>
        <family val="2"/>
        <charset val="204"/>
      </rPr>
      <t>№</t>
    </r>
    <r>
      <rPr>
        <b/>
        <u/>
        <sz val="6.8"/>
        <rFont val="Calibri"/>
        <family val="2"/>
        <charset val="204"/>
      </rPr>
      <t xml:space="preserve"> 2</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</si>
  <si>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3</t>
    </r>
    <r>
      <rPr>
        <b/>
        <u/>
        <sz val="8"/>
        <rFont val="Calibri"/>
        <family val="2"/>
        <charset val="204"/>
        <scheme val="minor"/>
      </rPr>
      <t xml:space="preserve"> / Поток </t>
    </r>
    <r>
      <rPr>
        <b/>
        <u/>
        <sz val="8"/>
        <rFont val="Calibri"/>
        <family val="2"/>
        <charset val="204"/>
      </rPr>
      <t>№</t>
    </r>
    <r>
      <rPr>
        <b/>
        <u/>
        <sz val="6.8"/>
        <rFont val="Calibri"/>
        <family val="2"/>
        <charset val="204"/>
      </rPr>
      <t xml:space="preserve"> 3</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</si>
  <si>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4</t>
    </r>
    <r>
      <rPr>
        <b/>
        <u/>
        <sz val="8"/>
        <rFont val="Calibri"/>
        <family val="2"/>
        <charset val="204"/>
        <scheme val="minor"/>
      </rPr>
      <t xml:space="preserve"> / Поток </t>
    </r>
    <r>
      <rPr>
        <b/>
        <u/>
        <sz val="8"/>
        <rFont val="Calibri"/>
        <family val="2"/>
        <charset val="204"/>
      </rPr>
      <t>№</t>
    </r>
    <r>
      <rPr>
        <b/>
        <u/>
        <sz val="6.8"/>
        <rFont val="Calibri"/>
        <family val="2"/>
        <charset val="204"/>
      </rPr>
      <t xml:space="preserve"> 4</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</si>
  <si>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5</t>
    </r>
    <r>
      <rPr>
        <b/>
        <u/>
        <sz val="8"/>
        <rFont val="Calibri"/>
        <family val="2"/>
        <charset val="204"/>
        <scheme val="minor"/>
      </rPr>
      <t xml:space="preserve"> / Поток </t>
    </r>
    <r>
      <rPr>
        <b/>
        <u/>
        <sz val="8"/>
        <rFont val="Calibri"/>
        <family val="2"/>
        <charset val="204"/>
      </rPr>
      <t>№</t>
    </r>
    <r>
      <rPr>
        <b/>
        <u/>
        <sz val="6.8"/>
        <rFont val="Calibri"/>
        <family val="2"/>
        <charset val="204"/>
      </rPr>
      <t xml:space="preserve"> 5</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</si>
  <si>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6</t>
    </r>
    <r>
      <rPr>
        <b/>
        <u/>
        <sz val="8"/>
        <rFont val="Calibri"/>
        <family val="2"/>
        <charset val="204"/>
        <scheme val="minor"/>
      </rPr>
      <t xml:space="preserve"> / Поток </t>
    </r>
    <r>
      <rPr>
        <b/>
        <u/>
        <sz val="8"/>
        <rFont val="Calibri"/>
        <family val="2"/>
        <charset val="204"/>
      </rPr>
      <t>№</t>
    </r>
    <r>
      <rPr>
        <b/>
        <u/>
        <sz val="6.8"/>
        <rFont val="Calibri"/>
        <family val="2"/>
        <charset val="204"/>
      </rPr>
      <t xml:space="preserve"> 6</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</si>
  <si>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7</t>
    </r>
    <r>
      <rPr>
        <b/>
        <u/>
        <sz val="8"/>
        <rFont val="Calibri"/>
        <family val="2"/>
        <charset val="204"/>
        <scheme val="minor"/>
      </rPr>
      <t xml:space="preserve"> / Поток </t>
    </r>
    <r>
      <rPr>
        <b/>
        <u/>
        <sz val="8"/>
        <rFont val="Calibri"/>
        <family val="2"/>
        <charset val="204"/>
      </rPr>
      <t>№</t>
    </r>
    <r>
      <rPr>
        <b/>
        <u/>
        <sz val="6.8"/>
        <rFont val="Calibri"/>
        <family val="2"/>
        <charset val="204"/>
      </rPr>
      <t xml:space="preserve"> 7</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</si>
  <si>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9</t>
    </r>
    <r>
      <rPr>
        <b/>
        <u/>
        <sz val="8"/>
        <rFont val="Calibri"/>
        <family val="2"/>
        <charset val="204"/>
        <scheme val="minor"/>
      </rPr>
      <t xml:space="preserve"> / Поток </t>
    </r>
    <r>
      <rPr>
        <b/>
        <u/>
        <sz val="8"/>
        <rFont val="Calibri"/>
        <family val="2"/>
        <charset val="204"/>
      </rPr>
      <t>№</t>
    </r>
    <r>
      <rPr>
        <b/>
        <u/>
        <sz val="6.8"/>
        <rFont val="Calibri"/>
        <family val="2"/>
        <charset val="204"/>
      </rPr>
      <t xml:space="preserve"> 9</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</si>
  <si>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11</t>
    </r>
    <r>
      <rPr>
        <b/>
        <u/>
        <sz val="8"/>
        <rFont val="Calibri"/>
        <family val="2"/>
        <charset val="204"/>
        <scheme val="minor"/>
      </rPr>
      <t xml:space="preserve"> / Поток </t>
    </r>
    <r>
      <rPr>
        <b/>
        <u/>
        <sz val="8"/>
        <rFont val="Calibri"/>
        <family val="2"/>
        <charset val="204"/>
      </rPr>
      <t>№</t>
    </r>
    <r>
      <rPr>
        <b/>
        <u/>
        <sz val="6.8"/>
        <rFont val="Calibri"/>
        <family val="2"/>
        <charset val="204"/>
      </rPr>
      <t xml:space="preserve"> 11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</si>
  <si>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t>
    </r>
    <r>
      <rPr>
        <b/>
        <u/>
        <sz val="8"/>
        <rFont val="Calibri"/>
        <family val="2"/>
        <charset val="204"/>
        <scheme val="minor"/>
      </rPr>
      <t xml:space="preserve">Заустване </t>
    </r>
    <r>
      <rPr>
        <b/>
        <u/>
        <sz val="8"/>
        <rFont val="Calibri"/>
        <family val="2"/>
        <charset val="204"/>
      </rPr>
      <t xml:space="preserve">№ </t>
    </r>
    <r>
      <rPr>
        <b/>
        <u/>
        <sz val="8"/>
        <rFont val="Calibri"/>
        <family val="2"/>
        <charset val="204"/>
        <scheme val="minor"/>
      </rPr>
      <t xml:space="preserve">12 / Поток </t>
    </r>
    <r>
      <rPr>
        <b/>
        <u/>
        <sz val="8"/>
        <rFont val="Calibri"/>
        <family val="2"/>
        <charset val="204"/>
      </rPr>
      <t xml:space="preserve">№ </t>
    </r>
    <r>
      <rPr>
        <b/>
        <u/>
        <sz val="8"/>
        <rFont val="Calibri"/>
        <family val="2"/>
        <charset val="204"/>
        <scheme val="minor"/>
      </rPr>
      <t>12</t>
    </r>
    <r>
      <rPr>
        <sz val="8"/>
        <rFont val="Calibri"/>
        <family val="2"/>
        <charset val="204"/>
        <scheme val="minor"/>
      </rPr>
      <t xml:space="preserve"> - </t>
    </r>
    <r>
      <rPr>
        <b/>
        <u/>
        <sz val="8"/>
        <rFont val="Calibri"/>
        <family val="2"/>
        <charset val="204"/>
        <scheme val="minor"/>
      </rPr>
      <t xml:space="preserve">преди </t>
    </r>
    <r>
      <rPr>
        <sz val="8"/>
        <rFont val="Calibri"/>
        <family val="2"/>
        <charset val="204"/>
        <scheme val="minor"/>
      </rPr>
      <t>въвеждане в експлоатация - сух поток</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</si>
  <si>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8</t>
    </r>
    <r>
      <rPr>
        <b/>
        <u/>
        <sz val="8"/>
        <rFont val="Calibri"/>
        <family val="2"/>
        <charset val="204"/>
        <scheme val="minor"/>
      </rPr>
      <t xml:space="preserve"> / Поток </t>
    </r>
    <r>
      <rPr>
        <b/>
        <u/>
        <sz val="8"/>
        <rFont val="Calibri"/>
        <family val="2"/>
        <charset val="204"/>
      </rPr>
      <t>№</t>
    </r>
    <r>
      <rPr>
        <b/>
        <u/>
        <sz val="6.8"/>
        <rFont val="Calibri"/>
        <family val="2"/>
        <charset val="204"/>
      </rPr>
      <t xml:space="preserve"> 8</t>
    </r>
    <r>
      <rPr>
        <sz val="8"/>
        <rFont val="Calibri"/>
        <family val="2"/>
        <charset val="204"/>
        <scheme val="minor"/>
      </rPr>
      <t xml:space="preserve"> -сух поток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</si>
  <si>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10</t>
    </r>
    <r>
      <rPr>
        <b/>
        <u/>
        <sz val="8"/>
        <rFont val="Calibri"/>
        <family val="2"/>
        <charset val="204"/>
        <scheme val="minor"/>
      </rPr>
      <t xml:space="preserve"> / Поток </t>
    </r>
    <r>
      <rPr>
        <b/>
        <u/>
        <sz val="8"/>
        <rFont val="Calibri"/>
        <family val="2"/>
        <charset val="204"/>
      </rPr>
      <t>№</t>
    </r>
    <r>
      <rPr>
        <b/>
        <u/>
        <sz val="6.8"/>
        <rFont val="Calibri"/>
        <family val="2"/>
        <charset val="204"/>
      </rPr>
      <t xml:space="preserve"> 10 </t>
    </r>
    <r>
      <rPr>
        <sz val="8"/>
        <rFont val="Calibri"/>
        <family val="2"/>
        <charset val="204"/>
      </rPr>
      <t xml:space="preserve"> сух поток</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</si>
  <si>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t>ПСОВ е изградена в УПИ I-732054, кв. 206 по плана на гр. Кнежа.</t>
  </si>
  <si>
    <r>
      <t xml:space="preserve">Решение </t>
    </r>
    <r>
      <rPr>
        <sz val="8"/>
        <rFont val="Calibri"/>
        <family val="2"/>
        <charset val="204"/>
      </rPr>
      <t>№ 1592/ 23.03.2015г. За изменение на разрешителното - раздели Данни за канализационната система; Данни за водния обект и водно тяло; ИЕО по потоци; Условия, при които се предоставя правото на използване</t>
    </r>
  </si>
  <si>
    <t>1592/ 23.03.2015</t>
  </si>
  <si>
    <t>До шест месеца от изграждане и въвеждане в експлоатация на ПСОВ - Луковит, но не по-късно от 31.12.2015</t>
  </si>
  <si>
    <t>до шест месеца от въвеждане в редовна експлоатация на ПСОВ - Угърчин, но не по-късно от 31.12.2015</t>
  </si>
  <si>
    <t>до шест месеца от въвеждане в редовна експлоатация на реконструираната/разширена и модернизирана ГПСОВ - Разград, но не по-късно от 31.12.2015,</t>
  </si>
  <si>
    <t>До шест месеца от въвеждане в експлоатация на ПСОВ - Правец, но не по-късно от 31.12.2015г</t>
  </si>
  <si>
    <t>До шест месеца от въвеждане в редовна експлоатация на ПСОВ - Роман, но не по-късно от 31.12.2015</t>
  </si>
  <si>
    <t>до шест месеца от въвеждане в редовна експлоатация на реконструираната/разширена и модернизирана ПСОВ - Дулово, но не по-късно от 31.12.2015г</t>
  </si>
  <si>
    <t>До шест месеца от въвеждане в редовна експлоатация на ПСОВ - Елена, но не по-късно от 31.12.2015г,</t>
  </si>
  <si>
    <t xml:space="preserve">До 6 месеца след въвеждане в редовна експлоатация на ПСОВ - Вършец,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</si>
  <si>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</si>
  <si>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Силистра, но не по-късно от 31.12.2015</t>
  </si>
  <si>
    <t>До шест месеца от въвеждане в редовна експлоатация на ПСОВ-Свищов, но не по-късно от 31.12.2015г,</t>
  </si>
  <si>
    <t xml:space="preserve">До шест месеца от въвеждане в експлоатация на ПСОВ, но не по-късно от 31.12.2015 </t>
  </si>
  <si>
    <t>До шест месеца от изграждане и въвеждане в експлоатация на ПСОВ - Белене, но не по-късно от 31.12.2015</t>
  </si>
  <si>
    <t xml:space="preserve">До 6 месецa от приключване на реконструкцията и модернизацията на ПСОВ-Плевен,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</si>
  <si>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</si>
  <si>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Кнежа, но не по-късно от 31.12.2015</t>
  </si>
  <si>
    <t>До шест месеца от изграждане и въвеждане в експлоатация на ПСОВ - Своге, но не по-късно от 31.12.2015</t>
  </si>
  <si>
    <t>До шест месеца от въвеждане в редовна експлоатация на ПСОВ - Трън, но не по-късно от 31.12.2015</t>
  </si>
  <si>
    <t>До шест месеца от приключване на реконструкция и модернизацията на ПСОВ - Плевен, но не по-късно от 31.12.2015</t>
  </si>
  <si>
    <t>До 6 месеца от въвеждане на обекта в експлоатация, но не по-късно от 31.12.2015</t>
  </si>
  <si>
    <t>До шест месеца от изграждането и въвеждане в експлоатация на ПСОВ - Опака, но не по-късно от 31.12.2015</t>
  </si>
  <si>
    <t>До шест месеца от въвеждане на обекта в експлоатация, но не по-късно от 31.12.2015</t>
  </si>
  <si>
    <t>До шест месеца от въвеждане на ПСОВ - Волуяк в екслоатация, но не по-късно от 31.12.2015</t>
  </si>
  <si>
    <t>До шест месеца от въвеждане в редовна експлоатация на ПСОВ - Оряхово, но не по-късно от 31.12.2015</t>
  </si>
  <si>
    <t>До шест месеца от датата на въвеждане в редовна експлоатация на ПСОВ, но не по-късно от 28.04.2015г.</t>
  </si>
  <si>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8"/>
        <rFont val="Calibri"/>
        <family val="2"/>
        <charset val="204"/>
        <scheme val="minor"/>
      </rPr>
      <t xml:space="preserve">1 / Поток </t>
    </r>
    <r>
      <rPr>
        <b/>
        <u/>
        <sz val="8"/>
        <rFont val="Calibri"/>
        <family val="2"/>
        <charset val="204"/>
      </rPr>
      <t>№</t>
    </r>
    <r>
      <rPr>
        <b/>
        <u/>
        <sz val="8"/>
        <rFont val="Calibri"/>
        <family val="2"/>
        <charset val="204"/>
        <scheme val="minor"/>
      </rPr>
      <t xml:space="preserve"> 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</si>
  <si>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  </t>
    </r>
    <r>
      <rPr>
        <b/>
        <u/>
        <sz val="8"/>
        <rFont val="Calibri"/>
        <family val="2"/>
        <charset val="204"/>
        <scheme val="minor"/>
      </rPr>
      <t>Заустване №1 / Поток № 1</t>
    </r>
  </si>
  <si>
    <t>13140259</t>
  </si>
  <si>
    <r>
      <t xml:space="preserve">Възстановителен център за деца с онкохематологични заболявания - </t>
    </r>
    <r>
      <rPr>
        <b/>
        <u/>
        <sz val="8"/>
        <rFont val="Calibri"/>
        <family val="2"/>
        <charset val="204"/>
        <scheme val="minor"/>
      </rPr>
      <t xml:space="preserve">Заустване №1/ Поток № 1 </t>
    </r>
  </si>
  <si>
    <t>От въвеждане на обекта в експлоатация</t>
  </si>
  <si>
    <t>42°52'24.30''</t>
  </si>
  <si>
    <t>23°5'14.80''</t>
  </si>
  <si>
    <t>Годишно количество на заустваните отпадъчни води, куб. м</t>
  </si>
  <si>
    <t>13140260</t>
  </si>
  <si>
    <r>
      <t xml:space="preserve">Млекопреработвателно предприятие - Мандра „Лесидрен“ -  </t>
    </r>
    <r>
      <rPr>
        <b/>
        <u/>
        <sz val="8"/>
        <rFont val="Calibri"/>
        <family val="2"/>
        <charset val="204"/>
        <scheme val="minor"/>
      </rPr>
      <t xml:space="preserve">Заустване №1/ Поток № 1 </t>
    </r>
  </si>
  <si>
    <t>42°58'51.78''</t>
  </si>
  <si>
    <t>24°24'15.77''</t>
  </si>
  <si>
    <t>13740083</t>
  </si>
  <si>
    <t>43 55 56,80</t>
  </si>
  <si>
    <t>27 17 47,80</t>
  </si>
  <si>
    <t>13740084</t>
  </si>
  <si>
    <r>
      <t xml:space="preserve">млекопреработвателно предприятие - </t>
    </r>
    <r>
      <rPr>
        <b/>
        <u/>
        <sz val="8"/>
        <rFont val="Calibri"/>
        <family val="2"/>
        <charset val="204"/>
        <scheme val="minor"/>
      </rPr>
      <t xml:space="preserve">Заустване №1/ Поток № 1 </t>
    </r>
  </si>
  <si>
    <r>
      <t xml:space="preserve">Икономическа зона София-Божурище - </t>
    </r>
    <r>
      <rPr>
        <b/>
        <u/>
        <sz val="8"/>
        <color theme="1"/>
        <rFont val="Calibri"/>
        <family val="2"/>
        <charset val="204"/>
        <scheme val="minor"/>
      </rPr>
      <t xml:space="preserve">Заустване №1/ Поток № 1 </t>
    </r>
  </si>
  <si>
    <t>"Спорното", имоти №000256 и №000273, ПСОВ в УПИ IV-000273</t>
  </si>
  <si>
    <t>дере, ляв приток на р. Бяабин дол</t>
  </si>
  <si>
    <t>До три месеца от въвеждането на обекта в експлоатация</t>
  </si>
  <si>
    <t>42°45'3.70'';</t>
  </si>
  <si>
    <t>23°12'48.50''</t>
  </si>
  <si>
    <t>49206</t>
  </si>
  <si>
    <t>44063</t>
  </si>
  <si>
    <t>Уведомително писмо с изх.№ПВ2-00203/ 20.04.2015г. за прекратяване действието на разрешително за ползване на воден обект за заустване на отпадъчни води в повърхностни води № 13140175/ 27.07.2011г.</t>
  </si>
  <si>
    <t>ПВ2-00203/ 20.04.2015</t>
  </si>
  <si>
    <t>Имот № 000116, с. Опицвет, общ. Костинброд</t>
  </si>
  <si>
    <r>
      <t xml:space="preserve">Цех за производство на млечни продукти - </t>
    </r>
    <r>
      <rPr>
        <b/>
        <u/>
        <sz val="8"/>
        <rFont val="Calibri"/>
        <family val="2"/>
        <charset val="204"/>
        <scheme val="minor"/>
      </rPr>
      <t xml:space="preserve">Заустване </t>
    </r>
    <r>
      <rPr>
        <b/>
        <u/>
        <sz val="8"/>
        <rFont val="Calibri"/>
        <family val="2"/>
        <charset val="204"/>
      </rPr>
      <t>№</t>
    </r>
    <r>
      <rPr>
        <b/>
        <u/>
        <sz val="6.4"/>
        <rFont val="Calibri"/>
        <family val="2"/>
        <charset val="204"/>
      </rPr>
      <t xml:space="preserve"> 1</t>
    </r>
  </si>
  <si>
    <r>
      <t xml:space="preserve">мазнини - 5; t </t>
    </r>
    <r>
      <rPr>
        <sz val="8"/>
        <rFont val="Calibri"/>
        <family val="2"/>
        <charset val="204"/>
      </rPr>
      <t>&lt;= 3</t>
    </r>
    <r>
      <rPr>
        <sz val="8"/>
        <rFont val="Times New Roman"/>
        <family val="1"/>
        <charset val="204"/>
      </rPr>
      <t>˚</t>
    </r>
  </si>
  <si>
    <t>Един месец от датата на влизане в сила на разрешителното</t>
  </si>
  <si>
    <t>1603/ 14.04.2015</t>
  </si>
  <si>
    <r>
      <t xml:space="preserve">Решение </t>
    </r>
    <r>
      <rPr>
        <sz val="8"/>
        <rFont val="Calibri"/>
        <family val="2"/>
        <charset val="204"/>
      </rPr>
      <t>№ 1603/ 14.04.2015г. За изменение - точка на заустване</t>
    </r>
  </si>
  <si>
    <t>три месеца от началото на действие на разрешителното</t>
  </si>
  <si>
    <t xml:space="preserve">Решение ПВ1-00136/ 14.04.2015г. За отказ за продължаване срока на действие на разрешителното </t>
  </si>
  <si>
    <t>ПВ1-00136/ 14.04.2015</t>
  </si>
  <si>
    <r>
      <t xml:space="preserve">ЛПСОВ към хотел  Фея - </t>
    </r>
    <r>
      <rPr>
        <b/>
        <u/>
        <sz val="8"/>
        <rFont val="Calibri"/>
        <family val="2"/>
        <charset val="204"/>
        <scheme val="minor"/>
      </rPr>
      <t xml:space="preserve">Заустване </t>
    </r>
    <r>
      <rPr>
        <b/>
        <u/>
        <sz val="8"/>
        <rFont val="Calibri"/>
        <family val="2"/>
        <charset val="204"/>
      </rPr>
      <t xml:space="preserve">№ 1/ Поток </t>
    </r>
    <r>
      <rPr>
        <b/>
        <u/>
        <sz val="6.4"/>
        <rFont val="Calibri"/>
        <family val="2"/>
        <charset val="204"/>
      </rPr>
      <t>№ 1</t>
    </r>
  </si>
  <si>
    <t>ПИ с кад. № 5120073, съставляващ УПИ VІІІ-074030, 074700, местност “Бъково”, землище на с. Чифлик, община Троян. ПСОВ е разположена в ПИ с кад. № 5120074, съставляващ УПИ ІІІ-071022, местност “Бъково” по плана на с. Чифлик, община Троян.</t>
  </si>
  <si>
    <t>42 49 38,30</t>
  </si>
  <si>
    <t>24 33 19,60</t>
  </si>
  <si>
    <t xml:space="preserve">Един месец от влизане в сила на разрешителното </t>
  </si>
  <si>
    <t>13140261</t>
  </si>
  <si>
    <r>
      <t xml:space="preserve">Пласментно-снабдителна база /ПСБ/ - Русе - терминал за съхранение и товаро-разтоварителни дейности с горива - </t>
    </r>
    <r>
      <rPr>
        <b/>
        <u/>
        <sz val="8"/>
        <rFont val="Calibri"/>
        <family val="2"/>
        <charset val="204"/>
        <scheme val="minor"/>
      </rPr>
      <t xml:space="preserve">Заустване №1/ Поток № 1 </t>
    </r>
  </si>
  <si>
    <t>УПИ VI, VII и XIV на територията на бившето КТМ АД Русе</t>
  </si>
  <si>
    <t xml:space="preserve"> р.Дунав</t>
  </si>
  <si>
    <t>43 54 32,11</t>
  </si>
  <si>
    <t>26 03 56,78</t>
  </si>
  <si>
    <r>
      <t xml:space="preserve">Производствен завод - </t>
    </r>
    <r>
      <rPr>
        <b/>
        <u/>
        <sz val="8"/>
        <rFont val="Calibri"/>
        <family val="2"/>
        <charset val="204"/>
        <scheme val="minor"/>
      </rPr>
      <t xml:space="preserve">Заустване №1/ Поток № 1 </t>
    </r>
  </si>
  <si>
    <t>гр. Нови Искър, р-н Нови Искър, Столична община</t>
  </si>
  <si>
    <t>1604/ 15.04.2015</t>
  </si>
  <si>
    <t>42°49'23.50''</t>
  </si>
  <si>
    <t>23°22'7.00'';</t>
  </si>
  <si>
    <r>
      <t xml:space="preserve">Решение </t>
    </r>
    <r>
      <rPr>
        <sz val="8"/>
        <rFont val="Calibri"/>
        <family val="2"/>
        <charset val="204"/>
      </rPr>
      <t xml:space="preserve">№ 1604/ 15.04.2015г. За изменение и продължаване срока на действие </t>
    </r>
  </si>
  <si>
    <r>
      <t xml:space="preserve">Месопреработвателно предприятие - </t>
    </r>
    <r>
      <rPr>
        <b/>
        <u/>
        <sz val="8"/>
        <rFont val="Calibri"/>
        <family val="2"/>
        <charset val="204"/>
        <scheme val="minor"/>
      </rPr>
      <t>Заустване №1/ Поток № 1</t>
    </r>
  </si>
  <si>
    <t>с. Владимировци, общ. Самуил, обл. Разград</t>
  </si>
  <si>
    <t>11449</t>
  </si>
  <si>
    <t>ПИ  11449.73.100 по КК на с. Владимировци, общ. Самуил, обл. Разград</t>
  </si>
  <si>
    <r>
      <t xml:space="preserve">Решение </t>
    </r>
    <r>
      <rPr>
        <sz val="9"/>
        <rFont val="Calibri"/>
        <family val="2"/>
        <charset val="204"/>
      </rPr>
      <t xml:space="preserve">№ 1606/ 16.04.2015г. За изменение и продължаване на разрешителното </t>
    </r>
  </si>
  <si>
    <t>43 37 44,04</t>
  </si>
  <si>
    <t>26 52 19,80</t>
  </si>
  <si>
    <t>43 37 47,70</t>
  </si>
  <si>
    <t>26 51 22,70</t>
  </si>
  <si>
    <t>1606/ 16.04.2015</t>
  </si>
  <si>
    <t>р. Бохот</t>
  </si>
  <si>
    <r>
      <t xml:space="preserve">Решение </t>
    </r>
    <r>
      <rPr>
        <sz val="8"/>
        <color rgb="FF7030A0"/>
        <rFont val="Calibri"/>
        <family val="2"/>
        <charset val="204"/>
      </rPr>
      <t>№ ПВ4-00011/ 15.04.2015г. За отказ от продължаване срока на разрешителното</t>
    </r>
  </si>
  <si>
    <t>ПИ 115 по плана на с. Ресен – гаров район, община В. Търново, област В. Търново</t>
  </si>
  <si>
    <t>62517</t>
  </si>
  <si>
    <t>ПВ4-00011/ 15.04.2015</t>
  </si>
  <si>
    <t>До три месеца от началото на действие на разрешителното</t>
  </si>
  <si>
    <t>43 10 44,80</t>
  </si>
  <si>
    <t>25 34 11,80</t>
  </si>
  <si>
    <r>
      <t xml:space="preserve">Винарска изба - </t>
    </r>
    <r>
      <rPr>
        <b/>
        <u/>
        <sz val="8"/>
        <color rgb="FF7030A0"/>
        <rFont val="Calibri"/>
        <family val="2"/>
        <charset val="204"/>
        <scheme val="minor"/>
      </rPr>
      <t>Заустване №1/ Поток № 1</t>
    </r>
  </si>
  <si>
    <t>13140204</t>
  </si>
  <si>
    <r>
      <t xml:space="preserve">Канализационна система на гр. Бяла -  </t>
    </r>
    <r>
      <rPr>
        <b/>
        <u/>
        <sz val="8"/>
        <rFont val="Calibri"/>
        <family val="2"/>
        <charset val="204"/>
        <scheme val="minor"/>
      </rPr>
      <t>След</t>
    </r>
    <r>
      <rPr>
        <sz val="8"/>
        <rFont val="Calibri"/>
        <family val="2"/>
        <charset val="204"/>
        <scheme val="minor"/>
      </rPr>
      <t xml:space="preserve"> въвеждане в експлоатация на ПСВО - </t>
    </r>
    <r>
      <rPr>
        <b/>
        <u/>
        <sz val="8"/>
        <rFont val="Calibri"/>
        <family val="2"/>
        <charset val="204"/>
        <scheme val="minor"/>
      </rPr>
      <t xml:space="preserve">Заустване </t>
    </r>
    <r>
      <rPr>
        <b/>
        <u/>
        <sz val="8"/>
        <rFont val="Calibri"/>
        <family val="2"/>
        <charset val="204"/>
      </rPr>
      <t>№1/ Поток № 1</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</si>
  <si>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t>
    </r>
    <r>
      <rPr>
        <b/>
        <u/>
        <sz val="8"/>
        <rFont val="Calibri"/>
        <family val="2"/>
        <charset val="204"/>
        <scheme val="minor"/>
      </rPr>
      <t xml:space="preserve"> Заустване </t>
    </r>
    <r>
      <rPr>
        <b/>
        <u/>
        <sz val="8"/>
        <rFont val="Calibri"/>
        <family val="2"/>
        <charset val="204"/>
      </rPr>
      <t>№1/ Поток № 1</t>
    </r>
  </si>
  <si>
    <r>
      <t xml:space="preserve">Канализационна система на гр. Бяла -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№2/ Поток № 2</t>
    </r>
    <r>
      <rPr>
        <sz val="11"/>
        <color theme="1"/>
        <rFont val="Calibri"/>
        <family val="2"/>
        <charset val="204"/>
        <scheme val="minor"/>
      </rPr>
      <t/>
    </r>
  </si>
  <si>
    <r>
      <t>Канализационна система на гр. Бяла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 xml:space="preserve">Заустване </t>
    </r>
    <r>
      <rPr>
        <b/>
        <u/>
        <sz val="8"/>
        <rFont val="Calibri"/>
        <family val="2"/>
        <charset val="204"/>
      </rPr>
      <t>№ 3/ Поток № 3</t>
    </r>
    <r>
      <rPr>
        <sz val="11"/>
        <color theme="1"/>
        <rFont val="Calibri"/>
        <family val="2"/>
        <charset val="204"/>
        <scheme val="minor"/>
      </rPr>
      <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</si>
  <si>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№4/ Поток № 4</t>
    </r>
    <r>
      <rPr>
        <sz val="11"/>
        <color theme="1"/>
        <rFont val="Calibri"/>
        <family val="2"/>
        <charset val="204"/>
        <scheme val="minor"/>
      </rPr>
      <t/>
    </r>
  </si>
  <si>
    <t>имот 000631, гр. Бяла, общ. Бяла, обл. Русе</t>
  </si>
  <si>
    <t>43 27 42,70</t>
  </si>
  <si>
    <t>25 44 02,80</t>
  </si>
  <si>
    <t>43 27 57</t>
  </si>
  <si>
    <t>25 43 41</t>
  </si>
  <si>
    <t>43 27 57,10</t>
  </si>
  <si>
    <t>25 43 39</t>
  </si>
  <si>
    <t>43 27 49,50</t>
  </si>
  <si>
    <t>25 40 58,50</t>
  </si>
  <si>
    <t>43 27 56,20</t>
  </si>
  <si>
    <t>25 43 34,40</t>
  </si>
  <si>
    <r>
      <t xml:space="preserve">Канализационна система на гр. Трявна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</si>
  <si>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</si>
  <si>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</si>
  <si>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1/ Поток № 1</t>
    </r>
  </si>
  <si>
    <t>Fe-1,5; Pb-0,05; Ni-0,2; Zn-5; Cd - 0,001; Cu-0,1; Cr6 0,05; Hg -0,001; Cr3 - 0,5; Цианиди - 0,5; Феноли - 0,05; Екстрахируеми вещества - 3; Аниоактивни детергенти - 1</t>
  </si>
  <si>
    <r>
      <t xml:space="preserve">Канализационна система на гр. Стажица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</si>
  <si>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Стажица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</si>
  <si>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t>Fe-1,5; Pb-0,05; Ni-0,2; Zn-5; Cd - 0,01; Cu-0,1; Cr6 0,05; Цианиди - 0,5; Феноли - 0,05; Екстрахируеми вещества - 3; Аниоактивни детергенти - 1</t>
  </si>
  <si>
    <r>
      <t xml:space="preserve">Решение </t>
    </r>
    <r>
      <rPr>
        <sz val="8"/>
        <rFont val="Calibri"/>
        <family val="2"/>
        <charset val="204"/>
      </rPr>
      <t>№ ПВ4-00109/ 28.04.2015г. За поправка ОФГ - краен срок на разрешителното</t>
    </r>
  </si>
  <si>
    <t>13130013</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</si>
  <si>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Заустване №1 / Поток №1</t>
    </r>
  </si>
  <si>
    <t>13140263</t>
  </si>
  <si>
    <t>разсителни мазнини - 10</t>
  </si>
  <si>
    <t>6,45/ 0,5</t>
  </si>
  <si>
    <t>хх</t>
  </si>
  <si>
    <t>50/ 0,50</t>
  </si>
  <si>
    <t>150 / 5</t>
  </si>
  <si>
    <t>44 07 04,64</t>
  </si>
  <si>
    <t>27 11 01,50</t>
  </si>
  <si>
    <t>13740085</t>
  </si>
  <si>
    <r>
      <t>Пристанище АДМ - Силистра - база за съхранение, обработка и транспорт на зърно -</t>
    </r>
    <r>
      <rPr>
        <b/>
        <u/>
        <sz val="8"/>
        <rFont val="Calibri"/>
        <family val="2"/>
        <charset val="204"/>
        <scheme val="minor"/>
      </rPr>
      <t xml:space="preserve"> Заустване №1/ Поток №1</t>
    </r>
  </si>
  <si>
    <r>
      <t>Канализационна система на гр. Исперих (Канализационна мрежа с ПСОВ) -</t>
    </r>
    <r>
      <rPr>
        <b/>
        <u/>
        <sz val="8"/>
        <rFont val="Calibri"/>
        <family val="2"/>
        <charset val="204"/>
        <scheme val="minor"/>
      </rPr>
      <t xml:space="preserve"> Заустване №1 / Поток №1</t>
    </r>
  </si>
  <si>
    <t>сухо дере Бейгир гьолджук</t>
  </si>
  <si>
    <t>Fe-1,50' Pb-0,05; Ni-0,20; Zn-5; Cu-0,1; Cr6 - 0,05; Хлорни йони 300; аниоактивни детергенти - 1; екстрахируеми вещества -3; феноли (летливи) -0,05;</t>
  </si>
  <si>
    <t>43°43'32.80''</t>
  </si>
  <si>
    <t>26°48'42.40''</t>
  </si>
  <si>
    <t>До шест месеца от въвеждане в експлоатация на реконструираната/ разширена и модернизирана ПСОВ - Исперих, но не по-късно от 31.12.2015г.</t>
  </si>
  <si>
    <t>ПИ 024051 в местност “Балабанца”, гр. Севлиево</t>
  </si>
  <si>
    <t>ПВ4-00123/ 28.04.2015</t>
  </si>
  <si>
    <r>
      <t xml:space="preserve">t </t>
    </r>
    <r>
      <rPr>
        <sz val="8"/>
        <rFont val="Calibri"/>
        <family val="2"/>
        <charset val="204"/>
      </rPr>
      <t>&lt;= 3</t>
    </r>
    <r>
      <rPr>
        <sz val="8"/>
        <rFont val="Times New Roman"/>
        <family val="1"/>
        <charset val="204"/>
      </rPr>
      <t>˚</t>
    </r>
    <r>
      <rPr>
        <sz val="8"/>
        <rFont val="Calibri"/>
        <family val="2"/>
        <charset val="204"/>
      </rPr>
      <t xml:space="preserve"> C</t>
    </r>
  </si>
  <si>
    <t>43 02 11,40</t>
  </si>
  <si>
    <t>25 05 07,90</t>
  </si>
  <si>
    <t xml:space="preserve">Решение ПВ4-00123/ 28.04.2015г. За отказ за продължаване срока на действие на разрешителното </t>
  </si>
  <si>
    <t>13140262</t>
  </si>
  <si>
    <t>80501</t>
  </si>
  <si>
    <t>43°17'18.30'</t>
  </si>
  <si>
    <t>24°4'42.50''</t>
  </si>
  <si>
    <r>
      <t xml:space="preserve">Почивен комплекс Рибарица - </t>
    </r>
    <r>
      <rPr>
        <b/>
        <u/>
        <sz val="8"/>
        <rFont val="Calibri"/>
        <family val="2"/>
        <charset val="204"/>
        <scheme val="minor"/>
      </rPr>
      <t>Заустване №1 / Поток № 1</t>
    </r>
  </si>
  <si>
    <t>УПИ (п-л) ХІ, кв. 13 по плана на с. Рибарица, общ. Тетевен.</t>
  </si>
  <si>
    <t>1628/ 15.05.2015</t>
  </si>
  <si>
    <r>
      <t xml:space="preserve">Решение </t>
    </r>
    <r>
      <rPr>
        <sz val="9"/>
        <rFont val="Calibri"/>
        <family val="2"/>
        <charset val="204"/>
      </rPr>
      <t xml:space="preserve">№ 1628/ 15.05.2015г. За изменение и продължаване срока на действие на разрешителното </t>
    </r>
  </si>
  <si>
    <t>Решение ПВ3-00034/25.05.2015  за поправка на очевидна фактическа грешка!</t>
  </si>
  <si>
    <t xml:space="preserve">поземлен имот с идентификатори 12259.93.12, 12259.99.9, 12259.93.11 в местността Емшин върбак,  Враца  - Заустване №1/ Поток №1 </t>
  </si>
  <si>
    <t>13720023</t>
  </si>
  <si>
    <r>
      <t>Мелничен комплекс -</t>
    </r>
    <r>
      <rPr>
        <b/>
        <u/>
        <sz val="8"/>
        <color rgb="FF333333"/>
        <rFont val="Calibri"/>
        <family val="2"/>
        <charset val="204"/>
        <scheme val="minor"/>
      </rPr>
      <t xml:space="preserve"> Заустване №1 / Поток №1</t>
    </r>
  </si>
  <si>
    <t>канал Изворска бара ( Парта)</t>
  </si>
  <si>
    <t>43°25'53.17''</t>
  </si>
  <si>
    <t>23°14'17.32''</t>
  </si>
  <si>
    <t>43°25'54.21''</t>
  </si>
  <si>
    <t>23°14'19.00''</t>
  </si>
  <si>
    <t>43°25'56.67''</t>
  </si>
  <si>
    <t>23°14'22.76''</t>
  </si>
  <si>
    <t>43°25'58.77''</t>
  </si>
  <si>
    <t>23°14'25.85''</t>
  </si>
  <si>
    <t>43°26'2.38''</t>
  </si>
  <si>
    <t>23°14'32.57''</t>
  </si>
  <si>
    <t>23°14'40.70''</t>
  </si>
  <si>
    <t>43°26'23.02''</t>
  </si>
  <si>
    <t>23°14'40.34''</t>
  </si>
  <si>
    <t>43°26'8.17''</t>
  </si>
  <si>
    <r>
      <t xml:space="preserve">Рибовъдно стопанство - </t>
    </r>
    <r>
      <rPr>
        <b/>
        <u/>
        <sz val="8"/>
        <rFont val="Calibri"/>
        <family val="2"/>
        <charset val="204"/>
        <scheme val="minor"/>
      </rPr>
      <t xml:space="preserve">Заустване №1/ Поток № 1 </t>
    </r>
  </si>
  <si>
    <r>
      <t xml:space="preserve">Рибовъдно стопанство - </t>
    </r>
    <r>
      <rPr>
        <b/>
        <u/>
        <sz val="8"/>
        <rFont val="Calibri"/>
        <family val="2"/>
        <charset val="204"/>
        <scheme val="minor"/>
      </rPr>
      <t>Заустване №2/ Поток № 2</t>
    </r>
  </si>
  <si>
    <r>
      <t>Рибовъдно стопанство -</t>
    </r>
    <r>
      <rPr>
        <b/>
        <u/>
        <sz val="8"/>
        <rFont val="Calibri"/>
        <family val="2"/>
        <charset val="204"/>
        <scheme val="minor"/>
      </rPr>
      <t xml:space="preserve"> Заустване №3/ Поток № 3</t>
    </r>
  </si>
  <si>
    <r>
      <t xml:space="preserve">Рибовъдно стопанство - </t>
    </r>
    <r>
      <rPr>
        <b/>
        <u/>
        <sz val="8"/>
        <rFont val="Calibri"/>
        <family val="2"/>
        <charset val="204"/>
        <scheme val="minor"/>
      </rPr>
      <t>Заустване №4/ Поток № 4</t>
    </r>
  </si>
  <si>
    <r>
      <t xml:space="preserve">Рибовъдно стопанство - </t>
    </r>
    <r>
      <rPr>
        <b/>
        <u/>
        <sz val="8"/>
        <rFont val="Calibri"/>
        <family val="2"/>
        <charset val="204"/>
        <scheme val="minor"/>
      </rPr>
      <t>Заустване №5/ Поток № 5</t>
    </r>
  </si>
  <si>
    <r>
      <t xml:space="preserve">Рибовъдно стопанство - </t>
    </r>
    <r>
      <rPr>
        <b/>
        <u/>
        <sz val="8"/>
        <rFont val="Calibri"/>
        <family val="2"/>
        <charset val="204"/>
        <scheme val="minor"/>
      </rPr>
      <t>Заустване №6/ Поток № 6</t>
    </r>
  </si>
  <si>
    <r>
      <t xml:space="preserve">Рибовъдно стопанство - </t>
    </r>
    <r>
      <rPr>
        <b/>
        <u/>
        <sz val="8"/>
        <rFont val="Calibri"/>
        <family val="2"/>
        <charset val="204"/>
        <scheme val="minor"/>
      </rPr>
      <t>Заустване №7/ Поток № 7</t>
    </r>
  </si>
  <si>
    <t>В. Търново</t>
  </si>
  <si>
    <t>к.к. Боровец</t>
  </si>
  <si>
    <t xml:space="preserve"> Дулово</t>
  </si>
  <si>
    <t xml:space="preserve"> Горна Росица</t>
  </si>
  <si>
    <t xml:space="preserve"> Пудрия</t>
  </si>
  <si>
    <t xml:space="preserve"> Трънчовица</t>
  </si>
  <si>
    <t xml:space="preserve"> Юпер</t>
  </si>
  <si>
    <t xml:space="preserve"> Чирен</t>
  </si>
  <si>
    <t xml:space="preserve"> Рабиша</t>
  </si>
  <si>
    <t xml:space="preserve"> Искра</t>
  </si>
  <si>
    <t xml:space="preserve"> Станянци</t>
  </si>
  <si>
    <t xml:space="preserve"> Радомирци</t>
  </si>
  <si>
    <t xml:space="preserve"> Леденик</t>
  </si>
  <si>
    <t>13110014</t>
  </si>
  <si>
    <t>УПИ Х-71, кв. 33 по плана на с. Чифлик, общ. Троян.</t>
  </si>
  <si>
    <t>Ваканционно селище „Острова”</t>
  </si>
  <si>
    <t>ПИ с кадастрален № 265, попадащ в парцел ІV в кв. 127 по плана на с. Бели Осъм, община Троян.</t>
  </si>
  <si>
    <t>ЛПСОВ на Вилно селище, винарна, барбекю</t>
  </si>
  <si>
    <t>УПИ ІІ-001112, мест. “Кнежанска лъка” по плана на с. Балканец, община Троян</t>
  </si>
  <si>
    <t>ЛПСОВ на Хотелски комплекс “Веника палас”</t>
  </si>
  <si>
    <t>И 071018, ПИ 071020, ПИ 071044 и ПИ 071045 в местността „Козарката” и ПИ 074026 в местността „Бъковото”. ЛПСОВ е разположена в ПИ 071018 (УПИ І - 071018) в местността „Козарката” по плана на с. Чифлик – Вилна зона, община Троян.</t>
  </si>
  <si>
    <t>ЛПСОВ към хотелски комплекс; Хотелски комплекс „Край реката“</t>
  </si>
  <si>
    <t>УПИ І-001101, в местността „Кнежанска лъка” по плана на с. Балканец, община Троян.</t>
  </si>
  <si>
    <t>УПИ ІІІ-172, 273, 274, кв. 26, мах. “Стойновска”, по плана на с. Черни Осъм, община Троян.</t>
  </si>
  <si>
    <t>ПИ ІІ-018064 (ПИ 018064), местността “Лъжето”, по плана на с. Чифлик - Вилна зона, общ. Троян.</t>
  </si>
  <si>
    <t>ЛПСОВ на Лечебно-възстановителен и развлекателно-атракционен комплекс “Крушуна”</t>
  </si>
  <si>
    <t>Кв. 52 по плана на с. Крушуна, общ. Летница. ЛПСОВ ще бъде разположена в УПИ ХІІ, кв. 52.</t>
  </si>
  <si>
    <t>Канализационна система на с. Шипково (Канализационна мрежа с ПСОВ)</t>
  </si>
  <si>
    <t>УПИ ХХІV – “За пречиствателна станция”, кв. 17 по плана на с. Шипково, община Троян.</t>
  </si>
  <si>
    <t>Селищна пречиствателна станция за отпадъчни води на с. Крушуна</t>
  </si>
  <si>
    <t>ПИ с идентификатор 40261.31.28 в местността “Смърдешки път”, в землището на с. Крушуна, община Летница.</t>
  </si>
  <si>
    <t>Хотел за селски и културен туризъм</t>
  </si>
  <si>
    <t>Поземлен имот с идентификатор 40261.220.548 по кадастралната карта и кадастралните регистри на с. Крушуна, община Летница, област Ловеч.</t>
  </si>
  <si>
    <t>Модулна мелница за пшеничено брашно</t>
  </si>
  <si>
    <t>Парцел II-CД ПСМ Борима в кв.103 по плана на с.Борима, общ. Троян</t>
  </si>
  <si>
    <t>УПИ (парцел) VІІ, кв. 18 по плана на с. Обнова, общ. Левски.</t>
  </si>
  <si>
    <t>УПИ VІ-1030, кв. 31 по плана на с. Шипково, община Троян.</t>
  </si>
  <si>
    <t>ПИ № 16002.68.563 по плана на Горан</t>
  </si>
  <si>
    <t>ПИ № 16002.68.563 по плана на с.Горан</t>
  </si>
  <si>
    <t>Предприятие за производство на ресторантски порцелан и сувенири ”Развитие”</t>
  </si>
  <si>
    <t>ПИ с идентификатор 35290.161.97 (стар идентификатор 97, квартал 26, парцел 1) по плана на с. Калейца, община Троян, област Ловеч.</t>
  </si>
  <si>
    <t>поземлен имот с идентификатор 00299.111.11 в землището на с. Александрово, община Ловеч.</t>
  </si>
  <si>
    <r>
      <t xml:space="preserve">мобилна миячно-сортировъчна инсталация за промиване на инертен материал  </t>
    </r>
    <r>
      <rPr>
        <b/>
        <u/>
        <sz val="8"/>
        <rFont val="Calibri"/>
        <family val="2"/>
        <charset val="204"/>
        <scheme val="minor"/>
      </rPr>
      <t>Заустване №1/ Поток №1</t>
    </r>
  </si>
  <si>
    <t>Цех за производство на слънчогледови масла и изделия от пластмаса</t>
  </si>
  <si>
    <t>УПИ ІІ-204, кв. 18, по плана на с. Обнова, общ. Левски</t>
  </si>
  <si>
    <t>Парц І, кв. 32; парц. І, кв. 3 и парц. ІV, кв. 23 по плана на с. Черни Осъм. Поток 1</t>
  </si>
  <si>
    <t>Колбасарски цех – 2 тона</t>
  </si>
  <si>
    <t>имот № 020002 в местността “Доброданското” в землището на с. Калейца, общ. Троян.</t>
  </si>
  <si>
    <t>Цех 140 – Металопресов цех</t>
  </si>
  <si>
    <t>УПИ кв. 200, п-л ІІ по плана на гр. Троян, м-т “Шабански върбак”</t>
  </si>
  <si>
    <t>Гъскокланица и птицеферма</t>
  </si>
  <si>
    <t>ПИ 000041, местността “Юртлука”, с. Йоглав</t>
  </si>
  <si>
    <t>Имот № 013064 в местността “Елия”, с. Казачево</t>
  </si>
  <si>
    <t>ГПСОВ на гр. Пордим</t>
  </si>
  <si>
    <t>селищна ПСОВ-ПИ № 124001 в местността “Отвъд Шаварна”, в землището на с. Вълчитрън, община Пордим.</t>
  </si>
  <si>
    <t>УПИ (п-л) 4119 и УПИ (п-л) 4120 по плана на мах. Дудевска, гр. Троян. УПИ (п-л) 4120 за ЛПСОВ.</t>
  </si>
  <si>
    <t>Градска канализационна система на гр. Ловеч</t>
  </si>
  <si>
    <t>ПИ с идентификатор 75112.45.8 по плана на с. Умаревци, община Ловеч, област Ловеч–ГПСОВ; гр. Ловеч, общ. Ловеч, обл. Ловеч </t>
  </si>
  <si>
    <t>гр. Летница, с. Асеновци</t>
  </si>
  <si>
    <t>Градска канализационна система на гр. Троян</t>
  </si>
  <si>
    <t>ПИ №008026 по плана на с. Калейца, община Троян – ГПСОВ; ПИ №02802 в м “Троянско поле” по плана на с. Белиш, общ. Троян – ГПСОВ;</t>
  </si>
  <si>
    <t>Поземлен имот с идентификатор 03486.108.90, 73198.520.1, адрес на поземления имот: гр. Троян, Белишки Орешак, общ. Троян, област Ловеч.</t>
  </si>
  <si>
    <t>ЛПСОВ на Зелено училище</t>
  </si>
  <si>
    <t>ПИ VІ, кв. 28 по плана на с. Абланица, общ. Ловеч</t>
  </si>
  <si>
    <t>ПСПОВ на Предприятие за производство на мотокари, велосипеди, ремонт и резервни части “Балкан”</t>
  </si>
  <si>
    <t>ПИ с идентификатор 43952. 502.58 и УПИ (п-л) VІ, стр. кв. 286 по плана на гр. Ловеч, отредена за ПСПОВ на “Балкан” АД.</t>
  </si>
  <si>
    <t>Стопанска дирекция за производство на съобщителни материали - СД ПСМ “Борима”</t>
  </si>
  <si>
    <t>ПИ с идентификатор 05445.150.785 по плана на с. Борима, общ. Троян.</t>
  </si>
  <si>
    <t>Предприятие за високоякостни чугуни "Осъм"</t>
  </si>
  <si>
    <t>УПИ II, стр. ке. 286, по плана на гр. Ловеч - Северна промишлена зона</t>
  </si>
  <si>
    <t>Месодобивно предприятие за ЕПЖ, ДПЖ и свине</t>
  </si>
  <si>
    <t>УПИ (п-л) ІІІ (647), кв. 48 по плана на с. Трънчовица, общ. Левски.</t>
  </si>
  <si>
    <t>ПИ с иден. № 02935.1871.1 в мест. “Корудере” в землище на с. Баховица, общ. Ловеч.</t>
  </si>
  <si>
    <r>
      <t xml:space="preserve">Предприятие за производство на телекомуникационно оборудване - </t>
    </r>
    <r>
      <rPr>
        <b/>
        <u/>
        <sz val="8"/>
        <rFont val="Calibri"/>
        <family val="2"/>
        <charset val="204"/>
        <scheme val="minor"/>
      </rPr>
      <t>Заустване №1 / Поток №1</t>
    </r>
  </si>
  <si>
    <t>Регионална система за управление на отпадъците в регион Левски (Никопол), общини Никопол, Белене и Левски, област Плевен и общини Свищов и Павликени, област Велико Търново.</t>
  </si>
  <si>
    <t>Землището на с. Санадиново, местност “Селото Осъм”, община Никопол, област Плевен.</t>
  </si>
  <si>
    <t>13130003</t>
  </si>
  <si>
    <r>
      <t xml:space="preserve">ЛЕТИЩЕ СОФИЯ Отводнителна система източно от паркинг-гаража на Терминал 2 на Летище София - </t>
    </r>
    <r>
      <rPr>
        <b/>
        <u/>
        <sz val="8"/>
        <rFont val="Calibri"/>
        <family val="2"/>
        <charset val="204"/>
        <scheme val="minor"/>
      </rPr>
      <t>Заустване №1 / Поток №1</t>
    </r>
  </si>
  <si>
    <t>ПИ №XV – отреден за пътнически терминал и съпътстващи работи, кв. 2 по плана на „Летищен комплекс – София“</t>
  </si>
  <si>
    <t>1647/ 05.06.2015</t>
  </si>
  <si>
    <r>
      <t xml:space="preserve">Решение </t>
    </r>
    <r>
      <rPr>
        <sz val="8"/>
        <rFont val="Calibri"/>
        <family val="2"/>
        <charset val="204"/>
      </rPr>
      <t>№ 1647/ 05.06.2015г. За продължаване срока и изменение на разрешителното</t>
    </r>
  </si>
  <si>
    <t>13140264</t>
  </si>
  <si>
    <r>
      <t xml:space="preserve">Млекопреработвателно предприятие - </t>
    </r>
    <r>
      <rPr>
        <b/>
        <u/>
        <sz val="8"/>
        <rFont val="Calibri"/>
        <family val="2"/>
        <charset val="204"/>
        <scheme val="minor"/>
      </rPr>
      <t xml:space="preserve">Заустване №1/ Поток № 1 </t>
    </r>
  </si>
  <si>
    <t>43°13'36.43''</t>
  </si>
  <si>
    <t>23°31'1.97''</t>
  </si>
  <si>
    <r>
      <t xml:space="preserve">ПСОВ-Панчарево - </t>
    </r>
    <r>
      <rPr>
        <b/>
        <u/>
        <sz val="8"/>
        <rFont val="Calibri"/>
        <family val="2"/>
        <charset val="204"/>
        <scheme val="minor"/>
      </rPr>
      <t>Заустване №1/ Поток № 1</t>
    </r>
  </si>
  <si>
    <t>1631/ 25.05.2015</t>
  </si>
  <si>
    <t>хлорни йони - 300мг/дм³; свободен активен хлор - 0,05; Сулфатни йони - 300; манган - 0,3;</t>
  </si>
  <si>
    <t>42°36'19.77''</t>
  </si>
  <si>
    <t>23°23'36.62''</t>
  </si>
  <si>
    <t>13120034</t>
  </si>
  <si>
    <t>ПСПВ-Бистрица - Заустване № 1/ Поток № 1</t>
  </si>
  <si>
    <r>
      <t xml:space="preserve">ПСПВ-Бистрица - </t>
    </r>
    <r>
      <rPr>
        <b/>
        <u/>
        <sz val="8"/>
        <rFont val="Calibri"/>
        <family val="2"/>
        <charset val="204"/>
        <scheme val="minor"/>
      </rPr>
      <t>Заустване № 1/ Поток № 1</t>
    </r>
  </si>
  <si>
    <t>1632/ 25.05.2015</t>
  </si>
  <si>
    <r>
      <t xml:space="preserve">Решение </t>
    </r>
    <r>
      <rPr>
        <sz val="8"/>
        <rFont val="Calibri"/>
        <family val="2"/>
        <charset val="204"/>
      </rPr>
      <t xml:space="preserve">№ 1632/ 25.05.2015г. За изменение и продължаване срока на разрешителното </t>
    </r>
  </si>
  <si>
    <t>13110157</t>
  </si>
  <si>
    <r>
      <t xml:space="preserve">Предприетие за производство на строително оборудване - студена обработка на метали - </t>
    </r>
    <r>
      <rPr>
        <b/>
        <u/>
        <sz val="8"/>
        <rFont val="Calibri"/>
        <family val="2"/>
        <charset val="204"/>
        <scheme val="minor"/>
      </rPr>
      <t xml:space="preserve">Заустване №1/ Поток № 1 </t>
    </r>
  </si>
  <si>
    <t>1649/ 09.06.2015</t>
  </si>
  <si>
    <t>43°54'10,45''</t>
  </si>
  <si>
    <t>26°03'28,71'';</t>
  </si>
  <si>
    <r>
      <t xml:space="preserve">Решение </t>
    </r>
    <r>
      <rPr>
        <sz val="8"/>
        <color theme="1"/>
        <rFont val="Calibri"/>
        <family val="2"/>
        <charset val="204"/>
      </rPr>
      <t>№1649/ 09.06.2015г. За изменение, продължаване срока на разрешителното. Преномериран стар номер 03310010/11.08.2009г.</t>
    </r>
  </si>
  <si>
    <t xml:space="preserve"> Ковачевци</t>
  </si>
  <si>
    <t xml:space="preserve"> Лесново,                Доганово</t>
  </si>
  <si>
    <t>13140023</t>
  </si>
  <si>
    <t>1667/ 01.07.2015</t>
  </si>
  <si>
    <r>
      <t xml:space="preserve"> Решение </t>
    </r>
    <r>
      <rPr>
        <sz val="8"/>
        <rFont val="Calibri"/>
        <family val="2"/>
        <charset val="204"/>
      </rPr>
      <t xml:space="preserve">№ 1667/ 01.07.2015г. За изменение на разрешителното </t>
    </r>
  </si>
  <si>
    <r>
      <t xml:space="preserve">Канализационна система на гр. Габрово (Канализационна мрежа с ПСОВ) - </t>
    </r>
    <r>
      <rPr>
        <b/>
        <u/>
        <sz val="8"/>
        <rFont val="Calibri"/>
        <family val="2"/>
        <charset val="204"/>
        <scheme val="minor"/>
      </rPr>
      <t>Заустване № 2 / Поток №2</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</si>
  <si>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 3 / Поток №3</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</si>
  <si>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№1 / Поток №1 ( стар поток 8)</t>
    </r>
  </si>
  <si>
    <t>42°54'52.54''</t>
  </si>
  <si>
    <t>25°19'48.07''</t>
  </si>
  <si>
    <t>42°49'42.55''</t>
  </si>
  <si>
    <t>25°17'54.87''</t>
  </si>
  <si>
    <t>42°51'12.39''</t>
  </si>
  <si>
    <t>25°20'45.48''</t>
  </si>
  <si>
    <t>42°49'56.11''</t>
  </si>
  <si>
    <t>42°54'19.59''</t>
  </si>
  <si>
    <t>25°19'54.80''</t>
  </si>
  <si>
    <t>до шест месеца от приключване на реконструкцията на ПСОВ- Габрово, но не по-късно от 31.12.2015г.</t>
  </si>
  <si>
    <t>до вкл. им към ПСОВ Габрово, но не по-късно от 31.12.2015г.</t>
  </si>
  <si>
    <t>13110158</t>
  </si>
  <si>
    <r>
      <t xml:space="preserve">зона за отдих - </t>
    </r>
    <r>
      <rPr>
        <b/>
        <u/>
        <sz val="8"/>
        <rFont val="Calibri"/>
        <family val="2"/>
        <charset val="204"/>
        <scheme val="minor"/>
      </rPr>
      <t xml:space="preserve">Заустване №1/ Поток № 1 </t>
    </r>
  </si>
  <si>
    <t>р. Клесурчица</t>
  </si>
  <si>
    <t>42 21 53,05</t>
  </si>
  <si>
    <t>23 23 59,82</t>
  </si>
  <si>
    <t>УПИ XI-846, кв.57, Белчин, общ.Самоков</t>
  </si>
  <si>
    <t>ПИ с №252005, м-ст Шировица в землището на Крушовица, общ.Мизия</t>
  </si>
  <si>
    <t>Берковица, общ.Берковица, кв.Беговица</t>
  </si>
  <si>
    <t>В землището на Габер, общ.Брусен Поток 1</t>
  </si>
  <si>
    <t>В землището на Габер, общ.Брусен Поток 2</t>
  </si>
  <si>
    <t>В землището на Габер, общ.Брусен Поток 3</t>
  </si>
  <si>
    <t>В землището на Габер, общ.Брусен Поток 4</t>
  </si>
  <si>
    <t>Имот с №000583 в землището на Горни Окол, общ.Самоков</t>
  </si>
  <si>
    <t>поземлен имот с идентификатор 43476,160,52, местност Пишманя, землището на гр. Летница, общ. Летница -</t>
  </si>
  <si>
    <t>стопански двор, с. Ясеновец общ.Разград</t>
  </si>
  <si>
    <t xml:space="preserve">Две сухи дерета и яз,Чирен в имот №000197 и имот №000179 в землището на Чирен, общ.Враца </t>
  </si>
  <si>
    <t>Имот № 000590 в землището на с. Гостилица, общ. Дряново, Поток 1</t>
  </si>
  <si>
    <t>Имот № 000590 в землището на с. Гостилица, общ. Дряново, Поток 2</t>
  </si>
  <si>
    <t>Парцел V с планоснимачен  № 99, кв. 16 по плана на с. Златна Панега, общ. Ябланица</t>
  </si>
  <si>
    <t>Липник, общ.Разград п,к,7242</t>
  </si>
  <si>
    <t xml:space="preserve">Имот, разположен в квд, № 234-235, пар, № II, кв. № 3 с. Полковник Ламбриново, общ. Силистра </t>
  </si>
  <si>
    <t>Имот с № 019038, находящ се в землището на гр. Костинброд, общ. Костинброд</t>
  </si>
  <si>
    <t>имот №50016 в землището на Страцимир, общ. Силистра</t>
  </si>
  <si>
    <t>УПИ VII-19, кв.4 по регулационния план на Кошава, общ.Видин</t>
  </si>
  <si>
    <t>Ряхово, ул.Петър Берон №16, общ.Сливо поле</t>
  </si>
  <si>
    <t>имот №000431, м-ст Ливадите в землището на Божурица, общ.Долна Митрополия</t>
  </si>
  <si>
    <t>УПИ II-204, кв.18, по плана на Обнова, общ.Левски</t>
  </si>
  <si>
    <t>поземлен имот с идентификатор 69225,220,399 (стар идентификатор 69225,220,269 и 69225,220,268); поземлен имот с идентификатор 69225,220,22 и поземлен имот с идентификатор 69225,220,263 по плана на  Стефаново, общ. Ловеч</t>
  </si>
  <si>
    <t>УПИ VІІ-555 в кв. 58 по плана на с. Глава, общ. Червен бряг</t>
  </si>
  <si>
    <t>Асфалто база в землището на Липница, общ.Ботевград, п,к, 2158</t>
  </si>
  <si>
    <t>имот 000264 в землището на с. Старо село, общ. Троян;</t>
  </si>
  <si>
    <t>ПИ №000114 и ПИ №000431 в м-ст Азманското в землището на Ясен, общ.Плевен</t>
  </si>
  <si>
    <t>УПИ І-6 в местност „Саламатя”,  с. Леденик, общ. Велико Търново</t>
  </si>
  <si>
    <t>гр. Мездра, общ. Мездра, обл. Враца</t>
  </si>
  <si>
    <t>Козлодуй, общ.Козлодуй, обл.Враца п,к,3321</t>
  </si>
  <si>
    <t>с. Козаревец, общ. Лясковец, обл. В, Търново</t>
  </si>
  <si>
    <t>с. Юпер,кв. 13,п-л II-217, общ.Кубрат, обл.Разград</t>
  </si>
  <si>
    <t>имот № 066121 в землището на с. Лъвино, общ. Исперих, обл. Разград</t>
  </si>
  <si>
    <t>УПИ V-356, кв. 48 по плана на с. Бъзовец, общ. Две могили, обл. Русе</t>
  </si>
  <si>
    <t>с. Литаково, общ. Ботевград, обл. Софийска</t>
  </si>
  <si>
    <t>гр. Цар Калоян, обл. Разград</t>
  </si>
  <si>
    <t>с. Белица, общ. Тутракан, обл. Силистра</t>
  </si>
  <si>
    <t>Парцел V , квартал 111 по плана на гр. Дунавци, общ. Видин, обл. Видин</t>
  </si>
  <si>
    <t>гр. Опака, обл. Търговище</t>
  </si>
  <si>
    <t>гр. Антоново, обл. Търговище</t>
  </si>
  <si>
    <t xml:space="preserve"> Антоново, обл. Търговище, Поток №1, т,101</t>
  </si>
  <si>
    <t xml:space="preserve"> Антоново, обл. Търговище, Поток №2, т,102</t>
  </si>
  <si>
    <t xml:space="preserve"> Антоново, обл. Търговище, Поток №3, т,103</t>
  </si>
  <si>
    <t xml:space="preserve"> Антоново, обл. Търговище, Поток №4, т,104</t>
  </si>
  <si>
    <t xml:space="preserve"> Антоново, обл. Търговище, Поток №5, т,105</t>
  </si>
  <si>
    <t xml:space="preserve"> Антоново, обл. Търговище, Поток №6, т,106</t>
  </si>
  <si>
    <t>гр. Берковица, обл. Монтана</t>
  </si>
  <si>
    <t>Имоти с № 000391, № 000373 в землището на с. Рельово, общ. Самоков, обл. София</t>
  </si>
  <si>
    <t>Имот № 020003 в местността Агова нива в землището на с. Желязковец, общ. Самуил, обл. Разград</t>
  </si>
  <si>
    <t>гр. Лом. обл. Монтана, ул. Лодовико Миланези 3</t>
  </si>
  <si>
    <t>гр. Ветово, обл. Русе, ул. Ив, Вазов 7, п,к, 7080</t>
  </si>
  <si>
    <t>гр. Бяла Слатина, обл. Враца</t>
  </si>
  <si>
    <t>землището на гр. Мездра, обл. Враца</t>
  </si>
  <si>
    <t>с. Гурково, общ. Ботевград, обл. Софийска</t>
  </si>
  <si>
    <t>гр. Самоков, ул. Софийско шосе, Поземлен имот - кадастрален лист 23491,7,170, находящ се в землището на с. Драгушиново, общ. Самоков, обл. Софийска</t>
  </si>
  <si>
    <t xml:space="preserve">имот пл, № 000141 в землището на с. Петърч, общ. Костинброд, Софийска обл. </t>
  </si>
  <si>
    <t>гр. Кубрат, ул. Добруджа 65, п,к, 7300, обл. Кубрат</t>
  </si>
  <si>
    <t xml:space="preserve"> Левски, община Левски, обл. Плевен </t>
  </si>
  <si>
    <t>Поземлен имот с идентификатор 80981,350,434 по плана на  Черни Осъм. общ.Троян, обл. Ловеч, Поток № 1</t>
  </si>
  <si>
    <t>Поземлен имот с идентификатор 80981,350,434 по плана на  Черни Осъм. общ.Троян, обл. Ловеч, Поток № 2</t>
  </si>
  <si>
    <t>УПИ IV-114, кв. 16, по плана на с. Златна Панега, общ. Ябланица, обл. Ловеч; Заустване №1/ Поток №1</t>
  </si>
  <si>
    <t>УПИ IV-114, кв. 16, по плана на с. Златна Панега, общ. Ябланица, обл. Ловеч; Заустване №2/ Поток №2</t>
  </si>
  <si>
    <t xml:space="preserve"> Росово, общ. Медковец, обл. Монтана </t>
  </si>
  <si>
    <t>имот № 076005, местност “Гриндул” в землището на гр.Видин, общ.Видин, обл.Видин</t>
  </si>
  <si>
    <t>Поземлени имоти с номера 721040 и 721012, местност „Райман” в землището на с. Чернолик, общ. Дулово, обл. Силистра</t>
  </si>
  <si>
    <t>Брестовене, ул.Маршал Толбухин №44, общ.Завет, обл.Разград</t>
  </si>
  <si>
    <t>УПИ VII, кв. 69, по плана на с. Рибарица, общ. Тетевен, обл. Ловеч</t>
  </si>
  <si>
    <t>УПИ ІV-1027, кв. 71 по регулационния план на гр. Роман, общ. Роман, обл. Враца</t>
  </si>
  <si>
    <t>УПИ II-15, кв. 10, ЛПСОВ в УПИ IX-37, кв. 11, по плана на с. Краево, общ. Ботевград, обл. Софийска</t>
  </si>
  <si>
    <t>1653/ 17.06.2015</t>
  </si>
  <si>
    <t xml:space="preserve"> 42° 54' 03</t>
  </si>
  <si>
    <t>22° 49' 15</t>
  </si>
  <si>
    <r>
      <t xml:space="preserve">Решение </t>
    </r>
    <r>
      <rPr>
        <sz val="8"/>
        <rFont val="Calibri"/>
        <family val="2"/>
        <charset val="204"/>
      </rPr>
      <t>№ 1653/ 17.06.2015г. За изменение и продължаване срока</t>
    </r>
  </si>
  <si>
    <t>13140265</t>
  </si>
  <si>
    <r>
      <t xml:space="preserve">Канализационна система на гр. Тутракан - </t>
    </r>
    <r>
      <rPr>
        <b/>
        <u/>
        <sz val="8"/>
        <rFont val="Calibri"/>
        <family val="2"/>
        <charset val="204"/>
        <scheme val="minor"/>
      </rPr>
      <t xml:space="preserve"> Заустване № 2/ Поток № 2</t>
    </r>
  </si>
  <si>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 xml:space="preserve">Заустване №1/ Поток № 1 </t>
    </r>
  </si>
  <si>
    <t>1659/22.06.2015</t>
  </si>
  <si>
    <t>Fe-5; Pb -0,2; Cu -0,5; Cr6 - 0,1; Ni - 0,5; Zn - 10; аниоактивни детергенти - 3; екстрахуруеми вещества - 5; феноли (летливи) - 0,1</t>
  </si>
  <si>
    <t>44°3'10.30''</t>
  </si>
  <si>
    <t>26°36'52.00'';</t>
  </si>
  <si>
    <t>44°3'12.10''</t>
  </si>
  <si>
    <t>26°36'58.40''</t>
  </si>
  <si>
    <t>483/ 28.07.2011</t>
  </si>
  <si>
    <t>1662/ 26.06.2015</t>
  </si>
  <si>
    <r>
      <t xml:space="preserve">Решение </t>
    </r>
    <r>
      <rPr>
        <sz val="9"/>
        <rFont val="Calibri"/>
        <family val="2"/>
        <charset val="204"/>
      </rPr>
      <t xml:space="preserve">№ 1527/ 12.01.2015г. За изменение и продължаване срока на разрешителното </t>
    </r>
  </si>
  <si>
    <r>
      <t xml:space="preserve">Гъскокланица и птицеферма </t>
    </r>
    <r>
      <rPr>
        <b/>
        <u/>
        <sz val="8"/>
        <rFont val="Calibri"/>
        <family val="2"/>
        <charset val="204"/>
        <scheme val="minor"/>
      </rPr>
      <t>Заустване №1/ Поток №1</t>
    </r>
  </si>
  <si>
    <t>34093</t>
  </si>
  <si>
    <t>мазнини  - 10</t>
  </si>
  <si>
    <t>43 11 52,30</t>
  </si>
  <si>
    <t>24 49 16,80</t>
  </si>
  <si>
    <t>13140266</t>
  </si>
  <si>
    <r>
      <t xml:space="preserve">канализационна система на гр.Козлодуй - </t>
    </r>
    <r>
      <rPr>
        <b/>
        <u/>
        <sz val="8"/>
        <rFont val="Calibri"/>
        <family val="2"/>
        <charset val="204"/>
        <scheme val="minor"/>
      </rPr>
      <t xml:space="preserve">Заустване №1/ Поток № 1 </t>
    </r>
  </si>
  <si>
    <t>Cu-0,5; Pb-0,2; Cr3 - 1; Cr6 - 0,1; Ni - 0,5, Zn - 10; Цианиди - 1; аниоактивни детергенти - 3; екстрахируеми вещества - 5</t>
  </si>
  <si>
    <t>43°46'55.73''</t>
  </si>
  <si>
    <t>23°44'10.55''</t>
  </si>
  <si>
    <r>
      <t xml:space="preserve">Канализационна система на Затвор, гр. Враца - </t>
    </r>
    <r>
      <rPr>
        <b/>
        <u/>
        <sz val="8"/>
        <rFont val="Calibri"/>
        <family val="2"/>
        <charset val="204"/>
        <scheme val="minor"/>
      </rPr>
      <t>Заустване №1 / Поток № 1</t>
    </r>
  </si>
  <si>
    <r>
      <t xml:space="preserve">Канализационна система на Затвор, гр.Враца - </t>
    </r>
    <r>
      <rPr>
        <b/>
        <u/>
        <sz val="8"/>
        <rFont val="Calibri"/>
        <family val="2"/>
        <charset val="204"/>
        <scheme val="minor"/>
      </rPr>
      <t>Заустване № 2 / Поток № 2</t>
    </r>
  </si>
  <si>
    <t>Поземлен имот №12259.1008.109 по кадастралната карта и кадастралните регистри на гр. Враца, общ. Враца, обл. Враца</t>
  </si>
  <si>
    <t>1684/ 02.07.2015</t>
  </si>
  <si>
    <t>Pb-0,2; Cr -0,5; Cr6 - 0,10; Ni - 0,5;Zn-2; Cu - 0,5; Цианиди - 0,2; аниоактивни детергенти - 3</t>
  </si>
  <si>
    <t>43 12 18,800047</t>
  </si>
  <si>
    <t>23 31 38,483624</t>
  </si>
  <si>
    <t>43 13 22,611021</t>
  </si>
  <si>
    <t>23 31 34,628121</t>
  </si>
  <si>
    <t>екстрахируеми вещества - 5; аниоактивни детергенти - 3</t>
  </si>
  <si>
    <t>13710075</t>
  </si>
  <si>
    <t>коригирано дере Чернил</t>
  </si>
  <si>
    <t>фдетергенти - 1</t>
  </si>
  <si>
    <t>43°24'18.22''</t>
  </si>
  <si>
    <t>23°14'23.93''</t>
  </si>
  <si>
    <t>р.Беленска</t>
  </si>
  <si>
    <t>1698/ 27.07.2015</t>
  </si>
  <si>
    <r>
      <t xml:space="preserve">Решение №1698/ 27.07.2015г. За изменение на разрешителното - място на заустване, количества на заустване;   Решение </t>
    </r>
    <r>
      <rPr>
        <sz val="9"/>
        <rFont val="Calibri"/>
        <family val="2"/>
        <charset val="204"/>
      </rPr>
      <t>№ ПВ4-00082/ 28.04.2015г. За поправка ОФГ - краен срок на разрешителното</t>
    </r>
  </si>
  <si>
    <r>
      <t xml:space="preserve">Решение </t>
    </r>
    <r>
      <rPr>
        <sz val="8"/>
        <rFont val="Calibri"/>
        <family val="2"/>
        <charset val="204"/>
      </rPr>
      <t>№ 442/ 15.07.2015г. За прекратяване на разрешителното</t>
    </r>
  </si>
  <si>
    <t>442/ 15.07.2015</t>
  </si>
  <si>
    <t>13140267</t>
  </si>
  <si>
    <t>42°47'41.20''</t>
  </si>
  <si>
    <t>23°19'49.40''</t>
  </si>
  <si>
    <t>13140268</t>
  </si>
  <si>
    <r>
      <t xml:space="preserve">Рибна база с необходимите складови и обслужващи помещения  - </t>
    </r>
    <r>
      <rPr>
        <b/>
        <u/>
        <sz val="8"/>
        <rFont val="Calibri"/>
        <family val="2"/>
        <charset val="204"/>
        <scheme val="minor"/>
      </rPr>
      <t xml:space="preserve"> Заустване №1/ Поток № 1 </t>
    </r>
  </si>
  <si>
    <t>р. дунав</t>
  </si>
  <si>
    <t>26°14'33.23''</t>
  </si>
  <si>
    <t>43°59'40.37''</t>
  </si>
  <si>
    <t>До шест месеца от въвеждането на обекта в експлоатация</t>
  </si>
  <si>
    <t>ПВ2-00128/ 04.08.2015</t>
  </si>
  <si>
    <t>Селищна канализация на с. Искрец, община Своге</t>
  </si>
  <si>
    <t>с. Искрец, Община Своге, Област Софийска</t>
  </si>
  <si>
    <t xml:space="preserve">Решение № ПВ2-00186/ 04.08.2015г. За отказ за продължаване срока на разрешителното </t>
  </si>
  <si>
    <t>ПВ2-00186/ 04.08.2015</t>
  </si>
  <si>
    <r>
      <t xml:space="preserve">Решение </t>
    </r>
    <r>
      <rPr>
        <sz val="8"/>
        <color rgb="FF7030A0"/>
        <rFont val="Calibri"/>
        <family val="2"/>
        <charset val="204"/>
      </rPr>
      <t>№</t>
    </r>
    <r>
      <rPr>
        <sz val="6.8"/>
        <color rgb="FF7030A0"/>
        <rFont val="Calibri"/>
        <family val="2"/>
        <charset val="204"/>
      </rPr>
      <t xml:space="preserve"> ПВ2-00128/ 04.08.2015г за отказ за продължаване на разрешителното</t>
    </r>
  </si>
  <si>
    <t>Канализационна система на с. Доганово, общ. Елин Пелин</t>
  </si>
  <si>
    <t>с. Доганово</t>
  </si>
  <si>
    <t>Селищна канализация на с. Горна Малина</t>
  </si>
  <si>
    <t>с. Горна Малина</t>
  </si>
  <si>
    <t>16314</t>
  </si>
  <si>
    <t>ПВ2-00187/ 05.08.2015</t>
  </si>
  <si>
    <t xml:space="preserve">Решение № ПВ2-00187/ 05.08.2015г. За отказ за продължаване срока на разрешителното </t>
  </si>
  <si>
    <t>Канализационна система на с. Габра, общ. Елин Пелин</t>
  </si>
  <si>
    <t>с. Габра</t>
  </si>
  <si>
    <t>14074</t>
  </si>
  <si>
    <t>ПВ2-00188/ 05.08.2015</t>
  </si>
  <si>
    <t xml:space="preserve">Решение № ПВ2-00188/ 05.08.2015г. За отказ за продължаване срока на разрешителното </t>
  </si>
  <si>
    <t>Решение № ПВ3-00027/ 29.07.2014 За отказ за продължаване срока на действие</t>
  </si>
  <si>
    <t>ПВ3-00027/ 29.07.2015</t>
  </si>
  <si>
    <t>Производствена база-Бетонов възел и миячно-сортировъчна инсталация (МСИ), с. Бута</t>
  </si>
  <si>
    <t>УПИ пл.№1364, кв.65 от регулационния план на с.Бутан</t>
  </si>
  <si>
    <t>13740086</t>
  </si>
  <si>
    <t>66665</t>
  </si>
  <si>
    <t>44 02 08</t>
  </si>
  <si>
    <t>27 01 049</t>
  </si>
  <si>
    <t xml:space="preserve">До шест месеца от въвеждане на обекта в експлоатация </t>
  </si>
  <si>
    <r>
      <t xml:space="preserve">Решение </t>
    </r>
    <r>
      <rPr>
        <sz val="8"/>
        <color theme="1"/>
        <rFont val="Calibri"/>
        <family val="2"/>
        <charset val="204"/>
      </rPr>
      <t xml:space="preserve">№ 448/ 28.08.2015г. За прекратяване на разрешителното </t>
    </r>
  </si>
  <si>
    <t>448/ 28.08.2015</t>
  </si>
  <si>
    <t>13140269</t>
  </si>
  <si>
    <r>
      <t xml:space="preserve">месопреработвателно предприятие и кланница - </t>
    </r>
    <r>
      <rPr>
        <b/>
        <u/>
        <sz val="8"/>
        <rFont val="Calibri"/>
        <family val="2"/>
        <charset val="204"/>
        <scheme val="minor"/>
      </rPr>
      <t xml:space="preserve"> Заустване №1/ Поток № 1 </t>
    </r>
  </si>
  <si>
    <r>
      <t xml:space="preserve">Предприятие за бутилиране на минерална вода – Банкя -  </t>
    </r>
    <r>
      <rPr>
        <b/>
        <u/>
        <sz val="8"/>
        <rFont val="Calibri"/>
        <family val="2"/>
        <charset val="204"/>
        <scheme val="minor"/>
      </rPr>
      <t xml:space="preserve">Заустване №1/ Поток № 1 </t>
    </r>
  </si>
  <si>
    <t>42 43 14</t>
  </si>
  <si>
    <t>23 10 51</t>
  </si>
  <si>
    <t>старо разрешително - 13120012/ 20.08.2007г</t>
  </si>
  <si>
    <r>
      <t xml:space="preserve">Решение </t>
    </r>
    <r>
      <rPr>
        <sz val="8"/>
        <color theme="1"/>
        <rFont val="Calibri"/>
        <family val="2"/>
        <charset val="204"/>
      </rPr>
      <t>№ ПВ3-00174/ 27.08.2015г. За поправка на ОФГ - ЕИО</t>
    </r>
  </si>
  <si>
    <t>РПСОВ Заустване №1/ Поток №1</t>
  </si>
  <si>
    <t>имот 003003; 003004; 003005; 003006, местност Лясковец; гр. Лясковец, общ. Лясковец, обл. Велико Търново</t>
  </si>
  <si>
    <t>44793</t>
  </si>
  <si>
    <t xml:space="preserve">детергенти -3; цианиди (общо) - 1; феноли (летливи) 0,1; кадмий - 0,02; цинк - 10; Ni-0,5; Pb-0,2, арсен -0,2; живак - 0,001; хром (шествалентен) - 0,1 </t>
  </si>
  <si>
    <t>43 08 38,70</t>
  </si>
  <si>
    <t>25 43 57,70</t>
  </si>
  <si>
    <r>
      <t xml:space="preserve">Решение </t>
    </r>
    <r>
      <rPr>
        <sz val="8"/>
        <rFont val="Calibri"/>
        <family val="2"/>
        <charset val="204"/>
      </rPr>
      <t>№</t>
    </r>
    <r>
      <rPr>
        <sz val="6.8"/>
        <rFont val="Calibri"/>
        <family val="2"/>
        <charset val="204"/>
      </rPr>
      <t xml:space="preserve"> 454/ 18.09.2015г. За прекратяване на разрешителното - сменя титуляр</t>
    </r>
  </si>
  <si>
    <t>454/ 18.09.2015</t>
  </si>
  <si>
    <t>13140272</t>
  </si>
  <si>
    <r>
      <t xml:space="preserve">Млекопреработвателно предприятие - Мандра „Лесидрен“  -  </t>
    </r>
    <r>
      <rPr>
        <b/>
        <u/>
        <sz val="8"/>
        <rFont val="Calibri"/>
        <family val="2"/>
        <charset val="204"/>
        <scheme val="minor"/>
      </rPr>
      <t xml:space="preserve">Заустване №1/ Поток № 1 </t>
    </r>
  </si>
  <si>
    <t>мазнини - 5; t &lt;= 3˚</t>
  </si>
  <si>
    <t>старо разрешително - 13140260/ 13.03.2015г.</t>
  </si>
  <si>
    <t>13110159</t>
  </si>
  <si>
    <r>
      <t xml:space="preserve">Канализационна система на с. Крушовица, общ. Мизия, обл. Враца -  </t>
    </r>
    <r>
      <rPr>
        <b/>
        <u/>
        <sz val="8"/>
        <rFont val="Calibri"/>
        <family val="2"/>
        <charset val="204"/>
        <scheme val="minor"/>
      </rPr>
      <t xml:space="preserve">Заустване №1/ Поток № 1 </t>
    </r>
  </si>
  <si>
    <t>40200</t>
  </si>
  <si>
    <t>43°37'12.56''</t>
  </si>
  <si>
    <t>23°51'9.14'</t>
  </si>
  <si>
    <t>13140270</t>
  </si>
  <si>
    <r>
      <t xml:space="preserve">Предпроятие за производство на чугунена промишлена арматура, пресназначена за вода, пара и неагресивни флуиди за средни налягания и температури  - </t>
    </r>
    <r>
      <rPr>
        <b/>
        <u/>
        <sz val="8"/>
        <rFont val="Calibri"/>
        <family val="2"/>
        <charset val="204"/>
        <scheme val="minor"/>
      </rPr>
      <t xml:space="preserve"> Заустване №1/ Поток № 1  </t>
    </r>
  </si>
  <si>
    <t>р. Сеяч дере</t>
  </si>
  <si>
    <t>43 20 13,20</t>
  </si>
  <si>
    <t>26 15 17,10</t>
  </si>
  <si>
    <t>13140271</t>
  </si>
  <si>
    <t>1733/ 28.09.2015</t>
  </si>
  <si>
    <t>44 06 45,70</t>
  </si>
  <si>
    <t>27 13 32,10</t>
  </si>
  <si>
    <r>
      <t xml:space="preserve">Решение </t>
    </r>
    <r>
      <rPr>
        <sz val="8"/>
        <color theme="1"/>
        <rFont val="Calibri"/>
        <family val="2"/>
        <charset val="204"/>
      </rPr>
      <t>№1733/ 28.09.2015г. За изменение, продължаване и преномериране на р-ното. Стар номер 03340019/ 19.08.2009г.</t>
    </r>
  </si>
  <si>
    <r>
      <t>ЛПСОВ на млекопреработвателно предприятие -</t>
    </r>
    <r>
      <rPr>
        <b/>
        <u/>
        <sz val="8"/>
        <rFont val="Calibri"/>
        <family val="2"/>
        <charset val="204"/>
        <scheme val="minor"/>
      </rPr>
      <t xml:space="preserve"> Заустване №1/ Поток №1</t>
    </r>
  </si>
  <si>
    <t>1736/ 01.10.2015</t>
  </si>
  <si>
    <t>мазнини - 3</t>
  </si>
  <si>
    <r>
      <t xml:space="preserve">Решение </t>
    </r>
    <r>
      <rPr>
        <sz val="8"/>
        <color theme="1"/>
        <rFont val="Calibri"/>
        <family val="2"/>
        <charset val="204"/>
      </rPr>
      <t xml:space="preserve">№ 1736/ 01.10.2015г. За продължавне срока на разрешителното </t>
    </r>
  </si>
  <si>
    <r>
      <t xml:space="preserve">Производствено предприятие - </t>
    </r>
    <r>
      <rPr>
        <b/>
        <u/>
        <sz val="8"/>
        <rFont val="Calibri"/>
        <family val="2"/>
        <charset val="204"/>
        <scheme val="minor"/>
      </rPr>
      <t xml:space="preserve">Заустване №1 / Поток №1 </t>
    </r>
  </si>
  <si>
    <t>ПИ 000141 в землището на гр. Лясковец</t>
  </si>
  <si>
    <r>
      <t xml:space="preserve">Производствено предприятие Аркус АД - </t>
    </r>
    <r>
      <rPr>
        <b/>
        <u/>
        <sz val="8"/>
        <rFont val="Calibri"/>
        <family val="2"/>
        <charset val="204"/>
        <scheme val="minor"/>
      </rPr>
      <t xml:space="preserve">Заустване №1 / Поток №1 </t>
    </r>
  </si>
  <si>
    <t>1732/ 28.09.2015</t>
  </si>
  <si>
    <t>7-10</t>
  </si>
  <si>
    <t xml:space="preserve">Ar-0,1; Pb-0,2; Cr6 - 0,10; Cr-0,5; Hg - 0,01; Ni- 0,5; Zn - 2; Cd - 0,1;  Cn-0,2; </t>
  </si>
  <si>
    <t>43 05 14,80</t>
  </si>
  <si>
    <t>25 44 14,30</t>
  </si>
  <si>
    <r>
      <t xml:space="preserve">Решение </t>
    </r>
    <r>
      <rPr>
        <sz val="8"/>
        <rFont val="Calibri"/>
        <family val="2"/>
        <charset val="204"/>
      </rPr>
      <t>№ 1732/ 28.09.2015г. За изменение, продължаване и частичен отказ на изменение</t>
    </r>
  </si>
  <si>
    <r>
      <t xml:space="preserve">ЛПСОВ към складова база - </t>
    </r>
    <r>
      <rPr>
        <b/>
        <u/>
        <sz val="8"/>
        <rFont val="Calibri"/>
        <family val="2"/>
        <charset val="204"/>
        <scheme val="minor"/>
      </rPr>
      <t>Заустване №1/ Поток № 1</t>
    </r>
  </si>
  <si>
    <t>1735/ 01.10.2015</t>
  </si>
  <si>
    <t>42 40 06,81</t>
  </si>
  <si>
    <t>23 27 35,28</t>
  </si>
  <si>
    <r>
      <t xml:space="preserve">Решение </t>
    </r>
    <r>
      <rPr>
        <sz val="8"/>
        <rFont val="Calibri"/>
        <family val="2"/>
        <charset val="204"/>
      </rPr>
      <t>№ 1735/ 01.10.2015г за изменение и продължаване срока</t>
    </r>
  </si>
  <si>
    <t xml:space="preserve">Решение № 459/ 08.10.2015г. За прекратяване на разрешителното </t>
  </si>
  <si>
    <t>459/ 08.10.2015</t>
  </si>
  <si>
    <t>ПСОВ е разположена в поземлен имот с номер 10447.32.80, в местността „Дервеня“, в землището на гр. Велико Търново</t>
  </si>
  <si>
    <t>1744/ 15.10.2015</t>
  </si>
  <si>
    <t>Pb-0,05; Cu-0,1; Cr6-0,05; Ni-0,2; Zn-5; Цианиди - 0,5; аниоактивни детергенти -1; екстрахируеми вещества - 3; феноли-0,05;</t>
  </si>
  <si>
    <t>43°6'6.90''</t>
  </si>
  <si>
    <t>25°37'14.20''</t>
  </si>
  <si>
    <t>43°3'44.00''</t>
  </si>
  <si>
    <t>25°37'4.40''</t>
  </si>
  <si>
    <t>43°5'5.40''</t>
  </si>
  <si>
    <t>25°38'26.90''</t>
  </si>
  <si>
    <t>43°5'7.00''</t>
  </si>
  <si>
    <t>5°38'28.30''</t>
  </si>
  <si>
    <t>43°5'7.60''</t>
  </si>
  <si>
    <t>25°38'28.90''</t>
  </si>
  <si>
    <t>43°5'8.40''</t>
  </si>
  <si>
    <t>25°38'30.70''</t>
  </si>
  <si>
    <t>43°5'10.80''</t>
  </si>
  <si>
    <t>25°38'31.20'';</t>
  </si>
  <si>
    <t>43°5'12.80''</t>
  </si>
  <si>
    <t>25°38'29.80''</t>
  </si>
  <si>
    <t>43°5'2.90''</t>
  </si>
  <si>
    <t>25°38'27.00''</t>
  </si>
  <si>
    <t>43°5'13.60''</t>
  </si>
  <si>
    <t>25°38'26.60''</t>
  </si>
  <si>
    <t>43°5'1.10'';</t>
  </si>
  <si>
    <t>25°38'19.10''</t>
  </si>
  <si>
    <t>43°4'58.80''</t>
  </si>
  <si>
    <t>25°38'22.60''</t>
  </si>
  <si>
    <t>43°4'57.10''</t>
  </si>
  <si>
    <t>25°38'22.20''</t>
  </si>
  <si>
    <t>43°4'54.30''</t>
  </si>
  <si>
    <t>25°38'24.60''</t>
  </si>
  <si>
    <t>43°4'44.20''</t>
  </si>
  <si>
    <t>25°38'47.40''</t>
  </si>
  <si>
    <t>43°4'44.40''</t>
  </si>
  <si>
    <t>25°39'10.70''</t>
  </si>
  <si>
    <t>43°4'37.10'';</t>
  </si>
  <si>
    <t>25°39'18.90'';</t>
  </si>
  <si>
    <t>43°4'55.10'';</t>
  </si>
  <si>
    <t>25°38'34.00''</t>
  </si>
  <si>
    <t>До шест месеца от приключването на реконструкцията на ПСОВ - влико Търново, но не по-късно от 31.12.2015г.</t>
  </si>
  <si>
    <t>до включването на канализационните колектори на ПСВО - Велико Търново , но не по-късно от 31.12.2015г.</t>
  </si>
  <si>
    <r>
      <t xml:space="preserve">Решение </t>
    </r>
    <r>
      <rPr>
        <sz val="8"/>
        <rFont val="Calibri"/>
        <family val="2"/>
        <charset val="204"/>
      </rPr>
      <t xml:space="preserve">№1744/ 15.10.2015г. За изменение и продължаване срока на действие на разрешителното </t>
    </r>
  </si>
  <si>
    <r>
      <t>Месодобивно предприятие за ЕПЖ, ДПЖ и свине -</t>
    </r>
    <r>
      <rPr>
        <b/>
        <u/>
        <sz val="8"/>
        <rFont val="Calibri"/>
        <family val="2"/>
        <charset val="204"/>
        <scheme val="minor"/>
      </rPr>
      <t xml:space="preserve"> Заустване №1 / Поток №1</t>
    </r>
  </si>
  <si>
    <r>
      <t>Канализационна система на гр. Велико Търново (Канализационна мрежа с ПСОВ)</t>
    </r>
    <r>
      <rPr>
        <b/>
        <u/>
        <sz val="8"/>
        <rFont val="Calibri"/>
        <family val="2"/>
        <charset val="204"/>
        <scheme val="minor"/>
      </rPr>
      <t xml:space="preserve"> Заустване №1/ Поток № 1</t>
    </r>
  </si>
  <si>
    <r>
      <t>Канализационна система на гр. Велико Търново (Канализационна мрежа с ПСОВ)</t>
    </r>
    <r>
      <rPr>
        <b/>
        <u/>
        <sz val="8"/>
        <rFont val="Calibri"/>
        <family val="2"/>
        <charset val="204"/>
        <scheme val="minor"/>
      </rPr>
      <t xml:space="preserve"> Заустване №2/ Поток № 2</t>
    </r>
  </si>
  <si>
    <r>
      <t>Канализационна система на гр. Велико Търново (Канализационна мрежа с ПСОВ)</t>
    </r>
    <r>
      <rPr>
        <b/>
        <u/>
        <sz val="8"/>
        <rFont val="Calibri"/>
        <family val="2"/>
        <charset val="204"/>
        <scheme val="minor"/>
      </rPr>
      <t xml:space="preserve"> Заустване №3/ Поток № 3</t>
    </r>
  </si>
  <si>
    <r>
      <t xml:space="preserve">Канализационна система на гр. Велико Търново (Канализационна мрежа с ПСОВ) </t>
    </r>
    <r>
      <rPr>
        <b/>
        <u/>
        <sz val="8"/>
        <rFont val="Calibri"/>
        <family val="2"/>
        <charset val="204"/>
        <scheme val="minor"/>
      </rPr>
      <t>Заустване №4/ Поток № 4</t>
    </r>
  </si>
  <si>
    <r>
      <t xml:space="preserve">Канализационна система на гр. Велико Търново (Канализационна мрежа с ПСОВ) </t>
    </r>
    <r>
      <rPr>
        <b/>
        <u/>
        <sz val="8"/>
        <rFont val="Calibri"/>
        <family val="2"/>
        <charset val="204"/>
        <scheme val="minor"/>
      </rPr>
      <t>Заустване №5/ Поток № 5</t>
    </r>
  </si>
  <si>
    <r>
      <t xml:space="preserve">Канализационна система на гр. Велико Търново (Канализационна мрежа с ПСОВ) </t>
    </r>
    <r>
      <rPr>
        <b/>
        <u/>
        <sz val="8"/>
        <rFont val="Calibri"/>
        <family val="2"/>
        <charset val="204"/>
        <scheme val="minor"/>
      </rPr>
      <t>Заустване №6/ Поток № 6</t>
    </r>
  </si>
  <si>
    <r>
      <t xml:space="preserve">Канализационна система на гр. Велико Търново (Канализационна мрежа с ПСОВ) </t>
    </r>
    <r>
      <rPr>
        <b/>
        <u/>
        <sz val="8"/>
        <rFont val="Calibri"/>
        <family val="2"/>
        <charset val="204"/>
        <scheme val="minor"/>
      </rPr>
      <t>Заустване №7/ Поток № 7</t>
    </r>
  </si>
  <si>
    <r>
      <t xml:space="preserve">Канализационна система на гр. Велико Търново (Канализационна мрежа с ПСОВ) </t>
    </r>
    <r>
      <rPr>
        <b/>
        <u/>
        <sz val="8"/>
        <rFont val="Calibri"/>
        <family val="2"/>
        <charset val="204"/>
        <scheme val="minor"/>
      </rPr>
      <t>Заустване №8/ Поток № 8</t>
    </r>
  </si>
  <si>
    <r>
      <t xml:space="preserve">Канализационна система на гр. Велико Търново (Канализационна мрежа с ПСОВ) </t>
    </r>
    <r>
      <rPr>
        <b/>
        <u/>
        <sz val="8"/>
        <rFont val="Calibri"/>
        <family val="2"/>
        <charset val="204"/>
        <scheme val="minor"/>
      </rPr>
      <t>Заустване №9/ Поток № 9</t>
    </r>
  </si>
  <si>
    <r>
      <t xml:space="preserve">Канализационна система на гр. Велико Търново (Канализационна мрежа с ПСОВ) </t>
    </r>
    <r>
      <rPr>
        <b/>
        <u/>
        <sz val="8"/>
        <rFont val="Calibri"/>
        <family val="2"/>
        <charset val="204"/>
        <scheme val="minor"/>
      </rPr>
      <t>Заустване №10/ Поток № 10</t>
    </r>
  </si>
  <si>
    <r>
      <t xml:space="preserve">Канализационна система на гр. Велико Търново (Канализационна мрежа с ПСОВ) </t>
    </r>
    <r>
      <rPr>
        <b/>
        <u/>
        <sz val="8"/>
        <rFont val="Calibri"/>
        <family val="2"/>
        <charset val="204"/>
        <scheme val="minor"/>
      </rPr>
      <t>Заустване №11/ Поток № 11</t>
    </r>
  </si>
  <si>
    <r>
      <t>Канализационна система на гр. Велико Търново (Канализационна мрежа с ПСОВ)</t>
    </r>
    <r>
      <rPr>
        <b/>
        <u/>
        <sz val="8"/>
        <rFont val="Calibri"/>
        <family val="2"/>
        <charset val="204"/>
        <scheme val="minor"/>
      </rPr>
      <t xml:space="preserve"> Заустване №12/ Поток № 12</t>
    </r>
  </si>
  <si>
    <r>
      <t xml:space="preserve">Канализационна система на гр. Велико Търново (Канализационна мрежа с ПСОВ) </t>
    </r>
    <r>
      <rPr>
        <b/>
        <u/>
        <sz val="8"/>
        <rFont val="Calibri"/>
        <family val="2"/>
        <charset val="204"/>
        <scheme val="minor"/>
      </rPr>
      <t>Заустване №13/ Поток № 13</t>
    </r>
  </si>
  <si>
    <r>
      <t xml:space="preserve">Канализационна система на гр. Велико Търново (Канализационна мрежа с ПСОВ) </t>
    </r>
    <r>
      <rPr>
        <b/>
        <u/>
        <sz val="8"/>
        <rFont val="Calibri"/>
        <family val="2"/>
        <charset val="204"/>
        <scheme val="minor"/>
      </rPr>
      <t>Заустване №14/ Поток № 14</t>
    </r>
  </si>
  <si>
    <r>
      <t xml:space="preserve">Канализационна система на гр. Велико Търново (Канализационна мрежа с ПСОВ) </t>
    </r>
    <r>
      <rPr>
        <b/>
        <u/>
        <sz val="8"/>
        <rFont val="Calibri"/>
        <family val="2"/>
        <charset val="204"/>
        <scheme val="minor"/>
      </rPr>
      <t>Заустване №15/ Поток № 15</t>
    </r>
  </si>
  <si>
    <r>
      <t>Канализационна система на гр. Велико Търново (Канализационна мрежа с ПСОВ)</t>
    </r>
    <r>
      <rPr>
        <b/>
        <u/>
        <sz val="8"/>
        <rFont val="Calibri"/>
        <family val="2"/>
        <charset val="204"/>
        <scheme val="minor"/>
      </rPr>
      <t xml:space="preserve"> Заустване №16/ Поток № 16</t>
    </r>
  </si>
  <si>
    <r>
      <t xml:space="preserve">Канализационна система на гр. Велико Търново (Канализационна мрежа с ПСОВ) </t>
    </r>
    <r>
      <rPr>
        <b/>
        <u/>
        <sz val="8"/>
        <rFont val="Calibri"/>
        <family val="2"/>
        <charset val="204"/>
        <scheme val="minor"/>
      </rPr>
      <t>Заустване №17/ Поток № 17</t>
    </r>
  </si>
  <si>
    <r>
      <t xml:space="preserve">Канализационна система на гр. Велико Търново (Канализационна мрежа с ПСОВ) </t>
    </r>
    <r>
      <rPr>
        <b/>
        <u/>
        <sz val="8"/>
        <rFont val="Calibri"/>
        <family val="2"/>
        <charset val="204"/>
        <scheme val="minor"/>
      </rPr>
      <t>Заустване №18/ Поток № 18</t>
    </r>
  </si>
  <si>
    <t>1745/15.10.2015</t>
  </si>
  <si>
    <t>мазнини  -3</t>
  </si>
  <si>
    <r>
      <t xml:space="preserve">Решение </t>
    </r>
    <r>
      <rPr>
        <sz val="8"/>
        <rFont val="Calibri"/>
        <family val="2"/>
        <charset val="204"/>
      </rPr>
      <t>№ 1745/ 15.10.2015г. За изменение и продължаване срока на разрешителното</t>
    </r>
  </si>
  <si>
    <r>
      <t xml:space="preserve">Решение </t>
    </r>
    <r>
      <rPr>
        <sz val="8"/>
        <rFont val="Calibri"/>
        <family val="2"/>
        <charset val="204"/>
      </rPr>
      <t xml:space="preserve">№ 456/ 06.10.2015г. За прекратяване на разрешителното </t>
    </r>
  </si>
  <si>
    <t>456/ 06.10.2015</t>
  </si>
  <si>
    <t>с. Тодор Икономово</t>
  </si>
  <si>
    <t>72549</t>
  </si>
  <si>
    <r>
      <t xml:space="preserve">Решение </t>
    </r>
    <r>
      <rPr>
        <sz val="8"/>
        <color theme="1"/>
        <rFont val="Calibri"/>
        <family val="2"/>
        <charset val="204"/>
      </rPr>
      <t>№ 1750/ 16.10.2015г. За продължаване срока на разрешителното</t>
    </r>
  </si>
  <si>
    <t>1750/ 16.10.2015</t>
  </si>
  <si>
    <t>УПИ ХVІІІ-376, кв. 55; УПИ VІ-374, кв. 56 с. Рибарица, община Тетевен</t>
  </si>
  <si>
    <r>
      <t xml:space="preserve">Решение </t>
    </r>
    <r>
      <rPr>
        <sz val="8"/>
        <rFont val="Calibri"/>
        <family val="2"/>
        <charset val="204"/>
      </rPr>
      <t xml:space="preserve">№ 461/ 15.10.2015г. За прекратяване на разрешителното </t>
    </r>
  </si>
  <si>
    <t>461/ 15.10.2015</t>
  </si>
  <si>
    <t xml:space="preserve"> УПИ VІ, кв. 263, кв. “Пладнището” по плана на гр. Тетевен. </t>
  </si>
  <si>
    <r>
      <t xml:space="preserve">ЛПСОВ на млекопреработвателно предприятие </t>
    </r>
    <r>
      <rPr>
        <b/>
        <u/>
        <sz val="8"/>
        <rFont val="Calibri"/>
        <family val="2"/>
        <charset val="204"/>
        <scheme val="minor"/>
      </rPr>
      <t xml:space="preserve"> Заустване №1 / Поток №1</t>
    </r>
  </si>
  <si>
    <t>1743/ 15.10.2015</t>
  </si>
  <si>
    <r>
      <t xml:space="preserve">Решение </t>
    </r>
    <r>
      <rPr>
        <sz val="8"/>
        <rFont val="Calibri"/>
        <family val="2"/>
        <charset val="204"/>
      </rPr>
      <t xml:space="preserve">№ 1743/ 15.10.2015г. За изменение и продължаване срока на разрешителното </t>
    </r>
  </si>
  <si>
    <t>13140273</t>
  </si>
  <si>
    <r>
      <t xml:space="preserve">Предприетие за производство на бетон, бетонови изделия и метални конструкции - </t>
    </r>
    <r>
      <rPr>
        <b/>
        <u/>
        <sz val="8"/>
        <rFont val="Calibri"/>
        <family val="2"/>
        <charset val="204"/>
        <scheme val="minor"/>
      </rPr>
      <t xml:space="preserve"> Заустване №1/ Поток № 1 </t>
    </r>
  </si>
  <si>
    <r>
      <t>строително-монтажна база площадка АЕЦ Белене -</t>
    </r>
    <r>
      <rPr>
        <b/>
        <u/>
        <sz val="8"/>
        <rFont val="Calibri"/>
        <family val="2"/>
        <charset val="204"/>
        <scheme val="minor"/>
      </rPr>
      <t xml:space="preserve">  Заустване №1/ Поток № 1 </t>
    </r>
  </si>
  <si>
    <t>1753/ 20.10.2015</t>
  </si>
  <si>
    <t>43 38 24,793</t>
  </si>
  <si>
    <t>25 12 55,01</t>
  </si>
  <si>
    <r>
      <t xml:space="preserve">Решение </t>
    </r>
    <r>
      <rPr>
        <sz val="8"/>
        <color theme="1"/>
        <rFont val="Calibri"/>
        <family val="2"/>
        <charset val="204"/>
      </rPr>
      <t>№ 1753/ 20.10.2015г за изменение и продължаване срока на разрешителното. Стар номер 03110014/ 02.10.2009г.</t>
    </r>
  </si>
  <si>
    <t>гр. Тетевен, ул. Вършец 30, ул. Вършец 55, ул. Вършец 28</t>
  </si>
  <si>
    <t>грТетевен</t>
  </si>
  <si>
    <t>1754/ 20.10.2015</t>
  </si>
  <si>
    <t>42 56 07,70</t>
  </si>
  <si>
    <t>24 12 55,80</t>
  </si>
  <si>
    <t>13110160</t>
  </si>
  <si>
    <r>
      <t xml:space="preserve">ЛПСОВ на селище в имоти с идентификатор 0350-3,4,6,9,10,11,14,15,16,17, 77,96,97,98,99 в землището на с. Нови хан  - </t>
    </r>
    <r>
      <rPr>
        <b/>
        <u/>
        <sz val="8"/>
        <color theme="1"/>
        <rFont val="Calibri"/>
        <family val="2"/>
        <charset val="204"/>
        <scheme val="minor"/>
      </rPr>
      <t xml:space="preserve">Заустване №1/ Поток № 1 </t>
    </r>
  </si>
  <si>
    <t>42°35'46.00''</t>
  </si>
  <si>
    <t>От датата на въвеждане на обекта в експлоатация</t>
  </si>
  <si>
    <t>23°38'18.20''</t>
  </si>
  <si>
    <t>43°3'42,5''</t>
  </si>
  <si>
    <t>25°36'54,2''</t>
  </si>
  <si>
    <r>
      <t>Предприятие за преработка на вторична пластмаса от опаковки и други изделия -</t>
    </r>
    <r>
      <rPr>
        <b/>
        <u/>
        <sz val="8"/>
        <rFont val="Calibri"/>
        <family val="2"/>
        <charset val="204"/>
        <scheme val="minor"/>
      </rPr>
      <t xml:space="preserve"> Заустване №1/ Поток №1</t>
    </r>
  </si>
  <si>
    <t>62997</t>
  </si>
  <si>
    <r>
      <t>Предприятие за преработка на вторична пластмаса от опаковки и други изделия -</t>
    </r>
    <r>
      <rPr>
        <b/>
        <u/>
        <sz val="8"/>
        <rFont val="Calibri"/>
        <family val="2"/>
        <charset val="204"/>
        <scheme val="minor"/>
      </rPr>
      <t xml:space="preserve"> Заустване №2/ Поток №2</t>
    </r>
  </si>
  <si>
    <t>13150018</t>
  </si>
  <si>
    <t>43°9'1,6''</t>
  </si>
  <si>
    <t>23°55'41,1''</t>
  </si>
  <si>
    <t>43°9'1,1''</t>
  </si>
  <si>
    <t>23°55'42,2''</t>
  </si>
  <si>
    <t>13140275</t>
  </si>
  <si>
    <r>
      <t xml:space="preserve">Офис сграда със складове, подземни гаражи и паркинг за посетители - </t>
    </r>
    <r>
      <rPr>
        <b/>
        <u/>
        <sz val="8"/>
        <rFont val="Calibri"/>
        <family val="2"/>
        <charset val="204"/>
        <scheme val="minor"/>
      </rPr>
      <t>Заустване №1/ Поток №1</t>
    </r>
  </si>
  <si>
    <t>42°42'38,4''</t>
  </si>
  <si>
    <t>23°22'6,6''</t>
  </si>
  <si>
    <r>
      <t xml:space="preserve">Офис сграда със складове, подземни гаражи и паркинг за посетители - </t>
    </r>
    <r>
      <rPr>
        <b/>
        <u/>
        <sz val="8"/>
        <rFont val="Calibri"/>
        <family val="2"/>
        <charset val="204"/>
        <scheme val="minor"/>
      </rPr>
      <t>Заустване №1/Смесен поток</t>
    </r>
  </si>
  <si>
    <t>13710076</t>
  </si>
  <si>
    <r>
      <t>Хотел Боерица -</t>
    </r>
    <r>
      <rPr>
        <b/>
        <u/>
        <sz val="8"/>
        <rFont val="Calibri"/>
        <family val="2"/>
        <charset val="204"/>
        <scheme val="minor"/>
      </rPr>
      <t>Заустване №1/Поток№1</t>
    </r>
  </si>
  <si>
    <t>дере, десен приток на р. Владайска</t>
  </si>
  <si>
    <t>42°36'7,7''</t>
  </si>
  <si>
    <t>23°15'6''</t>
  </si>
  <si>
    <t>13110161</t>
  </si>
  <si>
    <r>
      <t xml:space="preserve">Хотел Фея - </t>
    </r>
    <r>
      <rPr>
        <b/>
        <u/>
        <sz val="8"/>
        <rFont val="Calibri"/>
        <family val="2"/>
        <charset val="204"/>
        <scheme val="minor"/>
      </rPr>
      <t>Заустване №1/Поток №1</t>
    </r>
  </si>
  <si>
    <t>42°49'38,3''</t>
  </si>
  <si>
    <t>24°33'19,6''</t>
  </si>
  <si>
    <t>екстрахируеми вещества - 3мг/дм³</t>
  </si>
  <si>
    <t>13110162</t>
  </si>
  <si>
    <r>
      <t xml:space="preserve">Хотелски комплекс Арго - Жилищна група А и жилищни секции Б и В, семеен хотел и ресторант </t>
    </r>
    <r>
      <rPr>
        <b/>
        <u/>
        <sz val="8"/>
        <rFont val="Calibri"/>
        <family val="2"/>
        <charset val="204"/>
        <scheme val="minor"/>
      </rPr>
      <t>Заустване №1/ Поток №1</t>
    </r>
  </si>
  <si>
    <t>62579</t>
  </si>
  <si>
    <t>42°50'31,7''</t>
  </si>
  <si>
    <t>24°22'12,6''</t>
  </si>
  <si>
    <t>13110163</t>
  </si>
  <si>
    <r>
      <t xml:space="preserve">Хотел за селски и културен туризъм </t>
    </r>
    <r>
      <rPr>
        <b/>
        <u/>
        <sz val="8"/>
        <rFont val="Calibri"/>
        <family val="2"/>
        <charset val="204"/>
        <scheme val="minor"/>
      </rPr>
      <t>Заустване №1/ Поток №1</t>
    </r>
  </si>
  <si>
    <t>40261</t>
  </si>
  <si>
    <t>р. Маарата, десен приток на р. Осъм</t>
  </si>
  <si>
    <t>43°14'55,66''</t>
  </si>
  <si>
    <t>25°2'2,89''</t>
  </si>
  <si>
    <t>Решение №ПВ3-00134/04.11.2015г. За отказ за продължаване срока на действие на разрешителното</t>
  </si>
  <si>
    <r>
      <t xml:space="preserve">Канализационна система на гр. Трявна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</si>
  <si>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Заустване № 2/ Поток № 2</t>
    </r>
  </si>
  <si>
    <t>1759/05.11.2015</t>
  </si>
  <si>
    <t>198 (сухо); 
362 (дъжд)</t>
  </si>
  <si>
    <t xml:space="preserve"> 42° 52' 32,15</t>
  </si>
  <si>
    <t>25° 30' 8,32</t>
  </si>
  <si>
    <t xml:space="preserve"> 42° 53' 26,27</t>
  </si>
  <si>
    <t>25° 29' 39,59</t>
  </si>
  <si>
    <t>Шест месеца от датата на въвеждане в редовна експлоатация на ПСОВ - до 27.11.2015</t>
  </si>
  <si>
    <r>
      <t xml:space="preserve">Решение </t>
    </r>
    <r>
      <rPr>
        <sz val="8"/>
        <rFont val="Calibri"/>
        <family val="2"/>
        <charset val="204"/>
      </rPr>
      <t>№ ПВ4-00083/ 28.04.2015г. За поправка ОФГ - краен срок на разрешителното; Решение №1759/05.11.2015г. За изменение на разрешителното</t>
    </r>
  </si>
  <si>
    <t>Fe-1,5; Pb-0,05; Ni-0,2; Zn-5; Cu-0,1; Cr6 0,05;  Феноли - 0,05; Екстрахируеми вещества - 3; Аниоактивни детергенти - 1</t>
  </si>
  <si>
    <t>Анионоактивни детергенти -1,0; Екстрахируеми вещества - 3,0</t>
  </si>
  <si>
    <t>до включване към ПСОВ - Трявна, но не по-късно от 31.12.2015</t>
  </si>
  <si>
    <t>Канализационна система на гр. Луковит (Канализационна мрежа с ПСОВ)</t>
  </si>
  <si>
    <t>Решение1767/11.11.2015г. За изменение на разрешителното</t>
  </si>
  <si>
    <t>1767/11.11.2015</t>
  </si>
  <si>
    <t>Fe-1,5; Mn-0,3; Pb-0,05; Cu-0,1; Cr6-0,05; Ni-0,2; Zn-5; Аниоактивни детергенти-1,0; Екстрахируеми вещества-3,0; Феноли-0,05</t>
  </si>
  <si>
    <t>Шест месеца от датата на въвеждане в редовна експлоатация на ПСОВ - Луковит - до 20.11.2015</t>
  </si>
  <si>
    <r>
      <t xml:space="preserve">База за риболовен туризъм - Вила Червен </t>
    </r>
    <r>
      <rPr>
        <b/>
        <u/>
        <sz val="8"/>
        <rFont val="Calibri"/>
        <family val="2"/>
        <charset val="204"/>
        <scheme val="minor"/>
      </rPr>
      <t>Заустване №1/ Поток №1</t>
    </r>
  </si>
  <si>
    <t>УПИ I - 041115, кв. 41, м. Конски дол</t>
  </si>
  <si>
    <t>Конски дол</t>
  </si>
  <si>
    <t>1768/11.11.2015</t>
  </si>
  <si>
    <t>Екстрахируеми вещества-0,5</t>
  </si>
  <si>
    <t>Решение №1768/11.11.2015г. За изменение и продължаване срока на действие на разрешителното</t>
  </si>
  <si>
    <t>13110164</t>
  </si>
  <si>
    <r>
      <t xml:space="preserve">Къщи за селски туризъм </t>
    </r>
    <r>
      <rPr>
        <b/>
        <u/>
        <sz val="8"/>
        <rFont val="Calibri"/>
        <family val="2"/>
        <charset val="204"/>
        <scheme val="minor"/>
      </rPr>
      <t>Заустване№1/Поток№1</t>
    </r>
  </si>
  <si>
    <t>42°15'22''</t>
  </si>
  <si>
    <t>23°27'19,1''</t>
  </si>
  <si>
    <t>Канализационна система на гр. Кула</t>
  </si>
  <si>
    <t>парцел №162 от масив №2 в землището на гр. Кула</t>
  </si>
  <si>
    <t>Fe-1,5; Mn-0,3; As-0,05; Pb-0,05; Ni-0,2; Zn-5; Hg-0,001; Cd-0,01; Cu-0,1; Cr6-0,05; Cr3-0,5; цианиди-0,5; феноли-0,05; екстрахируеми вещества-3; детергенти-1</t>
  </si>
  <si>
    <r>
      <t>Неразтворени вещества, БПК</t>
    </r>
    <r>
      <rPr>
        <sz val="4"/>
        <rFont val="Calibri"/>
        <family val="2"/>
        <charset val="204"/>
        <scheme val="minor"/>
      </rPr>
      <t xml:space="preserve">5 </t>
    </r>
    <r>
      <rPr>
        <sz val="8"/>
        <rFont val="Calibri"/>
        <family val="2"/>
        <charset val="204"/>
        <scheme val="minor"/>
      </rPr>
      <t>и ХПК - До шест месеца от въвеждане в редовна експлоатация на ПСОВ-Кула, но не по-късно от 31.12.2015г.; За всички останали показатели - от началото на действие на настоящето разрешително</t>
    </r>
  </si>
  <si>
    <t>Решение №1770/18.11.2015г. За продължаване срока на действие и привеждане на разрешителното в съответствие с изискванията на Наредба №2/08.06.2011г.</t>
  </si>
  <si>
    <t>ПИ 024029, м. Пазарски път</t>
  </si>
  <si>
    <t>1772/26.11.2015</t>
  </si>
  <si>
    <t xml:space="preserve">N 42o 41’ 4,64   </t>
  </si>
  <si>
    <t xml:space="preserve">E 23o 33’ 39,44            </t>
  </si>
  <si>
    <t>Решение №464/30.11.2015г. За прекратяване действието на разрешителното</t>
  </si>
  <si>
    <t>13130014</t>
  </si>
  <si>
    <r>
      <t xml:space="preserve">Складова база за пропан-бутан и ЛЗТ - Костинброд </t>
    </r>
    <r>
      <rPr>
        <b/>
        <u/>
        <sz val="8"/>
        <color theme="1"/>
        <rFont val="Calibri"/>
        <family val="2"/>
        <charset val="204"/>
        <scheme val="minor"/>
      </rPr>
      <t>Заустване№1/Поток №1</t>
    </r>
  </si>
  <si>
    <r>
      <t xml:space="preserve">Складова база за пропан-бутан и ЛЗТ - Костинброд </t>
    </r>
    <r>
      <rPr>
        <b/>
        <u/>
        <sz val="8"/>
        <color theme="1"/>
        <rFont val="Calibri"/>
        <family val="2"/>
        <charset val="204"/>
        <scheme val="minor"/>
      </rPr>
      <t>Поток от дъждовни отпадъчни води от цялата площадка</t>
    </r>
  </si>
  <si>
    <t>42°48'19,4''</t>
  </si>
  <si>
    <t>23°12'18,8''</t>
  </si>
  <si>
    <t>1775/01.12.2015</t>
  </si>
  <si>
    <t>мазнини-5,0</t>
  </si>
  <si>
    <t>1783/04.12.2015</t>
  </si>
  <si>
    <t>Cr3-0,5; Cr6-0,1; Zn-2,0</t>
  </si>
  <si>
    <t>Решение №465/04.12.2015г. За прекратяване действието на разрешителното</t>
  </si>
  <si>
    <t>13120062</t>
  </si>
  <si>
    <r>
      <t xml:space="preserve">Дървообработващо предприятие </t>
    </r>
    <r>
      <rPr>
        <b/>
        <u/>
        <sz val="8"/>
        <color theme="1"/>
        <rFont val="Calibri"/>
        <family val="2"/>
        <charset val="204"/>
        <scheme val="minor"/>
      </rPr>
      <t>Заустване№1/Поток №1</t>
    </r>
  </si>
  <si>
    <t>Решение №ПВ2-00127/18.12.2015г. За отказ за продължаване на срока на действие</t>
  </si>
  <si>
    <t>Крайпътен комплекс НИРА Заустване №1/Поток №1</t>
  </si>
  <si>
    <t>Крайпътен комплекс НИРА Заустване №2/Поток №2</t>
  </si>
  <si>
    <t>1798/28.12.015</t>
  </si>
  <si>
    <t>Екстрахируеми вещества-3</t>
  </si>
  <si>
    <t>Решение №1798/28.12.2015г. За продължаване срока на действие и изменение на разрешителното</t>
  </si>
  <si>
    <t>13140276</t>
  </si>
  <si>
    <t>43°50'5,656''</t>
  </si>
  <si>
    <r>
      <t xml:space="preserve">складова база, логистичен и административен център Пени маркет -  Столник </t>
    </r>
    <r>
      <rPr>
        <b/>
        <u/>
        <sz val="8"/>
        <rFont val="Calibri"/>
        <family val="2"/>
        <charset val="204"/>
        <scheme val="minor"/>
      </rPr>
      <t>Заустване №1/Поток №1</t>
    </r>
  </si>
  <si>
    <r>
      <t xml:space="preserve">складова база, логистичен и административен център Пени маркет -  Столник </t>
    </r>
    <r>
      <rPr>
        <b/>
        <u/>
        <sz val="8"/>
        <rFont val="Calibri"/>
        <family val="2"/>
        <charset val="204"/>
        <scheme val="minor"/>
      </rPr>
      <t>Заустване №1/Поток №2</t>
    </r>
    <r>
      <rPr>
        <sz val="11"/>
        <color theme="1"/>
        <rFont val="Calibri"/>
        <family val="2"/>
        <charset val="204"/>
        <scheme val="minor"/>
      </rPr>
      <t/>
    </r>
  </si>
  <si>
    <t>1805/08.01.2016</t>
  </si>
  <si>
    <t>N 42o 42’12,6</t>
  </si>
  <si>
    <t xml:space="preserve">E 23o 37’8,9                 </t>
  </si>
  <si>
    <t>Решение №1805/08.01.2016г. За продължаване срока на действие, изменение и привеждане в съответствие с изискванията на Наредба №1/10.10.2007г.</t>
  </si>
  <si>
    <r>
      <t xml:space="preserve">складова база, логистичен и административен център Пени маркет -  Столник </t>
    </r>
    <r>
      <rPr>
        <b/>
        <u/>
        <sz val="8"/>
        <rFont val="Calibri"/>
        <family val="2"/>
        <charset val="204"/>
        <scheme val="minor"/>
      </rPr>
      <t>Заустване №2/Поток №3</t>
    </r>
    <r>
      <rPr>
        <sz val="11"/>
        <color theme="1"/>
        <rFont val="Calibri"/>
        <family val="2"/>
        <charset val="204"/>
        <scheme val="minor"/>
      </rPr>
      <t/>
    </r>
  </si>
  <si>
    <r>
      <t xml:space="preserve">ЛПСОВ на предприятие за производство на врати с администрация </t>
    </r>
    <r>
      <rPr>
        <b/>
        <u/>
        <sz val="8"/>
        <rFont val="Calibri"/>
        <family val="2"/>
        <charset val="204"/>
        <scheme val="minor"/>
      </rPr>
      <t>Заустване №1/Поток №1</t>
    </r>
  </si>
  <si>
    <t>1806/08.01.2016</t>
  </si>
  <si>
    <t>Решение №1806/08.01.2016г. За продължаване срока на действие, изменение и привеждане в съответствие с изискванията на Наредба №1/10.10.2007г.</t>
  </si>
  <si>
    <r>
      <t xml:space="preserve">Трафопост, възлова база и експериментална база на НЕК  </t>
    </r>
    <r>
      <rPr>
        <b/>
        <u/>
        <sz val="8"/>
        <rFont val="Calibri"/>
        <family val="2"/>
        <charset val="204"/>
        <scheme val="minor"/>
      </rPr>
      <t>Заустване №1/Поток №1</t>
    </r>
  </si>
  <si>
    <t>1807/08.01.2016</t>
  </si>
  <si>
    <t>естрахируеми вещества-3,0</t>
  </si>
  <si>
    <t>Решение №1772/26.11.2015г. За продължаване срока на действие и изменение на разрешителното</t>
  </si>
  <si>
    <t>13110165</t>
  </si>
  <si>
    <r>
      <t>Корабостроително предприятие -</t>
    </r>
    <r>
      <rPr>
        <b/>
        <u/>
        <sz val="8"/>
        <color theme="1"/>
        <rFont val="Calibri"/>
        <family val="2"/>
        <charset val="204"/>
        <scheme val="minor"/>
      </rPr>
      <t xml:space="preserve"> Заустване №1/ Поток №1</t>
    </r>
  </si>
  <si>
    <r>
      <t xml:space="preserve">Канализационна система на с.Лехчево </t>
    </r>
    <r>
      <rPr>
        <b/>
        <u/>
        <sz val="8"/>
        <color theme="1"/>
        <rFont val="Calibri"/>
        <family val="2"/>
        <charset val="204"/>
        <scheme val="minor"/>
      </rPr>
      <t>Заустване №1/Поток №1</t>
    </r>
  </si>
  <si>
    <t>43517</t>
  </si>
  <si>
    <t>детергенти-1,0; екстрахируеми вещества-3,0</t>
  </si>
  <si>
    <t>43°31'53''</t>
  </si>
  <si>
    <t>23°32'53''</t>
  </si>
  <si>
    <t>13140274</t>
  </si>
  <si>
    <r>
      <t xml:space="preserve">Млекопреработвателно предприятие </t>
    </r>
    <r>
      <rPr>
        <b/>
        <i/>
        <u/>
        <sz val="8"/>
        <color theme="1"/>
        <rFont val="Calibri"/>
        <family val="2"/>
        <charset val="204"/>
        <scheme val="minor"/>
      </rPr>
      <t>Заустване №1/Поток №1</t>
    </r>
  </si>
  <si>
    <t>река без име /водослив на яз. Имет гьол/</t>
  </si>
  <si>
    <t>мазнини-10,0</t>
  </si>
  <si>
    <t>43°37'36,08''</t>
  </si>
  <si>
    <t>27°9'37,31''</t>
  </si>
  <si>
    <t>2674944000 само ТК 1</t>
  </si>
  <si>
    <t>2674944000 само ТК2</t>
  </si>
  <si>
    <t>2674944000 - ТК 1 и ТК 2 общо</t>
  </si>
  <si>
    <t>853/03.09.2012; 1799/04.01.2016</t>
  </si>
  <si>
    <t>1799/04.01.2016</t>
  </si>
  <si>
    <t>6,09-9,0</t>
  </si>
  <si>
    <t>Fe-5,0; остатъчен хлор-0,1; Zn-10; B-1,0; Co-0,5</t>
  </si>
  <si>
    <t>Решение №1799/04.01.2016г. За продължаване срока на действие и изменение на разрешителното</t>
  </si>
  <si>
    <t>75112; 43952</t>
  </si>
  <si>
    <t>1812/20.01.2016</t>
  </si>
  <si>
    <t>As-0,2; Pb-0,2; Cu-0,5; Cr3-1,0; Cr6-0,1; Hg-0,03; Ni-0,5; Zn-10; Cd-0,02; цианиди-1,0; аниоактивни детергенти-3,0; екстрахируеми вещества-5,0; феноли-0,1</t>
  </si>
  <si>
    <t>Решение №1812/20.01.2016г. За изменение и продължаване на срока на действие на разрешителното</t>
  </si>
  <si>
    <r>
      <t xml:space="preserve">Градска канализационна система на гр. Ловеч </t>
    </r>
    <r>
      <rPr>
        <b/>
        <u/>
        <sz val="8"/>
        <rFont val="Calibri"/>
        <family val="2"/>
        <charset val="204"/>
        <scheme val="minor"/>
      </rPr>
      <t>Заустване №1/Поток №1</t>
    </r>
  </si>
  <si>
    <t xml:space="preserve">Градска канализационна система на гр. Летница </t>
  </si>
  <si>
    <r>
      <t xml:space="preserve">Градска канализационна система на гр. Летница </t>
    </r>
    <r>
      <rPr>
        <b/>
        <u/>
        <sz val="8"/>
        <rFont val="Calibri"/>
        <family val="2"/>
        <charset val="204"/>
        <scheme val="minor"/>
      </rPr>
      <t>Заустване №1/Поток №1</t>
    </r>
  </si>
  <si>
    <t>00761; 43476</t>
  </si>
  <si>
    <t>1813/20.01.2016</t>
  </si>
  <si>
    <t>Fe-1,5; Cr6-0,05; феноли-0,05; аниоактивни детергенти-1,0; екстрахируеми вещества-3,0</t>
  </si>
  <si>
    <t>Решение №1813/20.01.2016г. За изменение и продължаване срока на действие на разрешителното</t>
  </si>
  <si>
    <t>1814/20.01.2016</t>
  </si>
  <si>
    <r>
      <t xml:space="preserve">Решение </t>
    </r>
    <r>
      <rPr>
        <sz val="8"/>
        <rFont val="Calibri"/>
        <family val="2"/>
        <charset val="204"/>
      </rPr>
      <t>№</t>
    </r>
    <r>
      <rPr>
        <sz val="6.8"/>
        <rFont val="Calibri"/>
        <family val="2"/>
        <charset val="204"/>
      </rPr>
      <t xml:space="preserve"> 1489/ 05.12.2014г.</t>
    </r>
    <r>
      <rPr>
        <sz val="8"/>
        <rFont val="Calibri"/>
        <family val="2"/>
        <charset val="204"/>
      </rPr>
      <t xml:space="preserve"> За изменение на разрешителното </t>
    </r>
  </si>
  <si>
    <t>Решение ПВ1-00118/ 12.12.2014г.  За поправка на ОГФ - разрешеното количество за заустване; Решение №1814/20.01.2016г. За продължаване срока на действие на разрешителното</t>
  </si>
  <si>
    <t>деере</t>
  </si>
  <si>
    <t>1816/21.01.2016</t>
  </si>
  <si>
    <t>Решение №1816/21.01.2016г. За изменение и продължаване срока на действие на разрешителното</t>
  </si>
  <si>
    <r>
      <t xml:space="preserve">ЛПСОВ към жилищни сгради Здравец и Еделвайс </t>
    </r>
    <r>
      <rPr>
        <b/>
        <u/>
        <sz val="8"/>
        <rFont val="Calibri"/>
        <family val="2"/>
        <charset val="204"/>
        <scheme val="minor"/>
      </rPr>
      <t>Заустване №1/Поток №1</t>
    </r>
  </si>
  <si>
    <r>
      <t xml:space="preserve">Канализационна система на  Бяла Слатина </t>
    </r>
    <r>
      <rPr>
        <b/>
        <u/>
        <sz val="8"/>
        <rFont val="Calibri"/>
        <family val="2"/>
        <charset val="204"/>
        <scheme val="minor"/>
      </rPr>
      <t>Заустване №1/Поток №1</t>
    </r>
  </si>
  <si>
    <t>ПИ № 101036, м. Герена, гр. Бяла Слатина</t>
  </si>
  <si>
    <t>СШ 43°29' 31</t>
  </si>
  <si>
    <t>До 6 месеца след завършване на строежа и въвеждане на ПСОВ в експлоатация</t>
  </si>
  <si>
    <t>Решение №671/24.02.2012г. За изменение на разрешителното</t>
  </si>
  <si>
    <t>СШ 43°29' 42,3</t>
  </si>
  <si>
    <t>ИД 23°55'16</t>
  </si>
  <si>
    <t>До 6 месеца след завършване на строежа и въвеждане на ПСОВ в експлоатация, но не по-късно от 31.12.2015г.</t>
  </si>
  <si>
    <t>Решение №1052/30.04.2013г. За изменение на разрешителното</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</si>
  <si>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</si>
  <si>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</si>
  <si>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 xml:space="preserve">Решение за прекратяване №315/18.04.2013 </t>
  </si>
  <si>
    <t xml:space="preserve">Решение №ПВ1-00024/08.02.2016г. За поправка на очевидна фактическа срешка-краен срок </t>
  </si>
  <si>
    <t>1836/16.02.2016</t>
  </si>
  <si>
    <t>Решение №1836/16.02.2016г. За продължаване срока на действие на разрешителното</t>
  </si>
  <si>
    <t>05236</t>
  </si>
  <si>
    <t>68775</t>
  </si>
  <si>
    <t>22°55'7.00''</t>
  </si>
  <si>
    <t>13140277</t>
  </si>
  <si>
    <r>
      <t>Цех за производство на млечни продукти</t>
    </r>
    <r>
      <rPr>
        <b/>
        <i/>
        <u/>
        <sz val="8"/>
        <color theme="1"/>
        <rFont val="Calibri"/>
        <family val="2"/>
        <charset val="204"/>
        <scheme val="minor"/>
      </rPr>
      <t xml:space="preserve"> Заустване №1/ Поток №1</t>
    </r>
  </si>
  <si>
    <r>
      <t>Цех за производство на млечни продукти</t>
    </r>
    <r>
      <rPr>
        <b/>
        <i/>
        <u/>
        <sz val="8"/>
        <color theme="1"/>
        <rFont val="Calibri"/>
        <family val="2"/>
        <charset val="204"/>
        <scheme val="minor"/>
      </rPr>
      <t xml:space="preserve"> Заустване №1/ Поток №2</t>
    </r>
  </si>
  <si>
    <t>53607</t>
  </si>
  <si>
    <t>42°51'52.30''</t>
  </si>
  <si>
    <t>23°6'28.75''</t>
  </si>
  <si>
    <t>13140278</t>
  </si>
  <si>
    <r>
      <t xml:space="preserve">Предприятие за производство на млечни продукти </t>
    </r>
    <r>
      <rPr>
        <b/>
        <i/>
        <u/>
        <sz val="8"/>
        <color theme="1"/>
        <rFont val="Calibri"/>
        <family val="2"/>
        <charset val="204"/>
        <scheme val="minor"/>
      </rPr>
      <t>Заустване №1/ Поток №1</t>
    </r>
  </si>
  <si>
    <t>до въвеждане на обекта в редовна експлоатация</t>
  </si>
  <si>
    <t>42°48'51,911''</t>
  </si>
  <si>
    <t>24°54'34,869''</t>
  </si>
  <si>
    <t>До шест месеца от въвеждане на обекта в редовна експлоатация</t>
  </si>
  <si>
    <t>13140279</t>
  </si>
  <si>
    <t>42°40'58.00''</t>
  </si>
  <si>
    <t>23°31'16.00''</t>
  </si>
  <si>
    <r>
      <t xml:space="preserve">ЛПСОВ на еднофамилна жилищна сграда </t>
    </r>
    <r>
      <rPr>
        <b/>
        <i/>
        <u/>
        <sz val="8"/>
        <color theme="1"/>
        <rFont val="Calibri"/>
        <family val="2"/>
        <charset val="204"/>
        <scheme val="minor"/>
      </rPr>
      <t>Заустване №1/ Поток №1</t>
    </r>
  </si>
  <si>
    <t>72655</t>
  </si>
  <si>
    <t>42°55'59,10''</t>
  </si>
  <si>
    <t>23°22'56,80''</t>
  </si>
  <si>
    <t>Решение № ПВ3-00139/ 16.03.2016г. За отказ за продължаване на срока</t>
  </si>
  <si>
    <t>1842/09.03.2016</t>
  </si>
  <si>
    <t>мазнини-10,0; фосфор (общ)-5</t>
  </si>
  <si>
    <t>Решение № 1842/ 09.03.2016г. За изменение и продължаване на срока на разрешителното</t>
  </si>
  <si>
    <t>Решение №473/ 10.03.2016г. За прекратяване действието на разрешителното
пречистени битови смесени с дъждовни</t>
  </si>
  <si>
    <t>13110166</t>
  </si>
  <si>
    <t>13140280</t>
  </si>
  <si>
    <r>
      <t xml:space="preserve">Предприятие за бутилиране на минерална и трапезна вода - </t>
    </r>
    <r>
      <rPr>
        <b/>
        <u/>
        <sz val="8"/>
        <color theme="1"/>
        <rFont val="Calibri"/>
        <family val="2"/>
        <charset val="204"/>
        <scheme val="minor"/>
      </rPr>
      <t>Заустване №1/ Поток №1</t>
    </r>
  </si>
  <si>
    <t>43°11'23.78'</t>
  </si>
  <si>
    <t>23°9'32.52''</t>
  </si>
  <si>
    <t>1861/21.03.2016</t>
  </si>
  <si>
    <t>желязо - 3,5</t>
  </si>
  <si>
    <t>желязо - 1,5</t>
  </si>
  <si>
    <t>22°55'8.00''</t>
  </si>
  <si>
    <r>
      <t>Канализационна система на гр. Сухиндол</t>
    </r>
    <r>
      <rPr>
        <b/>
        <u/>
        <sz val="8"/>
        <rFont val="Calibri"/>
        <family val="2"/>
        <charset val="204"/>
        <scheme val="minor"/>
      </rPr>
      <t xml:space="preserve"> Заустване №1/ Поток №1</t>
    </r>
  </si>
  <si>
    <t>1863/23.03.2016</t>
  </si>
  <si>
    <t>Pr-0,05; Ni-0,2; Zn-5,0; Cu-0,1; Cr6-0,05; екстрахируеми вещества-3,0</t>
  </si>
  <si>
    <t>13140281</t>
  </si>
  <si>
    <r>
      <t>Смесена канализация за местност Дърньов камък и ЛПСОВ</t>
    </r>
    <r>
      <rPr>
        <b/>
        <i/>
        <u/>
        <sz val="8"/>
        <color theme="1"/>
        <rFont val="Calibri"/>
        <family val="2"/>
        <charset val="204"/>
        <scheme val="minor"/>
      </rPr>
      <t xml:space="preserve"> Заустване №1/ Поток №1</t>
    </r>
  </si>
  <si>
    <t>42°40'40.26''</t>
  </si>
  <si>
    <t>23°13'0.70''</t>
  </si>
  <si>
    <t>13130015</t>
  </si>
  <si>
    <r>
      <t xml:space="preserve">Хвостохранилище Бухово </t>
    </r>
    <r>
      <rPr>
        <b/>
        <i/>
        <u/>
        <sz val="8"/>
        <color theme="1"/>
        <rFont val="Calibri"/>
        <family val="2"/>
        <charset val="204"/>
        <scheme val="minor"/>
      </rPr>
      <t>Заустване №1/ Поток №1</t>
    </r>
  </si>
  <si>
    <t>07140; 
29204</t>
  </si>
  <si>
    <t>р. Буховска</t>
  </si>
  <si>
    <t>42°44'15.80''</t>
  </si>
  <si>
    <t>23°33'56.80''</t>
  </si>
  <si>
    <r>
      <t xml:space="preserve">Млекопреработвателно предприятие </t>
    </r>
    <r>
      <rPr>
        <b/>
        <i/>
        <u/>
        <sz val="8"/>
        <rFont val="Calibri"/>
        <family val="2"/>
        <charset val="204"/>
        <scheme val="minor"/>
      </rPr>
      <t>Заустване №1 / Поток №1</t>
    </r>
  </si>
  <si>
    <t>1868/31.03.2016
227/22.03.2010</t>
  </si>
  <si>
    <t>мазнини-10</t>
  </si>
  <si>
    <t xml:space="preserve"> 43° 38' 47,62</t>
  </si>
  <si>
    <t xml:space="preserve">  22° 37' 12,98</t>
  </si>
  <si>
    <t>Решение №475/ 31.03.2016г. За прекратяване действието на разрешителното</t>
  </si>
  <si>
    <t>Решение №1807/08.01.2016г. За продължаване срока на действие, изменение и привеждане в съответствие с изискванията на Наредба №1/10.10.2007г.
Старо разрешително №100126</t>
  </si>
  <si>
    <t>Решение №177/ 16.11.2009г. За изменение и продължаване срока на действие</t>
  </si>
  <si>
    <t>13140282</t>
  </si>
  <si>
    <t>Канализационна система на с. Сушица, общ. Стражица, обл. В.Търново</t>
  </si>
  <si>
    <t>70408</t>
  </si>
  <si>
    <t>р. Сушишко дере</t>
  </si>
  <si>
    <t>екстрахируеми вещества-3; анионоактивни детергенти-1</t>
  </si>
  <si>
    <t>43°16'03,6''</t>
  </si>
  <si>
    <t>25°50'05,1''</t>
  </si>
  <si>
    <t>13140283</t>
  </si>
  <si>
    <t>Канализационна система на с.Камен, общ. Стражица, обл. В.Търново</t>
  </si>
  <si>
    <t>Каменско дере</t>
  </si>
  <si>
    <t>43°18'53,1''</t>
  </si>
  <si>
    <t>25°54'40,3''</t>
  </si>
  <si>
    <t>13720024</t>
  </si>
  <si>
    <t>07116</t>
  </si>
  <si>
    <r>
      <t xml:space="preserve">Бетонов възел  и миячно-сортировъчна инсталация </t>
    </r>
    <r>
      <rPr>
        <b/>
        <i/>
        <u/>
        <sz val="8"/>
        <color theme="1"/>
        <rFont val="Calibri"/>
        <family val="2"/>
        <charset val="204"/>
        <scheme val="minor"/>
      </rPr>
      <t>Заустване №1/ Поток №1</t>
    </r>
  </si>
  <si>
    <t>Огоста и Западно от Огоста</t>
  </si>
  <si>
    <t>43°39'2,2''</t>
  </si>
  <si>
    <t>23°45'41,5''</t>
  </si>
  <si>
    <t>43°38'59,3''</t>
  </si>
  <si>
    <t>23°45'46,3''</t>
  </si>
  <si>
    <t>43°39'0,7''</t>
  </si>
  <si>
    <t>23°45'44''</t>
  </si>
  <si>
    <t>13710077</t>
  </si>
  <si>
    <t>дере, приток на р. Владайска</t>
  </si>
  <si>
    <t>42°39'16.74''</t>
  </si>
  <si>
    <t>23°15'40.00''</t>
  </si>
  <si>
    <t>От датата на въеждане на обекта в експлоатация</t>
  </si>
  <si>
    <t>13140284</t>
  </si>
  <si>
    <t>до шест месеца от въвеждане на обекта в експлоатация</t>
  </si>
  <si>
    <r>
      <t xml:space="preserve">рибовъдно стопанство Байковец в землището на  Враца </t>
    </r>
    <r>
      <rPr>
        <b/>
        <i/>
        <u/>
        <sz val="8"/>
        <rFont val="Calibri"/>
        <family val="2"/>
        <charset val="204"/>
        <scheme val="minor"/>
      </rPr>
      <t>Заустване №1/ Поток №1</t>
    </r>
  </si>
  <si>
    <r>
      <t xml:space="preserve">рибовъдно стопанство Байковец в землището на  Враца </t>
    </r>
    <r>
      <rPr>
        <b/>
        <i/>
        <u/>
        <sz val="8"/>
        <rFont val="Calibri"/>
        <family val="2"/>
        <charset val="204"/>
        <scheme val="minor"/>
      </rPr>
      <t>Заустване №2/ Поток №2</t>
    </r>
  </si>
  <si>
    <t>1879/14.04.2016</t>
  </si>
  <si>
    <t>Решение №1879/ 14.04.2016г. За изменение
Решение ПВ3-00034/25.05.2015  за поправка на очевидна фактическа грешка!</t>
  </si>
  <si>
    <t>81390</t>
  </si>
  <si>
    <t>13110167</t>
  </si>
  <si>
    <t>не се допускат</t>
  </si>
  <si>
    <t>екстрахируеми вещества-0,5; аниоактивни детергенти-0,5</t>
  </si>
  <si>
    <t>42°58'57.60''</t>
  </si>
  <si>
    <t>24°15'42.40''</t>
  </si>
  <si>
    <t>42 43 03,64</t>
  </si>
  <si>
    <t>23 10 43,17</t>
  </si>
  <si>
    <t>42 43 03,72</t>
  </si>
  <si>
    <t>23 10 43,28</t>
  </si>
  <si>
    <r>
      <t xml:space="preserve">Предприятие за бутилиране на минерална вода – Банкя -  </t>
    </r>
    <r>
      <rPr>
        <b/>
        <u/>
        <sz val="8"/>
        <rFont val="Calibri"/>
        <family val="2"/>
        <charset val="204"/>
        <scheme val="minor"/>
      </rPr>
      <t>Заустване №2/ Поток № 2</t>
    </r>
  </si>
  <si>
    <t>1881/18.04.2016</t>
  </si>
  <si>
    <t>13110168</t>
  </si>
  <si>
    <t>13740087</t>
  </si>
  <si>
    <t>дере, приток на р. Лесновска</t>
  </si>
  <si>
    <t>42°36'47,6''</t>
  </si>
  <si>
    <t>23°27'39,0''</t>
  </si>
  <si>
    <t>13140285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</si>
  <si>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</si>
  <si>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r>
      <t xml:space="preserve">Терминал за втечнен природен газ  </t>
    </r>
    <r>
      <rPr>
        <b/>
        <i/>
        <u/>
        <sz val="8"/>
        <color theme="1"/>
        <rFont val="Calibri"/>
        <family val="2"/>
        <charset val="204"/>
        <scheme val="minor"/>
      </rPr>
      <t>Заустване №1 / Поток № 1</t>
    </r>
  </si>
  <si>
    <r>
      <t xml:space="preserve">ЛПСОВ на жилищна сграда  </t>
    </r>
    <r>
      <rPr>
        <b/>
        <i/>
        <u/>
        <sz val="8"/>
        <color theme="1"/>
        <rFont val="Calibri"/>
        <family val="2"/>
        <charset val="204"/>
        <scheme val="minor"/>
      </rPr>
      <t>Заустване №1 / Поток № 1</t>
    </r>
  </si>
  <si>
    <r>
      <t xml:space="preserve">Инсталация за производство на технически растителни масла </t>
    </r>
    <r>
      <rPr>
        <b/>
        <i/>
        <u/>
        <sz val="8"/>
        <color theme="1"/>
        <rFont val="Calibri"/>
        <family val="2"/>
        <charset val="204"/>
        <scheme val="minor"/>
      </rPr>
      <t xml:space="preserve"> Заустване №1 / Поток № 1</t>
    </r>
  </si>
  <si>
    <t>растителни масла - 10</t>
  </si>
  <si>
    <t>43°54'23,6''</t>
  </si>
  <si>
    <t>26°03'52,3''</t>
  </si>
  <si>
    <r>
      <t xml:space="preserve">Канализационна система на с.Рабиша, общ. Белоградчик, обл. Видин </t>
    </r>
    <r>
      <rPr>
        <b/>
        <i/>
        <u/>
        <sz val="8"/>
        <color theme="1"/>
        <rFont val="Calibri"/>
        <family val="2"/>
        <charset val="204"/>
        <scheme val="minor"/>
      </rPr>
      <t>Заустване №1/ Поток №1</t>
    </r>
  </si>
  <si>
    <t>екстрахируеми вещества-3; детергенти-1</t>
  </si>
  <si>
    <t>43°42'51.30''</t>
  </si>
  <si>
    <t>22°36'19.00''</t>
  </si>
  <si>
    <t>дере на р. Янтра</t>
  </si>
  <si>
    <t>44 08 38,70</t>
  </si>
  <si>
    <t>26 43 57,70</t>
  </si>
  <si>
    <t>Канализационна система на гр. Горна Оряховица, гр. Лясковец, гр. Долна Оряховица</t>
  </si>
  <si>
    <t>1883/05.05.2016
183/ 08.12.2009</t>
  </si>
  <si>
    <t>1883/05.05.2016</t>
  </si>
  <si>
    <t>13140131</t>
  </si>
  <si>
    <t xml:space="preserve">арсен -0,2; Pb-0,2; Cu-0,5; хром (шествалентен) - 0,2; живак - 0,001; Ni-0,5; цинк - 10;  кадмий - 0,02; феноли (летливи) - 0,1; цианиди (общо) - 1; аниоактивни детергенти -3,0; </t>
  </si>
  <si>
    <r>
      <t xml:space="preserve">Решение №1883/05.05.2016г. За изменение и продължаване срока на действие
Решение </t>
    </r>
    <r>
      <rPr>
        <sz val="8"/>
        <rFont val="Calibri"/>
        <family val="2"/>
        <charset val="204"/>
      </rPr>
      <t>№ 183/ 08.12.2009г. За изменение на разрешителното - честота на пробовземане на показател "нефтопродукти"</t>
    </r>
  </si>
  <si>
    <t>Решение №ПВ3-00037/16.05.2016г. За поправка на ОФГ</t>
  </si>
  <si>
    <t>43°54'28,38''</t>
  </si>
  <si>
    <t>26°03'53,03''</t>
  </si>
  <si>
    <t>Решение №ПВ5-00103/02.06.2016г. За поправка на ОФГ</t>
  </si>
  <si>
    <t>13710066</t>
  </si>
  <si>
    <t>ПСОВ на Компресорна станция Вълчи дол</t>
  </si>
  <si>
    <t>с. Брестак, общ. Вълчи дол, обл. Варна</t>
  </si>
  <si>
    <t>06416</t>
  </si>
  <si>
    <t>43 27 22,9</t>
  </si>
  <si>
    <t>27 33 51,9</t>
  </si>
  <si>
    <t>1913/06.06.2016</t>
  </si>
  <si>
    <r>
      <t xml:space="preserve">Канализационна система на Червен бряг </t>
    </r>
    <r>
      <rPr>
        <b/>
        <i/>
        <u/>
        <sz val="8"/>
        <rFont val="Calibri"/>
        <family val="2"/>
        <charset val="204"/>
        <scheme val="minor"/>
      </rPr>
      <t xml:space="preserve">Заустване №1 / Поток №1  </t>
    </r>
  </si>
  <si>
    <t>1880/14.04.2016</t>
  </si>
  <si>
    <t>201; 390 при дъжд</t>
  </si>
  <si>
    <t>Сулфатни йони - 400; Fe - 5; Mn - 0,8; Pb - 0,2; Cr - 1,0; Cr⁶ - 0,1;  Cu - 0,5; Ni - 0,5; Zn - 10; CNcb- 1,0; C₅H₅O - 0,1; Анионоактивни детергенти - 3; мазнини-5,0</t>
  </si>
  <si>
    <t>13120063</t>
  </si>
  <si>
    <r>
      <t xml:space="preserve">рибарник в землището на гр. Бойчиновци  </t>
    </r>
    <r>
      <rPr>
        <b/>
        <i/>
        <u/>
        <sz val="8"/>
        <color theme="1"/>
        <rFont val="Calibri"/>
        <family val="2"/>
        <charset val="204"/>
        <scheme val="minor"/>
      </rPr>
      <t xml:space="preserve"> Заустване №1/ Поток №1</t>
    </r>
  </si>
  <si>
    <t>екстрахируеми вещества-10</t>
  </si>
  <si>
    <t>43°28'57.62''</t>
  </si>
  <si>
    <t>23°20'38.33''</t>
  </si>
  <si>
    <t>13740088</t>
  </si>
  <si>
    <r>
      <t xml:space="preserve">маслодобивна фабрика в гр. Бойчиновци </t>
    </r>
    <r>
      <rPr>
        <b/>
        <i/>
        <u/>
        <sz val="8"/>
        <color theme="1"/>
        <rFont val="Calibri"/>
        <family val="2"/>
        <charset val="204"/>
        <scheme val="minor"/>
      </rPr>
      <t>Заустване №1/ Поток №1</t>
    </r>
  </si>
  <si>
    <t>растителни масла - 3</t>
  </si>
  <si>
    <t>43°28'21.50''</t>
  </si>
  <si>
    <t>23°20'17.90''</t>
  </si>
  <si>
    <t>13110169</t>
  </si>
  <si>
    <r>
      <t>канализационна система на с. Копиловци</t>
    </r>
    <r>
      <rPr>
        <b/>
        <i/>
        <u/>
        <sz val="8"/>
        <color theme="1"/>
        <rFont val="Calibri"/>
        <family val="2"/>
        <charset val="204"/>
        <scheme val="minor"/>
      </rPr>
      <t xml:space="preserve"> Заустване №1/ Поток №1</t>
    </r>
  </si>
  <si>
    <t>38488</t>
  </si>
  <si>
    <t>43°19'41.10''</t>
  </si>
  <si>
    <t>22°55'27.48''</t>
  </si>
  <si>
    <t>13710078</t>
  </si>
  <si>
    <r>
      <t>МПСОВ на жилищна сграда</t>
    </r>
    <r>
      <rPr>
        <b/>
        <i/>
        <u/>
        <sz val="8"/>
        <color theme="1"/>
        <rFont val="Calibri"/>
        <family val="2"/>
        <charset val="204"/>
        <scheme val="minor"/>
      </rPr>
      <t xml:space="preserve"> Заустване №1/ Поток №1</t>
    </r>
  </si>
  <si>
    <t>42°39'8.90''</t>
  </si>
  <si>
    <t>23°15'31.60''</t>
  </si>
  <si>
    <t>1927/30.06.2016</t>
  </si>
  <si>
    <t>1928/05.07.2016</t>
  </si>
  <si>
    <t>13140192</t>
  </si>
  <si>
    <t>ПИ 51723.500.1240, гр. Никопол</t>
  </si>
  <si>
    <t>Шест години от влизане в сила на разрешителното</t>
  </si>
  <si>
    <t>Канализационна система на гр. Никопол (до въвеждане на ПСОВ в експлоатация)</t>
  </si>
  <si>
    <t>Канализационна система на гр. Никопол (след въвеждане на ПСОВ в експлоатация)</t>
  </si>
  <si>
    <t>752/14.05.2016</t>
  </si>
  <si>
    <t>Fe-5; Mn-0,8; Cd-0,02; Pb-0,2; As-0,2; Cu-0,5; Cr3-1,0; Cr6-0,1; Ni-0,5; Zn-10; цианиди (лесноразградими)-0,1; цианиди (общо количество)-1,0; флуориди(общо количество)-3,0; феноли(летливи)-0,1; Hg-0,001; сулфатни йони-400; сероводород(свободен)-0,1; анионоактивни детергенти-3,0; екстрахируеми вещества-5,0</t>
  </si>
  <si>
    <t>43 42 31,5</t>
  </si>
  <si>
    <t>24 54 09,7</t>
  </si>
  <si>
    <t>43 42 33,66</t>
  </si>
  <si>
    <t>24 54 34,36</t>
  </si>
  <si>
    <t>До шест месеца от изграждане и въвеждане в редовна експлоатация на ПСОВ - Никопол, но не по-късно от 31.12.2015г.</t>
  </si>
  <si>
    <t>С решение № 752/14.05.2016г. Се преномерира разрешително № 03140029/ 18.06.2010г.</t>
  </si>
  <si>
    <t>1912/ 06.06.2016</t>
  </si>
  <si>
    <t>13140286</t>
  </si>
  <si>
    <t>43°54'28.38''</t>
  </si>
  <si>
    <t>26°3'53.03''</t>
  </si>
  <si>
    <t>Решение №ПВ3-00081/ 15.07.2016г. За поправка на ОФГ - Q год</t>
  </si>
  <si>
    <t>13140287</t>
  </si>
  <si>
    <t>43°49'58.10''</t>
  </si>
  <si>
    <t>25°55'46.90''</t>
  </si>
  <si>
    <t>Решение №ПВ2-00302/ 10.06.2016г. За поправка на очевидна фактическа грешка</t>
  </si>
  <si>
    <r>
      <t xml:space="preserve">Завод за третиране на излязло от употреба електрическо и електронно оборудване  -  </t>
    </r>
    <r>
      <rPr>
        <b/>
        <u/>
        <sz val="8"/>
        <rFont val="Calibri"/>
        <family val="2"/>
        <charset val="204"/>
        <scheme val="minor"/>
      </rPr>
      <t xml:space="preserve">Заустване №1/ Поток № 1 </t>
    </r>
    <r>
      <rPr>
        <sz val="8"/>
        <rFont val="Calibri"/>
        <family val="2"/>
        <charset val="204"/>
        <scheme val="minor"/>
      </rPr>
      <t xml:space="preserve"> (смесен поток)</t>
    </r>
  </si>
  <si>
    <r>
      <t xml:space="preserve">Складова база за пропан-бутан и ЛЗТ - Костинброд </t>
    </r>
    <r>
      <rPr>
        <b/>
        <u/>
        <sz val="8"/>
        <color theme="1"/>
        <rFont val="Calibri"/>
        <family val="2"/>
        <charset val="204"/>
        <scheme val="minor"/>
      </rPr>
      <t>Заустване№1/Поток №2</t>
    </r>
  </si>
  <si>
    <t>488/21.7.2016</t>
  </si>
  <si>
    <t>13110170</t>
  </si>
  <si>
    <t>11884</t>
  </si>
  <si>
    <t>р. Войнешка</t>
  </si>
  <si>
    <t>42°47'43,72''</t>
  </si>
  <si>
    <t>23°25'06,9''</t>
  </si>
  <si>
    <t>До шест месеца от въвеждане в редовна експлоатация на ПСОВ-Войнеговци</t>
  </si>
  <si>
    <t>13150019</t>
  </si>
  <si>
    <t>44°6'59.93''</t>
  </si>
  <si>
    <t>27°11'0.59''</t>
  </si>
  <si>
    <t>44°6'58.04''</t>
  </si>
  <si>
    <t>27°11'18.19''</t>
  </si>
  <si>
    <t>13120064</t>
  </si>
  <si>
    <t>43°28'22.79''</t>
  </si>
  <si>
    <t>24°15'6.90''</t>
  </si>
  <si>
    <t>13110171</t>
  </si>
  <si>
    <t>сулфатни йони-300; екстрахируеми вещества-3; аниоактивни детергенти-1</t>
  </si>
  <si>
    <t>43°23'7,81''</t>
  </si>
  <si>
    <t>22°53'19,86''</t>
  </si>
  <si>
    <t>43°23'8''</t>
  </si>
  <si>
    <t>22°53'21,6''</t>
  </si>
  <si>
    <t>13130016</t>
  </si>
  <si>
    <r>
      <t xml:space="preserve">Предприятие за производство на строителни лепила и смески </t>
    </r>
    <r>
      <rPr>
        <b/>
        <i/>
        <u/>
        <sz val="8"/>
        <color theme="1"/>
        <rFont val="Calibri"/>
        <family val="2"/>
        <charset val="204"/>
        <scheme val="minor"/>
      </rPr>
      <t>Заустване №1/ Поток №1</t>
    </r>
  </si>
  <si>
    <t>42°46'51.36''</t>
  </si>
  <si>
    <t>23°16'34.26''</t>
  </si>
  <si>
    <t>13140288</t>
  </si>
  <si>
    <t>Канализационна система на гр. Самоков</t>
  </si>
  <si>
    <t>65231; 23491</t>
  </si>
  <si>
    <t>Fe-0,5; Mn-0,1; Cd-0,005; Pb-0,02; As-0,02; Cu-0,05; Cr3-0,1; Cr6-0,02; Ni-0,05; Zn-1,0; феноли (летливи)-0,01' екстрахируеми вещества-0,5</t>
  </si>
  <si>
    <t>42°21'46.60''</t>
  </si>
  <si>
    <t>23°33'18.10''</t>
  </si>
  <si>
    <t>43°8'53,90''</t>
  </si>
  <si>
    <t>26°9'47,80''</t>
  </si>
  <si>
    <t>43°8'31,60''</t>
  </si>
  <si>
    <t>1970/07.09.2016</t>
  </si>
  <si>
    <t>1971/08.09.2016</t>
  </si>
  <si>
    <t>1974/15.09.2016</t>
  </si>
  <si>
    <t>Решение №ПВ1-00070/ 07.10.2016г. За отказ за продължаване срока на разрешителното</t>
  </si>
  <si>
    <t>13140289</t>
  </si>
  <si>
    <t>Цех за замразяване на плодове и зеленчуци</t>
  </si>
  <si>
    <t>Фосфати-1</t>
  </si>
  <si>
    <t>42°57'28.191''</t>
  </si>
  <si>
    <t>24°41'13.668''</t>
  </si>
  <si>
    <t>13110172</t>
  </si>
  <si>
    <t>Семеен хотел с ресторант Сватовете</t>
  </si>
  <si>
    <t>Екнтрахируеми вещвества-3</t>
  </si>
  <si>
    <t>42°49'55.3''</t>
  </si>
  <si>
    <t>24°55'19.8''</t>
  </si>
  <si>
    <t>13710079</t>
  </si>
  <si>
    <t>Дом за възрастни хора с деменция</t>
  </si>
  <si>
    <t>04203</t>
  </si>
  <si>
    <t>Екнтрахируеми вещвества-3; Детерганти-1</t>
  </si>
  <si>
    <t>43°21'45.936''</t>
  </si>
  <si>
    <t>23°06'32.534''</t>
  </si>
  <si>
    <t>1396/ 08.09.2014 1995/21.10.2016</t>
  </si>
  <si>
    <t>Решение № 1396/ 08.09.2014г. За изменение на разрешителното - срок за достигане на ИЕО                Решение №1995/21.10.2016г. За изменение на разрешителното</t>
  </si>
  <si>
    <t>Решение № ПВ4-00073/10.11.2016 за отказ за продължаване действието на разрешително 13750008/10.11.2014г</t>
  </si>
  <si>
    <t>Решение № ПВ1-00095/26.10.2016г. За отказ продължаване срока на действие на Разрешително              № 13720013/14.01.2011г.</t>
  </si>
  <si>
    <t>2022/11.11.2016</t>
  </si>
  <si>
    <t>499/21.11.2016</t>
  </si>
  <si>
    <t>Решение 499/21.11.2016 за прекратяване действието на разрешително</t>
  </si>
  <si>
    <t>13110173</t>
  </si>
  <si>
    <t>Локална пречиствателна станция за отпадъчни води на група жилищни сгради</t>
  </si>
  <si>
    <t>р. Домуз дере</t>
  </si>
  <si>
    <t>42°40'23.11''</t>
  </si>
  <si>
    <t>23°15'52.9''</t>
  </si>
  <si>
    <t>13110174</t>
  </si>
  <si>
    <t>Канализационна система на гр. Бойчиновци</t>
  </si>
  <si>
    <t>43°28'57.2''</t>
  </si>
  <si>
    <t>23°20'31.6''</t>
  </si>
  <si>
    <t>Решение  ПВ4-00081/22.11.2016г. За отказ за продължаване срока на разрешително 13740046/14.12.2010г.</t>
  </si>
  <si>
    <t>Прекратено разрешително!</t>
  </si>
  <si>
    <t>502/06.12.2016</t>
  </si>
  <si>
    <t>42°56'07.467''</t>
  </si>
  <si>
    <t>24°12'54.596''</t>
  </si>
  <si>
    <r>
      <t xml:space="preserve">Канализационна система  </t>
    </r>
    <r>
      <rPr>
        <b/>
        <u/>
        <sz val="8"/>
        <rFont val="Calibri"/>
        <family val="2"/>
        <charset val="204"/>
        <scheme val="minor"/>
      </rPr>
      <t xml:space="preserve"> Заустване №1/ Поток №1 </t>
    </r>
  </si>
  <si>
    <r>
      <t xml:space="preserve">Канализационна система в гр. Тетевен </t>
    </r>
    <r>
      <rPr>
        <b/>
        <u/>
        <sz val="8"/>
        <rFont val="Calibri"/>
        <family val="2"/>
        <charset val="204"/>
        <scheme val="minor"/>
      </rPr>
      <t xml:space="preserve"> Заустване №1/ Поток №1</t>
    </r>
  </si>
  <si>
    <t>13140290</t>
  </si>
  <si>
    <t>Канализационна система на град Угърчин</t>
  </si>
  <si>
    <t>75054</t>
  </si>
  <si>
    <t>Феноли-0,05; Екнтрахируеми вещвества-3; Детерганти-1</t>
  </si>
  <si>
    <t>43°06'35.41626''</t>
  </si>
  <si>
    <t>24°25'00.28811''</t>
  </si>
  <si>
    <t>2036/15.12.2016</t>
  </si>
  <si>
    <t>2034/13.12.2016</t>
  </si>
  <si>
    <t>42°46'02.2''</t>
  </si>
  <si>
    <t>23°19'40.1''</t>
  </si>
  <si>
    <r>
      <t xml:space="preserve">Решение </t>
    </r>
    <r>
      <rPr>
        <sz val="8"/>
        <rFont val="Calibri"/>
        <family val="2"/>
        <charset val="204"/>
      </rPr>
      <t>№</t>
    </r>
    <r>
      <rPr>
        <sz val="6.8"/>
        <rFont val="Calibri"/>
        <family val="2"/>
        <charset val="204"/>
      </rPr>
      <t xml:space="preserve"> 2034/ 13.12.2016г. За продължаване срока на действие и изменение на разрешително</t>
    </r>
  </si>
  <si>
    <t>13140291</t>
  </si>
  <si>
    <t>Канализационна система на гр. Добрич</t>
  </si>
  <si>
    <t>12262</t>
  </si>
  <si>
    <t>Феноли-0,1; Екнтрахируеми вещвества-5; Детерганти-3; Хром-1; Живак-0,03; Желязо-5;Никел-0,5;Цинк-10;Кадмий-0,02;Мед-0,5</t>
  </si>
  <si>
    <t>43°37'50.2''</t>
  </si>
  <si>
    <t>27°46'49.1''</t>
  </si>
  <si>
    <t>13110175</t>
  </si>
  <si>
    <t>Специализирана болница за долекуване, продължително лечение и рехабилитация "Панчарево"</t>
  </si>
  <si>
    <t>37914</t>
  </si>
  <si>
    <t>43°34'53.8''</t>
  </si>
  <si>
    <t>23°25'37.0''</t>
  </si>
  <si>
    <t>ПИ 70500.517.198 в землището на с. Старо село, общ. Троян;</t>
  </si>
  <si>
    <t>504/16.01.2017</t>
  </si>
  <si>
    <t>Решение № 504/16.01.2017 г. за прекратяване действието на разрешителното</t>
  </si>
  <si>
    <t>Решение № 1662/ 26.06.2015 г. за продължаване срока</t>
  </si>
  <si>
    <t>Балканкар-Дунав АД</t>
  </si>
  <si>
    <t>КПС</t>
  </si>
  <si>
    <t>Предприятие за производство на кари</t>
  </si>
  <si>
    <t xml:space="preserve">N 43° 48΄27,5           E 23° 14΄41,5         </t>
  </si>
  <si>
    <t xml:space="preserve"> производствени  и битово-фекални отпадъчни води и дъждовни води </t>
  </si>
  <si>
    <t>ЕТБОРО-Богомил Дачев</t>
  </si>
  <si>
    <t>р, Църна бара</t>
  </si>
  <si>
    <t>Мрамор</t>
  </si>
  <si>
    <t>УПИ І-746, 750 от кв, 8, м-т Производствено-складова зона-Мрамор, р-н Върбица</t>
  </si>
  <si>
    <t>Предприятие за производство на строителни лепила, смески и водоразтворими бои</t>
  </si>
  <si>
    <t xml:space="preserve">N 42o 46’ 55,2               E 23o 16’ 59,4             </t>
  </si>
  <si>
    <t>13740089</t>
  </si>
  <si>
    <t>Предприятие за производство на ингредиенти за хранително-вкусовата промишленост</t>
  </si>
  <si>
    <t>р. Стари Искър (Лесновска)</t>
  </si>
  <si>
    <t>масла и мазнини - 1</t>
  </si>
  <si>
    <t>42°37'14.0''</t>
  </si>
  <si>
    <t>23°30'07.1''</t>
  </si>
  <si>
    <t>13110177</t>
  </si>
  <si>
    <t>13110176</t>
  </si>
  <si>
    <t>Редови еднофамилни къщи - Комплекс "Рая"</t>
  </si>
  <si>
    <t>723,92</t>
  </si>
  <si>
    <t>42°37'32.2''</t>
  </si>
  <si>
    <t>23°19'23.8''</t>
  </si>
  <si>
    <t>42°37'31.4''</t>
  </si>
  <si>
    <t>23°19'23.3''</t>
  </si>
  <si>
    <t>Решение № ПВ1-00130 /09.03.2017 г. за отказ за продължаване срока на действие на разрешителното</t>
  </si>
  <si>
    <t>13140292</t>
  </si>
  <si>
    <t>17.03.2017</t>
  </si>
  <si>
    <t>42°43'19''</t>
  </si>
  <si>
    <t>23°25'13''</t>
  </si>
  <si>
    <t>13120065</t>
  </si>
  <si>
    <t>Трошачно-миячно-сортировъчна инсталация (ТМСИ)</t>
  </si>
  <si>
    <t>27557</t>
  </si>
  <si>
    <t>Екстрахируеми вещества-5; Детерганти-3</t>
  </si>
  <si>
    <t>43°28'46.8''</t>
  </si>
  <si>
    <t>23°17'36.71''</t>
  </si>
  <si>
    <t>13140293</t>
  </si>
  <si>
    <t>Жилищен и СПА комплекс, хотел и ресторант</t>
  </si>
  <si>
    <t>42°21'56.7''</t>
  </si>
  <si>
    <t>23°23'09.9''</t>
  </si>
  <si>
    <t>До три месеца от въвеждане на обекта в експлоатация</t>
  </si>
  <si>
    <t>свободен активен хлор - 0,2; мед - 0.5</t>
  </si>
  <si>
    <t>свободен активен хлор - 0,2; мед - 0.6</t>
  </si>
  <si>
    <t>Решение  ПВ5-00024/22.03.2017 г. за отказ за продължаване срока на разрешително 13740047/06.04.2011 г.</t>
  </si>
  <si>
    <t>2062/22.03.2017</t>
  </si>
  <si>
    <r>
      <t xml:space="preserve">Решение </t>
    </r>
    <r>
      <rPr>
        <sz val="8"/>
        <rFont val="Calibri"/>
        <family val="2"/>
        <charset val="204"/>
      </rPr>
      <t>№ 2062/ 22.03.2017 г.  За изменение и продължаване срока на действие на разрешителното</t>
    </r>
  </si>
  <si>
    <r>
      <t>Канализационна система на гр. Ябланица (Канализационна мрежа с ПСОВ) -</t>
    </r>
    <r>
      <rPr>
        <b/>
        <u/>
        <sz val="8"/>
        <rFont val="Calibri"/>
        <family val="2"/>
        <charset val="204"/>
        <scheme val="minor"/>
      </rPr>
      <t>След</t>
    </r>
    <r>
      <rPr>
        <sz val="8"/>
        <rFont val="Calibri"/>
        <family val="2"/>
        <charset val="204"/>
        <scheme val="minor"/>
      </rPr>
      <t xml:space="preserve"> изграждане и въвеждане на ПСОВ_Ябланица - </t>
    </r>
    <r>
      <rPr>
        <b/>
        <u/>
        <sz val="8"/>
        <rFont val="Calibri"/>
        <family val="2"/>
        <charset val="204"/>
        <scheme val="minor"/>
      </rPr>
      <t xml:space="preserve">Заустване №1/ Поток № 1 </t>
    </r>
  </si>
  <si>
    <r>
      <t xml:space="preserve">Канализационна система на гр. Ябланица (Канализационна мрежа с ПСОВ) - </t>
    </r>
    <r>
      <rPr>
        <b/>
        <u/>
        <sz val="8"/>
        <rFont val="Calibri"/>
        <family val="2"/>
        <charset val="204"/>
        <scheme val="minor"/>
      </rPr>
      <t xml:space="preserve">Заустване №1/ Поток № 1 </t>
    </r>
  </si>
  <si>
    <t>BG1IS100R1024</t>
  </si>
  <si>
    <t>13710080</t>
  </si>
  <si>
    <t>Хотел Самоков</t>
  </si>
  <si>
    <t>65231</t>
  </si>
  <si>
    <t>желязо - 0.5, мед - 0.05, кадмий - 0.005, олово - 0.02, никел - 0.05, цинк - 1</t>
  </si>
  <si>
    <t>42°16'22.0''</t>
  </si>
  <si>
    <t>23°36'28.17''</t>
  </si>
  <si>
    <t>Решение № 1064/15.05.2015 г. за изменение на разрешителното</t>
  </si>
  <si>
    <t>Решение № 2063/29.03.2017 г. за продължаване срока на действие на разрешителното</t>
  </si>
  <si>
    <t>имот № 12961.422.111 по кадастралната карта на Вършец</t>
  </si>
  <si>
    <t>2063/29.3.2017</t>
  </si>
  <si>
    <t>Решение №1817/22.01.2016г. За изменение на разрешителното - Места за собствен мониторинг. Решение № 2064/29.03.2017 г. за продължаване срока на действие на разрешителното</t>
  </si>
  <si>
    <t>2072/10.04.2017</t>
  </si>
  <si>
    <t>BG1IS200R1143</t>
  </si>
  <si>
    <t>2069/06.04.2017</t>
  </si>
  <si>
    <t>Решение № 2069/ 06.04.2017 г. за изменение на разрешителното. Изменение в раздел Данни за канализационната система и в раздел Данни за водния обект и водното тяло-предмет на ползването.</t>
  </si>
  <si>
    <t>2074/18.04.2017</t>
  </si>
  <si>
    <t>Решение № 2074/18.04.2017 г. за изменение на разрешителното. Изменение в раздел Данни за водния обект и водното тяло - предмет на ползването и в раздел Индивидуални емисионни ограничения по потоци и места на заустване</t>
  </si>
  <si>
    <t>Завод за преработкана - скално облицовачни материали Мездра</t>
  </si>
  <si>
    <t>13120020</t>
  </si>
  <si>
    <t>2075/18.04.2017</t>
  </si>
  <si>
    <t>Решение № 2075/ 18.04.2017 г. за продължаване срока на действие на разрешителното</t>
  </si>
  <si>
    <t>р. Сухо дере</t>
  </si>
  <si>
    <t>BG1WO300R1008</t>
  </si>
  <si>
    <t>17645</t>
  </si>
  <si>
    <t>Канализационна система на гр. Грамада</t>
  </si>
  <si>
    <t>43°50'05.2''</t>
  </si>
  <si>
    <t>22°39'30.1''</t>
  </si>
  <si>
    <t>2078/20.04.2017</t>
  </si>
  <si>
    <t>BG1DJ109R1017</t>
  </si>
  <si>
    <t>44°2'8.29''</t>
  </si>
  <si>
    <t>27°1'48.46''</t>
  </si>
  <si>
    <t>2088/09.05.2017</t>
  </si>
  <si>
    <r>
      <t xml:space="preserve">Решение </t>
    </r>
    <r>
      <rPr>
        <sz val="8"/>
        <rFont val="Calibri"/>
        <family val="2"/>
        <charset val="204"/>
      </rPr>
      <t>№</t>
    </r>
    <r>
      <rPr>
        <sz val="6.8"/>
        <rFont val="Calibri"/>
        <family val="2"/>
        <charset val="204"/>
      </rPr>
      <t xml:space="preserve"> 2088/ 09.05.2017 г. за продължаване срока на разрешителното </t>
    </r>
  </si>
  <si>
    <r>
      <t xml:space="preserve">Решение </t>
    </r>
    <r>
      <rPr>
        <sz val="8"/>
        <rFont val="Calibri"/>
        <family val="2"/>
        <charset val="204"/>
      </rPr>
      <t>№</t>
    </r>
    <r>
      <rPr>
        <sz val="6.8"/>
        <rFont val="Calibri"/>
        <family val="2"/>
        <charset val="204"/>
      </rPr>
      <t xml:space="preserve">1684/ 02.07.2015 г. за продължаване срока на разрешителното </t>
    </r>
  </si>
  <si>
    <t>Решение № ПВ1-000066/09.05.2017 г. за отказ за продължаване срока на действие на разрешителното</t>
  </si>
  <si>
    <t>ПИ с № 005143, м-ст Нерезините</t>
  </si>
  <si>
    <t>Решение  2086/09.05.2017 г. за изменение на разрешително 13740051/15.12.2011 г.</t>
  </si>
  <si>
    <t>канализационна система на подземен рудник за добив на флуоритова суровина Лукина падина в землището на с. Железна, общ. Чипровци, обл. Монтана</t>
  </si>
  <si>
    <t>13140237</t>
  </si>
  <si>
    <t>509/09.05.2017</t>
  </si>
  <si>
    <t>Решение № 1448/ 21.10.2014 г. за изменение на разрешителното - координати на заустване. пункт за мониторинг. отпадъчно водно количество</t>
  </si>
  <si>
    <t>Решение № 509/ 09.05.2017 г. за прекратяване действието на разрешителното</t>
  </si>
  <si>
    <r>
      <t xml:space="preserve">Решение </t>
    </r>
    <r>
      <rPr>
        <sz val="8"/>
        <rFont val="Calibri"/>
        <family val="2"/>
        <charset val="204"/>
      </rPr>
      <t xml:space="preserve">№ 1631/ 25.05.2015 г. за изменение и продължаване срока на действие на разрешителното </t>
    </r>
  </si>
  <si>
    <r>
      <t xml:space="preserve">Решение </t>
    </r>
    <r>
      <rPr>
        <sz val="8"/>
        <rFont val="Calibri"/>
        <family val="2"/>
        <charset val="204"/>
      </rPr>
      <t xml:space="preserve">№ 510/ 22.05.2017 г. за прекратяване действието на разрешителното </t>
    </r>
  </si>
  <si>
    <t>512/01.06.2017</t>
  </si>
  <si>
    <t>Решение 512/01.06.2017 г. за прекратяване на разрешителното</t>
  </si>
  <si>
    <t>Решение № 928/15.11.2012  за изменение на разрешителното</t>
  </si>
  <si>
    <t>р. Огоста (Чипровска Огоста), р. Голям Буковец</t>
  </si>
  <si>
    <t>13120066</t>
  </si>
  <si>
    <t>Бетон Монтана ЕООД</t>
  </si>
  <si>
    <t>15654</t>
  </si>
  <si>
    <t>BG1OG700R1003</t>
  </si>
  <si>
    <t>43°20'18''</t>
  </si>
  <si>
    <t>23°11'25''</t>
  </si>
  <si>
    <t>РО-171/12.06.2017</t>
  </si>
  <si>
    <t>Решение № РО-171/12.06.2017 г. за отнемане на разрешителното</t>
  </si>
  <si>
    <t>месност Църквино</t>
  </si>
  <si>
    <t>София, р-н Люлин, ул. Шосе Банкя № 7, п.к. 1331</t>
  </si>
  <si>
    <t xml:space="preserve"> 42° 44' 09,04</t>
  </si>
  <si>
    <t>ПИ с идентификатор 35290.20.2, ул. Кайлешки ханчета, м-ст Доброданското, в землището на Калейца, общ. Троян</t>
  </si>
  <si>
    <t>23° 14' 42,0</t>
  </si>
  <si>
    <t>Решение № ПВ5-00011/ 09.09.2016 г. за отказ за прекратяване действието на разрешителното</t>
  </si>
  <si>
    <t>Решение № 2112/ 14.06.2017 г. за изменение на разрешителното</t>
  </si>
  <si>
    <t>13710071</t>
  </si>
  <si>
    <t>13710072</t>
  </si>
  <si>
    <t>заустващ канализационен колектор DN400 на гр. Искър, общ. Искър</t>
  </si>
  <si>
    <t>канализационна  система на гр. Долни Дъбник</t>
  </si>
  <si>
    <t>ПСОВ в имот № 228042</t>
  </si>
  <si>
    <t>22407</t>
  </si>
  <si>
    <t>р. Дъбнишка бара - втора категория водоприемник</t>
  </si>
  <si>
    <t>24° 27' 31.5</t>
  </si>
  <si>
    <t xml:space="preserve"> 43° 24' 28.7"</t>
  </si>
  <si>
    <t xml:space="preserve">Разрешително № 101546/29.05.2006 г., преномерирано на № 13140203/29.08.2012 г. </t>
  </si>
  <si>
    <t>6.0-8.5</t>
  </si>
  <si>
    <t>Fe - 1,5
Mn - 0,3
Pb - 0,05</t>
  </si>
  <si>
    <t>2111/14.06.2017</t>
  </si>
  <si>
    <t>BG1WO800R1016</t>
  </si>
  <si>
    <t>СШ 43° 42' 26,22</t>
  </si>
  <si>
    <t>детергенти - 1
Екстрахируеми вещества - 3</t>
  </si>
  <si>
    <t>2146/ 07.07.2017</t>
  </si>
  <si>
    <t>Решение № 2146/ 07.07.2017 г. за изменение и продължаване срока на разрешителното</t>
  </si>
  <si>
    <t>BG1IS135R1426</t>
  </si>
  <si>
    <t>УПИ IV-114, кв. 16 по плана на с. Златна Панега, община Ябланица, област Ловеч</t>
  </si>
  <si>
    <t>р. Батулска (р. Добревска)</t>
  </si>
  <si>
    <t>517/07.07.2017</t>
  </si>
  <si>
    <t>Решение № 517/ 07.07.2017 г. за прекратяване действието на разрешителното</t>
  </si>
  <si>
    <r>
      <t xml:space="preserve">Решение </t>
    </r>
    <r>
      <rPr>
        <sz val="8"/>
        <rFont val="Calibri"/>
        <family val="2"/>
        <charset val="204"/>
      </rPr>
      <t>№</t>
    </r>
    <r>
      <rPr>
        <sz val="6.8"/>
        <rFont val="Calibri"/>
        <family val="2"/>
        <charset val="204"/>
      </rPr>
      <t xml:space="preserve"> 2153/ 14.07.2017 г. за продължаване срока и изменение на разрешителното </t>
    </r>
  </si>
  <si>
    <t>2153/ 14.07.2017</t>
  </si>
  <si>
    <t>BG1IS135R1326</t>
  </si>
  <si>
    <r>
      <t xml:space="preserve">Пристанище АДМ - Силистра - база за съхранение, обработка и транспорт на зърно - </t>
    </r>
    <r>
      <rPr>
        <b/>
        <i/>
        <u/>
        <sz val="8"/>
        <color theme="1"/>
        <rFont val="Calibri"/>
        <family val="2"/>
        <charset val="204"/>
        <scheme val="minor"/>
      </rPr>
      <t>Заустване № 2/ Поток № 4</t>
    </r>
  </si>
  <si>
    <r>
      <t xml:space="preserve">Трошачно-пресевна промивна инсталация (ТППИ)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</si>
  <si>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</si>
  <si>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2/ Поток № 2</t>
    </r>
    <r>
      <rPr>
        <sz val="11"/>
        <color theme="1"/>
        <rFont val="Calibri"/>
        <family val="2"/>
        <charset val="204"/>
        <scheme val="minor"/>
      </rPr>
      <t/>
    </r>
  </si>
  <si>
    <r>
      <t>Пристанище АДМ - Силистра - база за съхранение, обработка и транспорт на зърно -</t>
    </r>
    <r>
      <rPr>
        <b/>
        <i/>
        <u/>
        <sz val="8"/>
        <color theme="1"/>
        <rFont val="Calibri"/>
        <family val="2"/>
        <charset val="204"/>
        <scheme val="minor"/>
      </rPr>
      <t xml:space="preserve"> Заустване № 1/ Поток № 1</t>
    </r>
  </si>
  <si>
    <r>
      <t xml:space="preserve">Канализационна система на с. Войнеговци </t>
    </r>
    <r>
      <rPr>
        <b/>
        <i/>
        <u/>
        <sz val="8"/>
        <color theme="1"/>
        <rFont val="Calibri"/>
        <family val="2"/>
        <charset val="204"/>
        <scheme val="minor"/>
      </rPr>
      <t>Заустване № 1 / Поток № 1</t>
    </r>
  </si>
  <si>
    <r>
      <t xml:space="preserve">Предприятие за производство на вина и спиртни напитки  </t>
    </r>
    <r>
      <rPr>
        <b/>
        <i/>
        <u/>
        <sz val="8"/>
        <color theme="1"/>
        <rFont val="Calibri"/>
        <family val="2"/>
        <charset val="204"/>
        <scheme val="minor"/>
      </rPr>
      <t>Заустване № 1 / Поток № 1</t>
    </r>
  </si>
  <si>
    <r>
      <t xml:space="preserve">Терминал за втечнен природен газ  </t>
    </r>
    <r>
      <rPr>
        <b/>
        <i/>
        <u/>
        <sz val="8"/>
        <color theme="1"/>
        <rFont val="Calibri"/>
        <family val="2"/>
        <charset val="204"/>
        <scheme val="minor"/>
      </rPr>
      <t>Заустване № 1 / Поток № 1</t>
    </r>
  </si>
  <si>
    <t>Решение № ПВ5-00043/ 09.08.2016 г. за поправка на очевидна фактическа грешка</t>
  </si>
  <si>
    <t>Нов код на водно тяло</t>
  </si>
  <si>
    <t>Стар код на водно тяло</t>
  </si>
  <si>
    <t>25.63</t>
  </si>
  <si>
    <t>217.52</t>
  </si>
  <si>
    <t>54000</t>
  </si>
  <si>
    <t>13140294</t>
  </si>
  <si>
    <t>Канализационна система на с. Кесарево</t>
  </si>
  <si>
    <t>36782</t>
  </si>
  <si>
    <t>BG1YN600R1034</t>
  </si>
  <si>
    <t>р. Лефеджа</t>
  </si>
  <si>
    <t>43°9'24.8''</t>
  </si>
  <si>
    <t>25°57'59.7''</t>
  </si>
  <si>
    <t>13150020</t>
  </si>
  <si>
    <t>Ресторанти Добревски</t>
  </si>
  <si>
    <t>31098</t>
  </si>
  <si>
    <t>6.0-8.0</t>
  </si>
  <si>
    <t>екстрахируеми вещества-3,0</t>
  </si>
  <si>
    <t>43°05'43.2''</t>
  </si>
  <si>
    <t>24°09'04.4''</t>
  </si>
  <si>
    <t>43°05'43.35''</t>
  </si>
  <si>
    <t>24°09'05.32''</t>
  </si>
  <si>
    <t>Козлодуй, п.к. 3221</t>
  </si>
  <si>
    <t>имот пл. № 5526 в землището на Видин</t>
  </si>
  <si>
    <t>Атомна електроцентрала     Поток №4</t>
  </si>
  <si>
    <t>желязо (общо) - 1.5
хлорни йони - 300
цинк - 5
кобалт - 0.1
детергенти - 1
манган (общ) - 0.3
никел - 0.2</t>
  </si>
  <si>
    <t>хлорни йони - 300
детергенти - 1</t>
  </si>
  <si>
    <t>хлорни йони - 300
цинк - 5
кобалт - 0.1
детергенти - 1
манган (общ) - 0.3
никел - 0.2</t>
  </si>
  <si>
    <t>хлорни йони - 300
цинк - 5
кобалт - 0.1
детергенти - 1
манган (общ) - 0.3
никел - 0.3</t>
  </si>
  <si>
    <t>СШ 43° 45'04,20</t>
  </si>
  <si>
    <t>ИД 23° 46' 28.02</t>
  </si>
  <si>
    <t>СШ 43° 45'03.62</t>
  </si>
  <si>
    <t>ИД 23° 45' 56.46</t>
  </si>
  <si>
    <t>СШ 43° 45'03.61</t>
  </si>
  <si>
    <t>ИД 23° 45' 56.45</t>
  </si>
  <si>
    <t>СШ 43° 44'54.41</t>
  </si>
  <si>
    <t>ИД 23° 46' 39.34</t>
  </si>
  <si>
    <t>Два месеца от началото на действие на разрешителното</t>
  </si>
  <si>
    <t>Решение № 126/ 25.02.2010 г. за изменение и продължаване срока на действие на разрешителното</t>
  </si>
  <si>
    <t>126/ 25.02.2010</t>
  </si>
  <si>
    <t>Главен отводнителен канал</t>
  </si>
  <si>
    <t xml:space="preserve">Главен отводнителен канал </t>
  </si>
  <si>
    <t>126/ 25.02.2010
494/ 08.08.2011</t>
  </si>
  <si>
    <t>Решение № 494/ 08.08.2011 г. за изменение  на разрешителното</t>
  </si>
  <si>
    <t>желязо (общо) - 1.5
хлорни йони - 300
цинк - 5
кобалт - 0.1
анионоактивни детергенти - 1
манган (общ) - 0.3
никел - 0.2</t>
  </si>
  <si>
    <t>Решение № 1132/ 05.08.2013 г. за изменение на разрешителното</t>
  </si>
  <si>
    <t xml:space="preserve">126/ 25.02.2010
494/ 08.08.2011
1132/ 05.08.2013
</t>
  </si>
  <si>
    <t>13750001</t>
  </si>
  <si>
    <t>126/ 25.02.2010
494/ 08.08.2011
1132/ 05.08.2013
1833/ 11.02.2016</t>
  </si>
  <si>
    <t>Решение № 1833/ 11.02.2016 г. за изменение и продължаване срока на действие на разрешителното</t>
  </si>
  <si>
    <t>126/ 25.02.2010
494/ 08.08.2011
1132/ 05.08.2013
1833/ 11.02.2016
2229/ 07.09.2017</t>
  </si>
  <si>
    <t>Решение № 2229/ 07.09.2017 г. за изменение и продължаване срока на действие на разрешителното</t>
  </si>
  <si>
    <t>Атомна електроцентрала     Поток № 2</t>
  </si>
  <si>
    <t>Атомна електроцентрала     Поток № 3</t>
  </si>
  <si>
    <t>Атомна електроцентрала     Поток № 1</t>
  </si>
  <si>
    <t>Атомна електроцентрала     Поток № 4</t>
  </si>
  <si>
    <t>525/ 07.09.2017</t>
  </si>
  <si>
    <t>Решение № 525/ 07.09.2017 г. за прекратяване действието на разрешителното</t>
  </si>
  <si>
    <t>Решение № 524/  23.08.2017 г. за прекратяване действието на разрешителното</t>
  </si>
  <si>
    <t>524/ 23.08.2017</t>
  </si>
  <si>
    <t>Решение № 1158/ 03.09.2013 - Заличава се показателя сероводород от ИЕО 
Решение № 2240/ 29.09.2017 г. за продължаване срока на действие и изменение на разрешителното</t>
  </si>
  <si>
    <t>BG1IS700R1206</t>
  </si>
  <si>
    <t>Решение № ПВ3-00054/ 20.09.2017 г. за отказ за продължаване срока на действие на разрешителното</t>
  </si>
  <si>
    <t>Решение № 527/ 09.10.2017 г. за прекратяване действието на разрешителното</t>
  </si>
  <si>
    <t>527/ 09.10.2017</t>
  </si>
  <si>
    <t>ПИ с кад. № 5120017, попадащ в УПИ I-17, стр. квартал 5 по плана на с. Чифлик - в.з., общ. Троян</t>
  </si>
  <si>
    <t>Решение  2247/ 23.10.2017 г. за продължаване срока на действие на разрешително 13740051/15.12.2011 г.</t>
  </si>
  <si>
    <t>2086/ 09.05.2017 г.</t>
  </si>
  <si>
    <t>2247/ 23.10.2017 г.</t>
  </si>
  <si>
    <t>ПИ  с № 049038, м. Токсина круша</t>
  </si>
  <si>
    <t>имот № 048043</t>
  </si>
  <si>
    <t>ПСОВ в имот № 000366 в м. Тиквен
отвеждащ (заустващ) колектор в имот № 086081 в м. Под калето</t>
  </si>
  <si>
    <t>ПИ № 72549.000.262,  м-ст Чаира, в землището на Т. Икономово</t>
  </si>
  <si>
    <t>13120067</t>
  </si>
  <si>
    <t>Предприятие за добив, обработка и монтаж на скални материали</t>
  </si>
  <si>
    <t>ПИ № 03928.509.237</t>
  </si>
  <si>
    <t>желязо (общо)-1.5</t>
  </si>
  <si>
    <t>43°14'12.23383''</t>
  </si>
  <si>
    <t>23°05'57.60420''</t>
  </si>
  <si>
    <t>13140143</t>
  </si>
  <si>
    <t xml:space="preserve">Прекратено по чл. 79, ал. 5 от 08.02.2016 г. </t>
  </si>
  <si>
    <t>манра - поток № 1</t>
  </si>
  <si>
    <t>имот УПИ 1 от кв. 1 по плана на Соколово</t>
  </si>
  <si>
    <t>13710082</t>
  </si>
  <si>
    <t>Сграда Магнолия</t>
  </si>
  <si>
    <t>ПИ № 68134.1938.603</t>
  </si>
  <si>
    <t>BG1IS500R1010</t>
  </si>
  <si>
    <t>42°38'57.9''</t>
  </si>
  <si>
    <t>23°14'28.3''</t>
  </si>
  <si>
    <t>13740091</t>
  </si>
  <si>
    <t>43253</t>
  </si>
  <si>
    <t>дере, ляв приток на р. Янтра</t>
  </si>
  <si>
    <t>6.0-9.0</t>
  </si>
  <si>
    <t>43°05'5.6''</t>
  </si>
  <si>
    <t>25°33'39.9''</t>
  </si>
  <si>
    <t>528/ 06.11.2017</t>
  </si>
  <si>
    <t>Решение № 2072/ 10.04.2017 г. за продължаване срока на действие и изменение на разрешителното</t>
  </si>
  <si>
    <t>Решение № 528/ 10.04.2017 г. за прекратяване на  разрешителното</t>
  </si>
  <si>
    <r>
      <t xml:space="preserve">предприятие за производство на сглобяеми стоманобетонови елементи - </t>
    </r>
    <r>
      <rPr>
        <b/>
        <i/>
        <u/>
        <sz val="8"/>
        <color theme="1"/>
        <rFont val="Calibri"/>
        <family val="2"/>
        <charset val="204"/>
        <scheme val="minor"/>
      </rPr>
      <t>Заустване № 1/ Поток № 1</t>
    </r>
  </si>
  <si>
    <t>13140295</t>
  </si>
  <si>
    <t>BG1IS600R1516</t>
  </si>
  <si>
    <t>42°42'19.1''</t>
  </si>
  <si>
    <t>23°37'10.8''</t>
  </si>
  <si>
    <t>42°42'12.6''</t>
  </si>
  <si>
    <t>23°37'08.9''</t>
  </si>
  <si>
    <t>13430001</t>
  </si>
  <si>
    <r>
      <t>Трошачна инсталация и ремонтна работилница с автомивка от административната част на кариера за варовик-</t>
    </r>
    <r>
      <rPr>
        <b/>
        <u/>
        <sz val="8"/>
        <rFont val="Calibri"/>
        <family val="2"/>
        <charset val="204"/>
        <scheme val="minor"/>
      </rPr>
      <t>Заустване № 2 / Поток № 2</t>
    </r>
  </si>
  <si>
    <r>
      <t xml:space="preserve">Трошачна инсталация и ремонтна работилница с автомивка от административната част на кариера за варовик- </t>
    </r>
    <r>
      <rPr>
        <b/>
        <u/>
        <sz val="8"/>
        <rFont val="Calibri"/>
        <family val="2"/>
        <charset val="204"/>
        <scheme val="minor"/>
      </rPr>
      <t xml:space="preserve">Заустване № 1 / Поток </t>
    </r>
    <r>
      <rPr>
        <b/>
        <u/>
        <sz val="8"/>
        <rFont val="Calibri"/>
        <family val="2"/>
        <charset val="204"/>
      </rPr>
      <t>№ 1</t>
    </r>
  </si>
  <si>
    <t>ПИ № 000141 в землището на с. Лиляче</t>
  </si>
  <si>
    <t>13740092</t>
  </si>
  <si>
    <t xml:space="preserve">Месопреработвателно предприятие </t>
  </si>
  <si>
    <t>ПИ № 202014, м-ст Амазонското</t>
  </si>
  <si>
    <t>87597</t>
  </si>
  <si>
    <t>До включване в селищната канализационна система на с. Ясен, но не по-късно от 22.11.2021 г.</t>
  </si>
  <si>
    <t>BG1VT307R1007</t>
  </si>
  <si>
    <t>отводнителен канал</t>
  </si>
  <si>
    <t>43°25'31.8''</t>
  </si>
  <si>
    <t>24°31'36.7''</t>
  </si>
  <si>
    <t>мазнини - 3,0</t>
  </si>
  <si>
    <t>13120068</t>
  </si>
  <si>
    <t>Гъскокланица</t>
  </si>
  <si>
    <t>BG1OS700R1001</t>
  </si>
  <si>
    <t>43°11'52.3''</t>
  </si>
  <si>
    <t>24°49'16.8''</t>
  </si>
  <si>
    <t>2308/ 27.11.2017</t>
  </si>
  <si>
    <t>Решение № 2308/ 27.11.2017 г. за изменение на разрешителното</t>
  </si>
  <si>
    <t>кв. 76, пл. № 110</t>
  </si>
  <si>
    <t>530/ 04.12.2017</t>
  </si>
  <si>
    <t>ПИ с идентификатор 48489.4.461, м. Лъката</t>
  </si>
  <si>
    <t>Решение № ПВ3-00096/ 07.12.2017 г. за отказ за продължаване срока на действие на разрешителното</t>
  </si>
  <si>
    <t>Община</t>
  </si>
  <si>
    <t>Леденик</t>
  </si>
  <si>
    <t xml:space="preserve">Мездра </t>
  </si>
  <si>
    <t>Лиляче</t>
  </si>
  <si>
    <t>Лесковец</t>
  </si>
  <si>
    <t>Оряхово</t>
  </si>
  <si>
    <t>Козлодуй</t>
  </si>
  <si>
    <t>Равно поле</t>
  </si>
  <si>
    <t>Столник</t>
  </si>
  <si>
    <t>Йоглав</t>
  </si>
  <si>
    <t>2336/ 10.01.2018</t>
  </si>
  <si>
    <t>Решение № 2336/ 10.01.2018 г. за изменение на разрешителното</t>
  </si>
  <si>
    <t>Имот № 000164 в землището на с. Кесарево, общ. Стражица, обл. В. Търново</t>
  </si>
  <si>
    <t>УПИ (парц.) I, кв. 7а по плана на с. Камен, община Стражица, Поток № 1</t>
  </si>
  <si>
    <t>Западна промишлена зона гр. Силистра, УПИ - кв. 1, пл. XXVII</t>
  </si>
  <si>
    <t>13110179</t>
  </si>
  <si>
    <t>Апартаментен хотелски комплекс с подземни гаражи</t>
  </si>
  <si>
    <t>ПИ №№ 68134.2044.912, 68134.2044.968.68134.2044.967, кв. Симеоново, р-н Витоша</t>
  </si>
  <si>
    <t>42°37'05.5''</t>
  </si>
  <si>
    <t>13140297</t>
  </si>
  <si>
    <t xml:space="preserve">предприятие за производство на сглобяеми стоманобетонови елементи </t>
  </si>
  <si>
    <t>BG1IS600R1016</t>
  </si>
  <si>
    <t>р. Лесновска (Стари Искър)</t>
  </si>
  <si>
    <t>13740093</t>
  </si>
  <si>
    <t>месопреработвателно предприятие</t>
  </si>
  <si>
    <t>Церова кория</t>
  </si>
  <si>
    <t>78428</t>
  </si>
  <si>
    <t>BG1YN700R1017</t>
  </si>
  <si>
    <t>дере, приток на р. Янтра</t>
  </si>
  <si>
    <t>43°2'57.3''</t>
  </si>
  <si>
    <t>25°44'32.6''</t>
  </si>
  <si>
    <t>BG1YN400R1001</t>
  </si>
  <si>
    <t xml:space="preserve">2329/ 22.12.2017 </t>
  </si>
  <si>
    <r>
      <t xml:space="preserve">Решение </t>
    </r>
    <r>
      <rPr>
        <sz val="9"/>
        <rFont val="Calibri"/>
        <family val="2"/>
        <charset val="204"/>
      </rPr>
      <t xml:space="preserve">№ 1525/ 06.01.2015 г. за изменение и продължаване срока на действие на разрешителното </t>
    </r>
  </si>
  <si>
    <r>
      <t xml:space="preserve">Решение </t>
    </r>
    <r>
      <rPr>
        <sz val="9"/>
        <rFont val="Calibri"/>
        <family val="2"/>
        <charset val="204"/>
      </rPr>
      <t xml:space="preserve">№ 2329/ 22.12.2017 г. за изменение и продължаване срока на действие на разрешителното </t>
    </r>
  </si>
  <si>
    <t>13110178</t>
  </si>
  <si>
    <t>хотел Дива, с. Чифлик</t>
  </si>
  <si>
    <t>BG1OS890R1516</t>
  </si>
  <si>
    <t>екстрахируеми вещества-3</t>
  </si>
  <si>
    <t>42°49'33.8''</t>
  </si>
  <si>
    <t>24°33'07.4''</t>
  </si>
  <si>
    <t>13140296</t>
  </si>
  <si>
    <t>фериботен комплекс</t>
  </si>
  <si>
    <t>ПИ № 54020.502.2439</t>
  </si>
  <si>
    <t>54020</t>
  </si>
  <si>
    <t>остатъчен хлор-0.2</t>
  </si>
  <si>
    <t>43°44'14.77''</t>
  </si>
  <si>
    <t>23°58'29.83''</t>
  </si>
  <si>
    <t>Решение № ПВ3-00100/ 08.01.2018 г. за отказ за продължаване на срока на сействие на разрешителното</t>
  </si>
  <si>
    <t>Тодор Икономово</t>
  </si>
  <si>
    <t>Каолиново</t>
  </si>
  <si>
    <t>Шумен</t>
  </si>
  <si>
    <t>BG1DJ900R1008</t>
  </si>
  <si>
    <t>43°37'36.08''</t>
  </si>
  <si>
    <t>27°09'37.31''</t>
  </si>
  <si>
    <t>13740094</t>
  </si>
  <si>
    <t>ПИ № 02935.187.65, м-ст Корудере</t>
  </si>
  <si>
    <t>Баховица</t>
  </si>
  <si>
    <t>02935</t>
  </si>
  <si>
    <t>р. Баховско дере</t>
  </si>
  <si>
    <t>екстрахируеми вещества (с тетрахлорметан) - 3
анионоактивни елементи - 1</t>
  </si>
  <si>
    <t>43°11'34.35''</t>
  </si>
  <si>
    <t>24°40'32.7''</t>
  </si>
  <si>
    <r>
      <t xml:space="preserve">Мина Станянци </t>
    </r>
    <r>
      <rPr>
        <b/>
        <u/>
        <sz val="8"/>
        <rFont val="Calibri"/>
        <family val="2"/>
        <charset val="204"/>
        <scheme val="minor"/>
      </rPr>
      <t>Заустване №1/ Поток № 1</t>
    </r>
  </si>
  <si>
    <r>
      <t xml:space="preserve">Мина Станянци </t>
    </r>
    <r>
      <rPr>
        <b/>
        <u/>
        <sz val="8"/>
        <rFont val="Calibri"/>
        <family val="2"/>
        <charset val="204"/>
        <scheme val="minor"/>
      </rPr>
      <t>Заустване №1/ Поток № 2</t>
    </r>
  </si>
  <si>
    <t>Решение № ПВ2-00169/ 19.02.2018 г. за поправка на допусната ОФГ в решение № 1861/ 21.03.2016 г.</t>
  </si>
  <si>
    <t>43°2'51.00''</t>
  </si>
  <si>
    <t>13710083</t>
  </si>
  <si>
    <t>три еднофамилни жилищни сгради</t>
  </si>
  <si>
    <t>ПИ №№ 32216.2334.2, 32216.2298.2530, 32216.2334.218 , м-ст Боро</t>
  </si>
  <si>
    <t>Иваняне</t>
  </si>
  <si>
    <t>32216</t>
  </si>
  <si>
    <t>дере, приток на р. Банкенска</t>
  </si>
  <si>
    <t>42°42'40.4''</t>
  </si>
  <si>
    <t>23°10'31.2''</t>
  </si>
  <si>
    <t>2364/ 15.02.2018</t>
  </si>
  <si>
    <t>Решение № 2364/ 15.02.2018 г. за изменение на разрешителното</t>
  </si>
  <si>
    <t xml:space="preserve">ПСОВ - Чипровци в ПИ с № 81390.12.121 в землището на Чипровци </t>
  </si>
  <si>
    <t>Чипровци</t>
  </si>
  <si>
    <t>BG10G789R1501</t>
  </si>
  <si>
    <t>13140299</t>
  </si>
  <si>
    <t>складова база за съхранение на петролни продукти и автомивка</t>
  </si>
  <si>
    <t>УПИ XV, кв. 0</t>
  </si>
  <si>
    <t xml:space="preserve">Мартен </t>
  </si>
  <si>
    <t>47336</t>
  </si>
  <si>
    <t xml:space="preserve">анионоактивни детергенти - 3 </t>
  </si>
  <si>
    <t>43°54'19.55''</t>
  </si>
  <si>
    <t>26°3'40.94''</t>
  </si>
  <si>
    <t>Решение № ПВ1-00001 / 02.03.2018 г. за отказ за продължаване срока на действие на разрешителното</t>
  </si>
  <si>
    <t xml:space="preserve"> 43°32'45,8"</t>
  </si>
  <si>
    <t xml:space="preserve">24°37'07,0" </t>
  </si>
  <si>
    <t>ПИ № 035062, м-ст Под камико в землището на с. Рибен</t>
  </si>
  <si>
    <t>13140300</t>
  </si>
  <si>
    <t>резервоарно стопанство за съхранение на растителни масла и глицерин</t>
  </si>
  <si>
    <t>УПИ LXV</t>
  </si>
  <si>
    <t>43°54'10.33''</t>
  </si>
  <si>
    <t>26°3'28.49''</t>
  </si>
  <si>
    <t>Кошава</t>
  </si>
  <si>
    <t>Предприятие за добив и преработка на гипс          Заустване № 1  Поток № 1</t>
  </si>
  <si>
    <t>Предприятие за добив и преработка на гипс           Заустване № 2  Поток № 2</t>
  </si>
  <si>
    <t>имот № 048001 в м-ст Татъри и имот № 000132 в м-ст Излаз в землището на  Кошава, общ. Видин</t>
  </si>
  <si>
    <t>541/ 08.03.2018</t>
  </si>
  <si>
    <t>Шест месеца от датата на въвеждане в експлоатация на ПСОВ - до 16.05.2013 г.</t>
  </si>
  <si>
    <t>ПИ с идентификатор 03928.52.43, м. Калешница</t>
  </si>
  <si>
    <t>Решение № ПВ3-00134/ 16.03.2018 г. за отказ за продължаване на срока на действие на разрешителното</t>
  </si>
  <si>
    <t>Решение № ПВ3-00030/  19.03.2018 г. за поправка на ОФГ</t>
  </si>
  <si>
    <t>Решение № ПВ1-00137/ 08.03.2018 г. за поправка на ОФГ</t>
  </si>
  <si>
    <t>13740095</t>
  </si>
  <si>
    <t>предприятие за преработка на плодове</t>
  </si>
  <si>
    <t xml:space="preserve"> Новград</t>
  </si>
  <si>
    <t>51977</t>
  </si>
  <si>
    <t>BG1YN200R028</t>
  </si>
  <si>
    <t>43°35'59.74''</t>
  </si>
  <si>
    <t>25°34'27.22''</t>
  </si>
  <si>
    <t>Решение № 2400/30.03.2018 г. за изменение и продължаване на срока на действие на разрешителното</t>
  </si>
  <si>
    <t>BG1IS200R1742</t>
  </si>
  <si>
    <t>Решение № 2404/ 03.04.2018 г. за изменение и продължаване на срока на действие на разрешителното</t>
  </si>
  <si>
    <t>2404/03.04.2018</t>
  </si>
  <si>
    <t>546/11.04.2018</t>
  </si>
  <si>
    <t>13140194</t>
  </si>
  <si>
    <t>2412/23.04.2018</t>
  </si>
  <si>
    <t>Решение № ПВ3-00021/23.04.2018г. За поправка на очевидна фактическа грешка</t>
  </si>
  <si>
    <t>BG1YN130R1029</t>
  </si>
  <si>
    <t>2419/03.05.2018</t>
  </si>
  <si>
    <t>BG1VT789R1105</t>
  </si>
  <si>
    <t>2422/08.05.2018</t>
  </si>
  <si>
    <t>13140028</t>
  </si>
  <si>
    <t>BG1DJ149R1002</t>
  </si>
  <si>
    <t>BG1OG700R1203</t>
  </si>
  <si>
    <t>Решение № ПВ3-00041/04.05.2018 за поправка на очевидни гактически грешки</t>
  </si>
  <si>
    <t>Решение № ПВ3-00013/14.05.2018г. За отказ за продължаване срока на разрешителното</t>
  </si>
  <si>
    <t>13140201</t>
  </si>
  <si>
    <t>2426/14.05.2018</t>
  </si>
  <si>
    <t>13720025</t>
  </si>
  <si>
    <t>цех за консервирани зеленчуци</t>
  </si>
  <si>
    <t>Бохот</t>
  </si>
  <si>
    <t>05921</t>
  </si>
  <si>
    <t>дере Иванов дол</t>
  </si>
  <si>
    <t>43°18'58.6429''</t>
  </si>
  <si>
    <t>24°41'14.1752''</t>
  </si>
  <si>
    <t>557/02.07.2018</t>
  </si>
  <si>
    <t>43°48'19,30''</t>
  </si>
  <si>
    <t>26°29'38,0''</t>
  </si>
  <si>
    <t>Решение № ПВ5-00081/02.07.2018г. За поправна на ОФГ.</t>
  </si>
  <si>
    <t>13740096</t>
  </si>
  <si>
    <t>Канализационна система на гр. Тервел</t>
  </si>
  <si>
    <t>Тервел</t>
  </si>
  <si>
    <t>Добрич</t>
  </si>
  <si>
    <t>72271</t>
  </si>
  <si>
    <t>олово-0.005; мед-0.1; хром-0.5; никел-0.2; цинк-5; цианиди-0.5;анионоактивни детергрнти-1; екстрахируеми вещества-3; феноли-0.05</t>
  </si>
  <si>
    <t>43°45'14.4''</t>
  </si>
  <si>
    <t>27°24'16.6''</t>
  </si>
  <si>
    <t>13110180</t>
  </si>
  <si>
    <t>Канализационна система на с. Чупрене</t>
  </si>
  <si>
    <t>81757</t>
  </si>
  <si>
    <t>BG1WO600R1812</t>
  </si>
  <si>
    <t>р. Чупренска</t>
  </si>
  <si>
    <t>0.3</t>
  </si>
  <si>
    <t>детергенти - 1, екстрахируеми вещества - 3</t>
  </si>
  <si>
    <t>43°31'33''</t>
  </si>
  <si>
    <t>22°40'28''</t>
  </si>
  <si>
    <t>13120069</t>
  </si>
  <si>
    <t>мобилно миячно-сортировъчна инсталация</t>
  </si>
  <si>
    <t>43476</t>
  </si>
  <si>
    <t>BG1OS700R1011</t>
  </si>
  <si>
    <t>69.50</t>
  </si>
  <si>
    <t>43°17'39.57''</t>
  </si>
  <si>
    <t>25°02'34.75''</t>
  </si>
  <si>
    <t xml:space="preserve"> 43° 38' 27.9</t>
  </si>
  <si>
    <t>25° 08' 53.1</t>
  </si>
  <si>
    <t>2471/12.07.2018</t>
  </si>
  <si>
    <t>Белене</t>
  </si>
  <si>
    <t>ПСОВ за битови отпадъчни води и охлаждащи производствени води/ Преномерирано с Решение № 697/23.03.2012г на Разрешително с № 13140190/23.03.2012г.</t>
  </si>
  <si>
    <t>13140190</t>
  </si>
  <si>
    <t>отпадъчни води от Плевен-Булгартабак</t>
  </si>
  <si>
    <t>имот № 000123, м. Азманското, с. Ясен, общ. Плевен</t>
  </si>
  <si>
    <t>р. Витт</t>
  </si>
  <si>
    <t xml:space="preserve"> 43° 24' 57.921           </t>
  </si>
  <si>
    <t xml:space="preserve">24° 31' 38.721        </t>
  </si>
  <si>
    <t>13140301</t>
  </si>
  <si>
    <t>39147</t>
  </si>
  <si>
    <t>хлорни йони-400, сулфатни йони-400, екстрахируеми вещества - 3</t>
  </si>
  <si>
    <t>BG1YN400R1003</t>
  </si>
  <si>
    <t>Поправка на ОФГ към решение № 2426/15.05.2018</t>
  </si>
  <si>
    <t>BG1IS135R1026</t>
  </si>
  <si>
    <t>13140302</t>
  </si>
  <si>
    <t>Канализационен колектор на колбасарски цех</t>
  </si>
  <si>
    <t>35290</t>
  </si>
  <si>
    <t>42°57'24.17''</t>
  </si>
  <si>
    <t>24°41'13.82'</t>
  </si>
  <si>
    <t>BG1YN600R1025</t>
  </si>
  <si>
    <t>2485/31.07.2018</t>
  </si>
  <si>
    <t>BG1YN800R1016</t>
  </si>
  <si>
    <t>2487/01.08.2018</t>
  </si>
  <si>
    <t>Решение ПВ5-00086/10.08.2018 г. за отказ за продължаване срока на действие.</t>
  </si>
  <si>
    <t>13110181</t>
  </si>
  <si>
    <t>ПСБФВ - Заустване №1</t>
  </si>
  <si>
    <t>р. Кремиковска</t>
  </si>
  <si>
    <t>42°45'04.39''</t>
  </si>
  <si>
    <t>23°28'07.13'</t>
  </si>
  <si>
    <t>13150021</t>
  </si>
  <si>
    <t>Роман</t>
  </si>
  <si>
    <t>BG1IS135R1226</t>
  </si>
  <si>
    <t>43°09'01.6''</t>
  </si>
  <si>
    <t>23°55'41.1'</t>
  </si>
  <si>
    <t>43°09'01.61'</t>
  </si>
  <si>
    <t>23°55'42.1'</t>
  </si>
  <si>
    <t>Предприятие за преработка на вторична пластмаса от опаковки и други изделия - Заустване №1</t>
  </si>
  <si>
    <t>Предприятие за преработка на вторична пластмаса от опаковки и други изделия-Заустване № 2</t>
  </si>
  <si>
    <t>13150022</t>
  </si>
  <si>
    <t>р. Батулска</t>
  </si>
  <si>
    <t>43°05'43.2'</t>
  </si>
  <si>
    <t>24°09'04.4'</t>
  </si>
  <si>
    <t>Търговски комплекс с ресторант, магазин за хранителни стоки, хлебопекарна, офиси и 24 паркоместа - Заустване № 1</t>
  </si>
  <si>
    <t>13740097</t>
  </si>
  <si>
    <t>Животновъдна ферма "Чемерник" - Заустване № 1</t>
  </si>
  <si>
    <t>Бов</t>
  </si>
  <si>
    <t>04546</t>
  </si>
  <si>
    <t>дере, десен приток на р. Трескавска</t>
  </si>
  <si>
    <t>43°01'31.64'</t>
  </si>
  <si>
    <t>23°26'16.106'</t>
  </si>
  <si>
    <t>13140303</t>
  </si>
  <si>
    <t>Канализационна система на гр. Силистра, с. Айдемир и с. Калипетрово, общ. Силистра</t>
  </si>
  <si>
    <t>Айдемир
Калипетрово
Силистра</t>
  </si>
  <si>
    <t>00895
41143
66425</t>
  </si>
  <si>
    <t>фосфор - 0.1, олово - 0.2, мед - 0.5, никел - 0.5, цинк - 10, анионоактивни детергенти-3; екстрахируеми вещества-5;феноли - 0.01, нефтопродукти 0.5</t>
  </si>
  <si>
    <t>44°07'00.3'</t>
  </si>
  <si>
    <t>27°11'00.2'</t>
  </si>
  <si>
    <t>43°  27 '56,0.4</t>
  </si>
  <si>
    <t>25°  43'36.46</t>
  </si>
  <si>
    <t>До шест месеца от въвеждане в експлоатация на ПСОВ - Бяла, но не по-късно от 31.12.2015г.</t>
  </si>
  <si>
    <t>13720026</t>
  </si>
  <si>
    <t>Пресевно-промивна инсталация</t>
  </si>
  <si>
    <t>Лесичери</t>
  </si>
  <si>
    <t>Павликени</t>
  </si>
  <si>
    <t>43356</t>
  </si>
  <si>
    <t>BG1YN400R1012</t>
  </si>
  <si>
    <t>изкуствено създаден воден обект-водоем</t>
  </si>
  <si>
    <t>43°12'39.6'</t>
  </si>
  <si>
    <t>25°24'37.9'</t>
  </si>
  <si>
    <t>2525/27.09.2018</t>
  </si>
  <si>
    <t>2538/07.11.2018</t>
  </si>
  <si>
    <t xml:space="preserve">Решение №2538/ 07.11.2018г. За изменение, продължаване на срока и поправка на очевидна фактическа грешка </t>
  </si>
  <si>
    <t>Разлив</t>
  </si>
  <si>
    <t>2570/20.12.2018</t>
  </si>
  <si>
    <t>BG1IS600R1416</t>
  </si>
  <si>
    <t>13120070</t>
  </si>
  <si>
    <t>Мелница Заустване №1/ Поток №1</t>
  </si>
  <si>
    <t>ПИ 14406.263.9, м-ст Мокьов върбак</t>
  </si>
  <si>
    <t>Галиче</t>
  </si>
  <si>
    <t>14406</t>
  </si>
  <si>
    <t>BG1OG200R1413</t>
  </si>
  <si>
    <t>Сероводород (свободен) - 0.1</t>
  </si>
  <si>
    <t>43°33'09.852'</t>
  </si>
  <si>
    <t>23°50'48.638'</t>
  </si>
  <si>
    <t>13120071</t>
  </si>
  <si>
    <t>Рибовъдно стопанство за отглеждане на сьомга по рециркулационен способ Заустване №1/ Поток №1</t>
  </si>
  <si>
    <t>Горни Окол</t>
  </si>
  <si>
    <t>16599</t>
  </si>
  <si>
    <t>BG1IS700L1005</t>
  </si>
  <si>
    <t>р. Вуйна</t>
  </si>
  <si>
    <t>6.5-8.5</t>
  </si>
  <si>
    <t>42°28'13.10''</t>
  </si>
  <si>
    <t>23°30'35.90''</t>
  </si>
  <si>
    <t>13140304</t>
  </si>
  <si>
    <t>ПИ 30962.502.2</t>
  </si>
  <si>
    <t>30962</t>
  </si>
  <si>
    <t>BG1YN600R1021</t>
  </si>
  <si>
    <t>р. Златаришка</t>
  </si>
  <si>
    <t>Канализационна система на гр. Златарица (Канализационна мрежа с ПСОВ) Заустване №1/ Поток №1 - до изграждане и въвеждане в експлоатация на ПСОВ</t>
  </si>
  <si>
    <t>Канализационна система на гр. Златарица (Канализационна мрежа с ПСОВ) Заустване №1/ Поток №1 - на изход - След изграждане и въвеждане в експлоатация на ПСОВ</t>
  </si>
  <si>
    <t>екстрахируеми вещества - 3.0</t>
  </si>
  <si>
    <t>43°3'15.34''</t>
  </si>
  <si>
    <t>25°53'20.14''</t>
  </si>
  <si>
    <t>43°3'16.14''</t>
  </si>
  <si>
    <t>25°53'19.83''</t>
  </si>
  <si>
    <t>BG1VT900R1001</t>
  </si>
  <si>
    <t>2540/ 12.11.2018</t>
  </si>
  <si>
    <t>Генерал Тошево</t>
  </si>
  <si>
    <t>2541/ 22.11.2018</t>
  </si>
  <si>
    <t>BG1DJ900R1015</t>
  </si>
  <si>
    <t>BG1YN400R1531</t>
  </si>
  <si>
    <t>2542/ 14.11.2018</t>
  </si>
  <si>
    <t>Решение №ПВ3-72/ 16.11.2018г. За отказ за продължаване на срока</t>
  </si>
  <si>
    <t>ПВ3-42/ 14.12.2018г. За отказ за продължаване срока на разрешителното</t>
  </si>
  <si>
    <t>13140113</t>
  </si>
  <si>
    <t>570/ 10.12.2018</t>
  </si>
  <si>
    <t>Решение №ПВ5-00048/ 16.11.2018г. За поправка на очевидна фактическа грешка в Решение №2541/12.11.2018г.</t>
  </si>
  <si>
    <t>556/ 12.06.2018</t>
  </si>
  <si>
    <t>Отказ за прод. № ПВ4-00108/ 04.11.2013</t>
  </si>
  <si>
    <t>Атомна електроцентрала - Вариант 1</t>
  </si>
  <si>
    <t>Атомна електроцентрала - Вариант 2</t>
  </si>
  <si>
    <t>Атомна електроцентрала - Вариант 3</t>
  </si>
  <si>
    <t>13120037</t>
  </si>
  <si>
    <t>Атомна електроцентрала - Вариант 4</t>
  </si>
  <si>
    <t>Атомна електроцентрала - Вариант 5</t>
  </si>
  <si>
    <t>Атомна електроцентрала - Вариант 6</t>
  </si>
  <si>
    <t>Атомна електроцентрала - Вариант 8</t>
  </si>
  <si>
    <t>Атомна електроцентрала - Вариант 9</t>
  </si>
  <si>
    <t>Атомна електроцентрала - Вариант 10</t>
  </si>
  <si>
    <t>Атомна електроцентрала - Вариант 11</t>
  </si>
  <si>
    <t>Атомна електроцентрала - Вариант 12</t>
  </si>
  <si>
    <t>Атомна електроцентрала - Вариант 13</t>
  </si>
  <si>
    <t>Атомна електроцентрала - Вариант 14</t>
  </si>
  <si>
    <t>Атомна електроцентрала - Вариант 15</t>
  </si>
  <si>
    <t>Атомна електроцентрала - Вариант 16</t>
  </si>
  <si>
    <t>13140305</t>
  </si>
  <si>
    <t>Цех за производство и съхранение на замразени храни Заустване №1/ Поток №1</t>
  </si>
  <si>
    <t>м-ст Сухата чешма, имот №076017</t>
  </si>
  <si>
    <t>Дебелец</t>
  </si>
  <si>
    <t>20242</t>
  </si>
  <si>
    <t>мазнини - 10.0</t>
  </si>
  <si>
    <t>43°2'33.17''</t>
  </si>
  <si>
    <t>25°35'57.17''</t>
  </si>
  <si>
    <t>13140306</t>
  </si>
  <si>
    <t>Пералня Свежест - пране и химическо чистене Заустване №1/ Поток №1</t>
  </si>
  <si>
    <t>УПИ XXII-186, кв. 20 и УПИ I-186, кв.20 в ПИ с кадастрален №5010225</t>
  </si>
  <si>
    <t>73198</t>
  </si>
  <si>
    <t>BG1OS890R1016</t>
  </si>
  <si>
    <t xml:space="preserve">анионоактивни детергенти - 1.0 </t>
  </si>
  <si>
    <t>42°51'48.70''</t>
  </si>
  <si>
    <t>13140298</t>
  </si>
  <si>
    <t>571/ 07.01.2019г.</t>
  </si>
  <si>
    <t>572/ 09.01.2016</t>
  </si>
  <si>
    <t>Решение №ПВ2-00115/ 02.07.2013г. За отказ за продължаване на срока</t>
  </si>
  <si>
    <t>13110182</t>
  </si>
  <si>
    <t>Вилно селище Манастира - София
 Заустване №1/ Поток №1</t>
  </si>
  <si>
    <t>ПИ 68134.2044.869 и ПИ 68134.2044.850, в.з. Малинова долина-бункера, р-н Витоша</t>
  </si>
  <si>
    <t>42°36'52.90''</t>
  </si>
  <si>
    <t>23°20'56.80''</t>
  </si>
  <si>
    <t>BG1OG307R1213</t>
  </si>
  <si>
    <t>2579/21.1.2019</t>
  </si>
  <si>
    <t>водоприемник - открит канал за дъждовни води Парта</t>
  </si>
  <si>
    <t>водоприемник - р. Огоста</t>
  </si>
  <si>
    <t>N 43o 25’ 53.36</t>
  </si>
  <si>
    <t xml:space="preserve">E 23o 12’ 59.27                </t>
  </si>
  <si>
    <t>N 43o 24’ 4.29</t>
  </si>
  <si>
    <t xml:space="preserve">E 23o 13’ 50.92                </t>
  </si>
  <si>
    <t>13740098</t>
  </si>
  <si>
    <t>Млекопреработвателно предприятие 
 Заустване №1/ Поток №1 - изход ПСОВ</t>
  </si>
  <si>
    <t>река без име /водослив на Имет гьол/</t>
  </si>
  <si>
    <t>6.0-9</t>
  </si>
  <si>
    <t>27°9'37.31''</t>
  </si>
  <si>
    <t>13750009</t>
  </si>
  <si>
    <t>Канализационна система на гр. Кубрат (Канализационна мрежа с ПСОВ)
Заустване №1/ Поток №1</t>
  </si>
  <si>
    <t>ПИ с идентификатор 40422.100.782</t>
  </si>
  <si>
    <t>40422</t>
  </si>
  <si>
    <t>желязо(общо)-1.5; олово-0.05; мед-0.1; хром(шествалентен)-0.05; никел-0.2; цинк-5; анионоактивни детергенти-1.0; екстрахируеми вещества-3.0</t>
  </si>
  <si>
    <t>43°49'3.20''</t>
  </si>
  <si>
    <t>26°28'34.60''</t>
  </si>
  <si>
    <t>2589/14.02.2019</t>
  </si>
  <si>
    <t xml:space="preserve">Прекратено по чл. 79, ал. 5 от 04.02.2016 г. </t>
  </si>
  <si>
    <t>13120072</t>
  </si>
  <si>
    <t>Промивна инсталация за инертни материали
Заустване №1/ Поток №1</t>
  </si>
  <si>
    <t>ПИ 12735.51.143</t>
  </si>
  <si>
    <t>Връбница</t>
  </si>
  <si>
    <t>12735</t>
  </si>
  <si>
    <t>43°10'36.24''</t>
  </si>
  <si>
    <t>25°50'30.67''</t>
  </si>
  <si>
    <t>13140307</t>
  </si>
  <si>
    <t>Канализационна система на гр. Етрополе
Заустване №1/ Поток №1</t>
  </si>
  <si>
    <t>имот № 000019, м-ст Равнището</t>
  </si>
  <si>
    <t>BG1IS200R1243</t>
  </si>
  <si>
    <t>желязо(общо)-1.5; олово-0.05; мед-0.1; хром (шествалентен)-0.05; никел-0.2; цинк-5; цианиди-0.5; анионоактивни детергенти-1; екстрахируеми вещества-3; феноли (летливи)- 0.05</t>
  </si>
  <si>
    <t>42°51'12.30''</t>
  </si>
  <si>
    <t>24°0'55.20''</t>
  </si>
  <si>
    <t>13720027</t>
  </si>
  <si>
    <t>Тепавица с обслужваща сграда
Заустване №1/ Поток №1</t>
  </si>
  <si>
    <t>ПИ 48489.4.461 и 48489.4.462, м-ст Лъката</t>
  </si>
  <si>
    <t>дере Чернила</t>
  </si>
  <si>
    <t>анионоактивни детергенти-1</t>
  </si>
  <si>
    <t>43°24'27.30''</t>
  </si>
  <si>
    <t>23°14'23.60''</t>
  </si>
  <si>
    <t>13120073</t>
  </si>
  <si>
    <t>Перило Езерото 
Заустване №1/ Поток № 1</t>
  </si>
  <si>
    <t>УПИ 540, кв. 23</t>
  </si>
  <si>
    <t>13130017</t>
  </si>
  <si>
    <t>Обществено-обслужваще сграда с офиси и магазини
Заустване №1/ Поток № 1</t>
  </si>
  <si>
    <t>УПИ II-1350, 1352, 1354, 1357, 1408, кв. 120, м. Витоша ВЕЦ-Симеоново</t>
  </si>
  <si>
    <t>68134</t>
  </si>
  <si>
    <t>42°39'23.138''</t>
  </si>
  <si>
    <t>23°19'20.179''</t>
  </si>
  <si>
    <t>До три месеца от въвеждане в експлоатация на пречиствателните съоръжения</t>
  </si>
  <si>
    <t>ПИ 14128.502.635</t>
  </si>
  <si>
    <t>BG1YN900R1015</t>
  </si>
  <si>
    <t>2615/20.03.2019
968/28.02.2013</t>
  </si>
  <si>
    <t>13740099</t>
  </si>
  <si>
    <t>Млекопреработвателно предприятие
Заустване №1/ Поток №1</t>
  </si>
  <si>
    <t>Беломорци</t>
  </si>
  <si>
    <t>03647</t>
  </si>
  <si>
    <t>BG1YN600L1024</t>
  </si>
  <si>
    <t>дере, приток на р. Янлъ дере</t>
  </si>
  <si>
    <t>мазнини-5; неразтворени вещества-50</t>
  </si>
  <si>
    <t>43°7'38.39''</t>
  </si>
  <si>
    <t>26°25'49.347''</t>
  </si>
  <si>
    <t>13750010</t>
  </si>
  <si>
    <t>ПИ с идентификатор 10971.512.105</t>
  </si>
  <si>
    <t>ПИ с идентификатор 03647.200.6</t>
  </si>
  <si>
    <t>отводенителен канал С-3 от отводнително поле Видин - Кошава</t>
  </si>
  <si>
    <t>База за производство, търговия и транспортно-логистична дейност
Заустване №1/ Поток №1</t>
  </si>
  <si>
    <t>База за производство, търговия и транспортно-логистична дейност
Заустване №2/ Поток №2</t>
  </si>
  <si>
    <t>База за производство, търговия и транспортно-логистична дейност
Заустване №3/ Поток №3</t>
  </si>
  <si>
    <t>База за производство, търговия и транспортно-логистична дейност
Заустване №4/ Поток №4</t>
  </si>
  <si>
    <t>44°0'38.77''</t>
  </si>
  <si>
    <t>22°54'0.23''</t>
  </si>
  <si>
    <t>44°0'31.57''</t>
  </si>
  <si>
    <t>22°54'7.26''</t>
  </si>
  <si>
    <t>44°0'29.45''</t>
  </si>
  <si>
    <t>22°54'9.65''</t>
  </si>
  <si>
    <t>44°0'37.21''</t>
  </si>
  <si>
    <t>22°54'0.98''</t>
  </si>
  <si>
    <t>2623/ 23.04.2019</t>
  </si>
  <si>
    <t>BG1IS200R1443</t>
  </si>
  <si>
    <t>BG1OS890R1816</t>
  </si>
  <si>
    <t>2649/ 23.05.2019</t>
  </si>
  <si>
    <t>636/ 23.05.2019</t>
  </si>
  <si>
    <t>13140308</t>
  </si>
  <si>
    <t>Георги Дамяново</t>
  </si>
  <si>
    <t>14773</t>
  </si>
  <si>
    <t>BG1OG789R1301</t>
  </si>
  <si>
    <t>р. Дългоделска Огоста</t>
  </si>
  <si>
    <t>детергенти-1; екстрахируеми вещества-3</t>
  </si>
  <si>
    <t>Канализационна система на с. Георги Дамяново
Заустване № 1/ Поток № 1</t>
  </si>
  <si>
    <t>Канализационна система на с. Георги Дамяново
Заустване № 2/ Поток № 2</t>
  </si>
  <si>
    <t>43°23'10.479''</t>
  </si>
  <si>
    <t>23°2'8.314''</t>
  </si>
  <si>
    <t>43°23'4.648''</t>
  </si>
  <si>
    <t>23°2'0.522''</t>
  </si>
  <si>
    <t>13740100</t>
  </si>
  <si>
    <t>Логистичен център със складове, офиси и подземни гаражи</t>
  </si>
  <si>
    <t>ПИ 37791.6003.614; 39791.6003.621; 39791.6003.609, 39791.6003.610, 39791.6003.611;  39791.6003.618; 39791.6003.620; 39791.6003.617; 39791.6003.252; 39791.6003.619</t>
  </si>
  <si>
    <t>Кривина</t>
  </si>
  <si>
    <t>39791</t>
  </si>
  <si>
    <t>езеро с пл.№168</t>
  </si>
  <si>
    <t>42°40'40.90''</t>
  </si>
  <si>
    <t>23°28'22.50''</t>
  </si>
  <si>
    <t>43° 01' 22.553</t>
  </si>
  <si>
    <t>25° 31' 47,073</t>
  </si>
  <si>
    <t>От датата на влизане в сила на рашението</t>
  </si>
  <si>
    <t>Кардам</t>
  </si>
  <si>
    <t>Неговановци</t>
  </si>
  <si>
    <t>Ново село</t>
  </si>
  <si>
    <t>Безден</t>
  </si>
  <si>
    <t>Гурмазово</t>
  </si>
  <si>
    <t>Пристое</t>
  </si>
  <si>
    <t>Айдемир</t>
  </si>
  <si>
    <t>Нови Искър</t>
  </si>
  <si>
    <t>Крушовица</t>
  </si>
  <si>
    <t>Крушуна</t>
  </si>
  <si>
    <t>Говедарци</t>
  </si>
  <si>
    <t>Топмсън</t>
  </si>
  <si>
    <t>Бързия</t>
  </si>
  <si>
    <t>Бухово
Желява</t>
  </si>
  <si>
    <t>Сушица</t>
  </si>
  <si>
    <t>Камен</t>
  </si>
  <si>
    <t>Бутан</t>
  </si>
  <si>
    <t>Глогово</t>
  </si>
  <si>
    <t>Лозен</t>
  </si>
  <si>
    <t>Рабиша</t>
  </si>
  <si>
    <t>Копиловци</t>
  </si>
  <si>
    <t>Войнеговци</t>
  </si>
  <si>
    <t>Драгушиново</t>
  </si>
  <si>
    <t>Добродан</t>
  </si>
  <si>
    <t>Врачанци</t>
  </si>
  <si>
    <t>Кокаляне</t>
  </si>
  <si>
    <t>Ерден</t>
  </si>
  <si>
    <t>поземлен имот с идентификатор 63427.128.2  местност „Балтата“</t>
  </si>
  <si>
    <t>стопански двор, имот 066121</t>
  </si>
  <si>
    <t>Поземлен имот с идентификатор 10971.510.330</t>
  </si>
  <si>
    <t>Поземлен имот с идентификатор 03928.509.237</t>
  </si>
  <si>
    <t xml:space="preserve">поземлен имот с номер 000250 </t>
  </si>
  <si>
    <t>УПИ ІV502 и УПИ V502, кв. 49</t>
  </si>
  <si>
    <t>ПИ с идентификатор 68134.2044.1835, в.з. „Малинова долина“р-н Витоша</t>
  </si>
  <si>
    <t>ПИ 54170.013.47, м. Марковци</t>
  </si>
  <si>
    <t>гр. Русе, ул. Пристанищна 22</t>
  </si>
  <si>
    <t>в.з. „Бистрица“, УПИ IX-510, кв 5А</t>
  </si>
  <si>
    <t>Поземлен имот с идентификатор 43325.500.362</t>
  </si>
  <si>
    <t>стопански двор, ПИ 00415.502.4048</t>
  </si>
  <si>
    <t>Имот с номер 055011, в местността „Сухата якя”, в землището на с. Пристое; Мястото на заустване е в землището на гр. Каолиново</t>
  </si>
  <si>
    <t>ПИ с идентификатор 00895.506.78</t>
  </si>
  <si>
    <t>ПСОВ е изградена в имот с номер 000051 в местността “Мезар Къшла”</t>
  </si>
  <si>
    <t>ПИ 141009 в местността “Долна Биволица”</t>
  </si>
  <si>
    <t>Поземлен имот с идентификатор 48489.2.486 и 48489.2.546, Местност „Млаката”</t>
  </si>
  <si>
    <t xml:space="preserve">Поземлен имот с идентификатор 48489.2.486 и 48489.2.546, Местност „Млаката” </t>
  </si>
  <si>
    <t>квартал Бистрец - Поземлен имот с идентификатор 12259.196.10 в местност „Метилявица“</t>
  </si>
  <si>
    <t>бул."Тутракан" 100, Източна промишлена зона (бивш КТМ)</t>
  </si>
  <si>
    <t>имот 017239, м. Агина ливада</t>
  </si>
  <si>
    <t>поземлен имот с идентификатор 37798.501.76</t>
  </si>
  <si>
    <t xml:space="preserve">Поземлени имоти с идентификатори 48489.4.516 и 48489.4.525 </t>
  </si>
  <si>
    <t>ПИ с идентификатор 00357.5362.914, кв. Славовци</t>
  </si>
  <si>
    <t>с. Ряхово, ул. Петър Берон 16</t>
  </si>
  <si>
    <t>с. Ситово, УПИ XII, кв. 8</t>
  </si>
  <si>
    <t>ПИ с идентификатор 32216.2292.1755 и ПИ 32216.2292.2883, ул. Стефан Стамболов, кв. Изгрев</t>
  </si>
  <si>
    <t>ПСОВ в поземлен имот №252005 в местността „Шировица“</t>
  </si>
  <si>
    <t>промишлена зона</t>
  </si>
  <si>
    <t>промилена зона Запад, пк. 66</t>
  </si>
  <si>
    <t>поземлен имот 65766.419.1, площадка Белене</t>
  </si>
  <si>
    <t>„Милковица“, имот № 035011</t>
  </si>
  <si>
    <t>имот №094009, м. Пръдището</t>
  </si>
  <si>
    <t>УПИ XIII-1242, кв. 15А, м. НПЗ Хаджи Димитър, р-н Подуяне</t>
  </si>
  <si>
    <t>имот 68134.2095.574, гр. София, р-н Витош</t>
  </si>
  <si>
    <t>ПИ 81476.74.134, м. Бъково
ПИ 81476.512.90, м. Козарката</t>
  </si>
  <si>
    <t>УПИ XVIII-376 в кв. 55; УПИ XXVIII-375 в кв. 55 и УПИ VI-374 в кв. 56</t>
  </si>
  <si>
    <t>ПИ 40261.220.548</t>
  </si>
  <si>
    <t xml:space="preserve">ПИ 15285.4.371, ПИ 15285.4.374, ПИ 15285.4.424, м.Кунино, </t>
  </si>
  <si>
    <t>ПИ 10447.517.203; ПИ 10447.517.204; ПИ 10447.517.205</t>
  </si>
  <si>
    <t>ул. Матей Стойков 5</t>
  </si>
  <si>
    <t>ПИ 107204, м. Смолница</t>
  </si>
  <si>
    <t>имот 9964</t>
  </si>
  <si>
    <t>имот пл. №511</t>
  </si>
  <si>
    <t>ПИ 52218.547.724</t>
  </si>
  <si>
    <t>УПИ IV 55,56, УПИ V 64, 65 и УПИ VI 56, кв. 6</t>
  </si>
  <si>
    <t>УПИ VII-89, кв. 23</t>
  </si>
  <si>
    <t>ПИ 68134.4166.41, р-н Овча купел, кв. Горна баня</t>
  </si>
  <si>
    <t>ПИ 07140.8131.403, м.Бунов дол, гр. Бухово и ПИ 29204.7635.15,  с.Желява</t>
  </si>
  <si>
    <t>ПИ 000223</t>
  </si>
  <si>
    <t>УПИ XXXI, кв. 100</t>
  </si>
  <si>
    <t>ПИ 68134.1935.1049</t>
  </si>
  <si>
    <t>ПИ 44063.6213.4007, м.Орлова круша, в.з. Орлова круша</t>
  </si>
  <si>
    <t>УПИ-LIX</t>
  </si>
  <si>
    <t>ПИ 000501</t>
  </si>
  <si>
    <t>ПИ 000044, м. Харитов чифлик</t>
  </si>
  <si>
    <t>УПИ VII, кв. 45</t>
  </si>
  <si>
    <t>ПИ 68134.1940.707, ул. Ботко войвода 16, р-н Витоша</t>
  </si>
  <si>
    <t>УПИ XLIX</t>
  </si>
  <si>
    <t>ПИ №№ 63427.3.771 (УПИ LIV-771 Пп), 63427.3.772 (УПИ LV-772 Пп), 63427.3.773 (УПИ LVI-773 Пп), 63427.3.774 (УПИ LVII-774 Пп), 63427.3.775 (УПИ LVIII-775 Пп), 63427.3.776 (УПИ LХI-776 Пп),  63427.3.777 (УПИ LХ-777 Пп), 63427.3.778 (УПИ LХI-778 Пп), 63427.3.779 (УПИ LХII-779 Пп), кв. Западна промишлена зона</t>
  </si>
  <si>
    <t>ПИ 11884.5605.126</t>
  </si>
  <si>
    <t>ПИ 00895.506.78</t>
  </si>
  <si>
    <t>ПИ 040052, м. Край село</t>
  </si>
  <si>
    <t>ПИ 81390.501.1103</t>
  </si>
  <si>
    <t>ПИ 49206.2661.1005</t>
  </si>
  <si>
    <t>ПСОВ в ПИ 23491.7.170</t>
  </si>
  <si>
    <t>ПИ 21590.12.153, м. Кантона-гарата</t>
  </si>
  <si>
    <t>ПИ 52218.531.200</t>
  </si>
  <si>
    <t xml:space="preserve">УПИ I, кв. 4 </t>
  </si>
  <si>
    <t>ПИ 68134.4339.2512, р-н Овча купел</t>
  </si>
  <si>
    <t>ПИ 37914.6844.93</t>
  </si>
  <si>
    <t xml:space="preserve">ПИ 68134.1972.2831, р-н "Витоша" </t>
  </si>
  <si>
    <t>ПИ 68134.1972.900,  р-н "Витоша"</t>
  </si>
  <si>
    <t>УПИ ХХVI, XXVII, XXVIII, XIX, кв. 57</t>
  </si>
  <si>
    <t>к.к.  Боровец - 2010</t>
  </si>
  <si>
    <t>ПИ № 000100</t>
  </si>
  <si>
    <t>ПИ № 000520</t>
  </si>
  <si>
    <t>УПИ IV-114, кв. 16</t>
  </si>
  <si>
    <t>ПИ № 34093.113.11</t>
  </si>
  <si>
    <t xml:space="preserve">ПИ №№ 81476.27.16 и 81476.512.17 </t>
  </si>
  <si>
    <t>УПИ II, кв. 81</t>
  </si>
  <si>
    <t>ПИ№ 192002, м-т Над селото</t>
  </si>
  <si>
    <t>Пи с идентификатор 72271.106.18, м-т Ошмиекинлик</t>
  </si>
  <si>
    <t>с. Чупрене</t>
  </si>
  <si>
    <t>ПИ с идентификатор 35290.20.2, ул. Кайлешки ханчета, м-ст Доброданското</t>
  </si>
  <si>
    <t>имот № 094009,  м-т Пръдището</t>
  </si>
  <si>
    <t>имот № 094009, м-т Пръдището</t>
  </si>
  <si>
    <t>имот № 045140</t>
  </si>
  <si>
    <t>ПИ с идентификатор 00895.116.519, м-т До деленките</t>
  </si>
  <si>
    <t>с. Лесичери</t>
  </si>
  <si>
    <t>ПИ 16599.2.64</t>
  </si>
  <si>
    <t>Сухиндол</t>
  </si>
  <si>
    <t>УПИ IV 55, 56, кв.6</t>
  </si>
  <si>
    <t>465/04.12.2015</t>
  </si>
  <si>
    <t xml:space="preserve">ПСОВ в поземлени имоти с №№102001, 102002, 102003 и 102004 в местността “Чернелка” </t>
  </si>
  <si>
    <t>Кесарево</t>
  </si>
  <si>
    <t>имот с номер 000520 - площадка ПСОВ</t>
  </si>
  <si>
    <t>Белица
Станчов хан</t>
  </si>
  <si>
    <t>03513
68823</t>
  </si>
  <si>
    <t xml:space="preserve"> с. Белица - имот 000122; с. Станчов хан - имот 000227</t>
  </si>
  <si>
    <t>ул. Ахинора 82</t>
  </si>
  <si>
    <t>УПИ ХХ, кв. 24  (имотът е част от УПИ ХVІІ, кв. 24)</t>
  </si>
  <si>
    <t>местност Брези връх, картен лист К-9-24 (192)</t>
  </si>
  <si>
    <t>Землището на с. Бухово, р-н Кремиковци</t>
  </si>
  <si>
    <t>Поземлен имот с идентификатор 23947.501.1513</t>
  </si>
  <si>
    <t xml:space="preserve">УПИ I-850 кв.158 , имот ПИ 228019 м-ст Долна бара </t>
  </si>
  <si>
    <t xml:space="preserve">ПСОВ е изградена в УПИ I-732054, кв. 206 </t>
  </si>
  <si>
    <t>Владимировци</t>
  </si>
  <si>
    <t>Згориград</t>
  </si>
  <si>
    <t>510/ 22.05.2017</t>
  </si>
  <si>
    <t>в.з. Градище</t>
  </si>
  <si>
    <t>кв.Симеоново, м-ст Малинова долина - Герена (извън регулация) масиви 22 и 24 р-н Витоша</t>
  </si>
  <si>
    <t>УПИ (п-л) ХІ, кв. 13</t>
  </si>
  <si>
    <t>с. Габер</t>
  </si>
  <si>
    <t>имот 000631</t>
  </si>
  <si>
    <t>Поземлен имот №12259.1008.109</t>
  </si>
  <si>
    <t>ПИ 14218.502.3 </t>
  </si>
  <si>
    <t>ул. Вършец № 28, 30, 55</t>
  </si>
  <si>
    <t xml:space="preserve"> УПИ VІ, кв. 263, кв. “Пладнището”</t>
  </si>
  <si>
    <t>Велико Трърново</t>
  </si>
  <si>
    <t>ПИ 10447.32.80, м-ст„Дервеня“</t>
  </si>
  <si>
    <t>Аспарухово</t>
  </si>
  <si>
    <t>ПИ 159024 в местността “Стублата”</t>
  </si>
  <si>
    <t>УПИ XIII-33, кв.79, местност с. Казичене - Промишлена зона - Север, район Панчарево</t>
  </si>
  <si>
    <t>Трънчовица</t>
  </si>
  <si>
    <t xml:space="preserve">УПИ (п-л) ІІІ (647), кв. 48 </t>
  </si>
  <si>
    <t>Боженци</t>
  </si>
  <si>
    <t>ПИ 44327.80.25</t>
  </si>
  <si>
    <t>Казичене</t>
  </si>
  <si>
    <t>Малчика</t>
  </si>
  <si>
    <t>ПИ 641008 и ПИ 641007 в местността “Тръпката”</t>
  </si>
  <si>
    <t>ПИ с идентификатор 43952. 502.58 и УПИ (п-л) VІ, стр. кв. 286, отредена за ПСПОВ на “Балкан” АД.</t>
  </si>
  <si>
    <t>УПИ I-2128, кв.5, м. Ботаническа градина, р-н Витоша</t>
  </si>
  <si>
    <t>АЕЦ Козлодуй</t>
  </si>
  <si>
    <t>Станянци</t>
  </si>
  <si>
    <t>Дъбравка</t>
  </si>
  <si>
    <t>ПИ 12259.93.12, 12259.99.9, 12259.93.11 в местността Емшин върбак</t>
  </si>
  <si>
    <t>Горник</t>
  </si>
  <si>
    <t>имот 003003; 003004; 003005; 003006, местност Лясковско</t>
  </si>
  <si>
    <t>1905/30.5.2016</t>
  </si>
  <si>
    <t>Никопол</t>
  </si>
  <si>
    <t>ПИ 51723.500.1240</t>
  </si>
  <si>
    <t>ПИ с идентификатор 68134,8205,252, кв. Челопечене, р-н Кремиковци</t>
  </si>
  <si>
    <t>Поземлен имот с идентификатор 02935.187.65 (стар идентификатор: 02935.187.1) в местността “Корудере”</t>
  </si>
  <si>
    <t>1770/18.11.2015
799/ 02.05.2012</t>
  </si>
  <si>
    <t>1978/26.09.2016
1770/18.11.2015</t>
  </si>
  <si>
    <t xml:space="preserve">1995/21.10.2016
1396/ 08.09.2014 </t>
  </si>
  <si>
    <t>1239/ 17.12.2013</t>
  </si>
  <si>
    <t>ПИ 68134.1350.7, кв. Илиянци-Промишлена зона, р-н Надежда</t>
  </si>
  <si>
    <t>2035/13.12.2016
1360/ 10.07.2014;  1252/31.01.2014 
398/ 15.02.2011</t>
  </si>
  <si>
    <t>2035/13.12.2016
1252/31.01.2014
398/ 15.02.2011</t>
  </si>
  <si>
    <t>1817/ 29.03.2017
1052/ 30.04.2013
671/ 24.02.2012</t>
  </si>
  <si>
    <t>2064/ 29.03.2017</t>
  </si>
  <si>
    <t>гр. Мездра</t>
  </si>
  <si>
    <t>Имот № 000411, местност Драганското</t>
  </si>
  <si>
    <t xml:space="preserve"> р-н Люлин, ул. Шосе Банкя № 7</t>
  </si>
  <si>
    <t>2112/ 14.06.2017</t>
  </si>
  <si>
    <t>имот 807158</t>
  </si>
  <si>
    <t>Вълчедръм</t>
  </si>
  <si>
    <t>УПИ I, кв. 101</t>
  </si>
  <si>
    <t>2240/ 29.09.2017
1158/03.09.2013</t>
  </si>
  <si>
    <t>2240/ 29.09.2017</t>
  </si>
  <si>
    <t>ПИ № 000141</t>
  </si>
  <si>
    <t>43712</t>
  </si>
  <si>
    <t>800/ 04.07.2012</t>
  </si>
  <si>
    <t>2267/ 06.11.2017</t>
  </si>
  <si>
    <t>2400/ 30.03.2018
736/ 20.04.2012</t>
  </si>
  <si>
    <t>2400/ 30.03.2018</t>
  </si>
  <si>
    <t>Полски Тръмбеш</t>
  </si>
  <si>
    <t>Парцел V с планоснимачен  № 99, кв. 16</t>
  </si>
  <si>
    <t>Пи № №10117 и 101018, м-т "До селото"</t>
  </si>
  <si>
    <t>Петърч</t>
  </si>
  <si>
    <t>УПИ II-2, кв. 79</t>
  </si>
  <si>
    <t>2467/ 9.7.2018</t>
  </si>
  <si>
    <t>2470/12.07.2018
697/ 23.03.2012</t>
  </si>
  <si>
    <t>Стар номер - 100417/ 18.12.2006</t>
  </si>
  <si>
    <t xml:space="preserve">ПИ с идентификатор 03366,128,1, в местност Сред полето </t>
  </si>
  <si>
    <t>канализационна система на Белене
Заустване 1 Поток 1</t>
  </si>
  <si>
    <t>ПИ с идентификатор 03366,128,1, в местност Сред полето</t>
  </si>
  <si>
    <t>канализационна система на Белене
 Заустване 2 Поток 2 след ПСОВ</t>
  </si>
  <si>
    <t>2471/12.07.2018
1169/20.09.2013</t>
  </si>
  <si>
    <t>2507/ 29.08.2018
1698/ 27.07.2015</t>
  </si>
  <si>
    <t>2507/ 29.08.2018</t>
  </si>
  <si>
    <t>УПИ II, кв. 159</t>
  </si>
  <si>
    <t>2490/ 01.08.2018
774/ 05.06.2012</t>
  </si>
  <si>
    <t>ПИ с идентификатор № 12108,503,2 в мест, Горен Парезлик</t>
  </si>
  <si>
    <t xml:space="preserve">имот с номер 256002 в землището на Генерал Тошево </t>
  </si>
  <si>
    <t>Канализационна система
ДО ПРИКЛЮЧВАНЕ НА МОДЕРНИЗАЦИЯТА</t>
  </si>
  <si>
    <t>Канализационна система
ЕТАП 1</t>
  </si>
  <si>
    <t>Канализационна система
ЕТАП 2</t>
  </si>
  <si>
    <t>имот №048011</t>
  </si>
  <si>
    <t xml:space="preserve">ПИ №035079, обслужваща ПИ №035049, №035050, №035079 м-ст Милковица </t>
  </si>
  <si>
    <t>57131</t>
  </si>
  <si>
    <t>Поземлен имот с идентификатор 03486.108.90, 03486.108.89 и 03486.108.265 (номер по предходен план: 265, кв. 127, парцел ІV, V и VI).</t>
  </si>
  <si>
    <t>Имот с номер 000549 в местността “Елаците”, ПСОВ на кота 840м е разположена в имот с номер 640435 в местността “Негарщица”</t>
  </si>
  <si>
    <t>ПИ 000041, местността “Юртлука”</t>
  </si>
  <si>
    <t>1662/ 26.06.2015
483/ 28.07.2011</t>
  </si>
  <si>
    <t>13110183</t>
  </si>
  <si>
    <r>
      <t xml:space="preserve">Хотелски комплекс Арго - Жилищна група А и жилищни секции Б и В, семеен хотел и ресторант </t>
    </r>
    <r>
      <rPr>
        <b/>
        <i/>
        <u/>
        <sz val="8"/>
        <color theme="1"/>
        <rFont val="Calibri"/>
        <family val="2"/>
        <charset val="204"/>
        <scheme val="minor"/>
      </rPr>
      <t>Заустване №1/ Поток №1</t>
    </r>
  </si>
  <si>
    <t>42°50'31.7''</t>
  </si>
  <si>
    <t>24°22'12.6''</t>
  </si>
  <si>
    <t>Искра</t>
  </si>
  <si>
    <t>ПИ 32839.51.942, м-ст Айвалъка</t>
  </si>
  <si>
    <t>дере, десен приток на р. Сенкьовица</t>
  </si>
  <si>
    <t xml:space="preserve"> 44° 00' 30.76</t>
  </si>
  <si>
    <t>26° 57' 35.331</t>
  </si>
  <si>
    <t>мазнини - 5 мг/дм</t>
  </si>
  <si>
    <t>13140309</t>
  </si>
  <si>
    <t>ПИ с идентификатор 10971.509.1163, кв. Северна промишлена зона</t>
  </si>
  <si>
    <t>10972</t>
  </si>
  <si>
    <t>BG1DU000R002</t>
  </si>
  <si>
    <t>10973</t>
  </si>
  <si>
    <t>BG1DU000R003</t>
  </si>
  <si>
    <r>
      <t xml:space="preserve">Канализационна система на гр. Видин
</t>
    </r>
    <r>
      <rPr>
        <b/>
        <i/>
        <u/>
        <sz val="8"/>
        <color theme="1"/>
        <rFont val="Calibri"/>
        <family val="2"/>
        <charset val="204"/>
        <scheme val="minor"/>
      </rPr>
      <t>Заустване №1/ Поток №1
До въвеждане на ПСОВ</t>
    </r>
  </si>
  <si>
    <r>
      <t xml:space="preserve">Канализационна система на гр. Видин
</t>
    </r>
    <r>
      <rPr>
        <b/>
        <i/>
        <u/>
        <sz val="8"/>
        <color theme="1"/>
        <rFont val="Calibri"/>
        <family val="2"/>
        <charset val="204"/>
        <scheme val="minor"/>
      </rPr>
      <t>Заустване №2/ Поток №2
До въвеждане на ПСОВ</t>
    </r>
  </si>
  <si>
    <r>
      <t xml:space="preserve">Канализационна система на гр. Видин
</t>
    </r>
    <r>
      <rPr>
        <b/>
        <i/>
        <u/>
        <sz val="8"/>
        <color theme="1"/>
        <rFont val="Calibri"/>
        <family val="2"/>
        <charset val="204"/>
        <scheme val="minor"/>
      </rPr>
      <t>Заустване №3/ Поток №3
След въвеждане на ПСОВ</t>
    </r>
  </si>
  <si>
    <t>желязо(общо)-5; манган(общ)-0.8; мед-0.5; олово-0.2; хром(шествалентен)-0.1; кадмий-0.02; арсен-0.2; кобалт-0.5; никел-0.5; цинк-10; цианиди-1; феноли(летливи)-0.1; анионоактивни детергенти-3; екстрахируеми вещества-5</t>
  </si>
  <si>
    <t>43°58'30.10''</t>
  </si>
  <si>
    <t>22°52'16.20''</t>
  </si>
  <si>
    <t>43°59'48.20''</t>
  </si>
  <si>
    <t>22°53'27.40''</t>
  </si>
  <si>
    <t>43°57'13.10''</t>
  </si>
  <si>
    <t>22°51'56.70''</t>
  </si>
  <si>
    <t>Решение № ПВ5-00060/ 26.06.2019г. За поправка на ОФГ - ЕКАТТЕ
Решение №ПВ5-00060/18.02.2019г. За отменяне на решението за отказ
Решение №ПВ5-00060/23.1.2019г. За отказ за изменение</t>
  </si>
  <si>
    <r>
      <t xml:space="preserve">Цианиди - 1; цианиди (свободни) 0,10; Арсен - 0,1; Кадмий - 0,10; Мед - 0,50; Хром (шествалентен) - 0,10; Живак - 0,01; Олово 0 0,20; Никел - 0,50; Цинк - 2; Желязо - 3,50; Манган (общ)-0,30; Уран - 0,60; Радий 226 - 300; Обща </t>
    </r>
    <r>
      <rPr>
        <sz val="8"/>
        <rFont val="Calibri"/>
        <family val="2"/>
        <charset val="204"/>
      </rPr>
      <t xml:space="preserve">β - активност - 1000; обща α-активност - 500 </t>
    </r>
  </si>
  <si>
    <t>2677/ 15.07.2019</t>
  </si>
  <si>
    <r>
      <t xml:space="preserve">цианиди(общо)-1,0; цианиди(свободни)-0,1; As-0,1; Cd-0,1; Cu-0,5; Cr6-0,1; Hg-0,01; Pb-0,2; Ni-0,5; Zn-2,0; Fe-3,5; Mn-0,3;  U-0,6;  Ra 226-300; Обща </t>
    </r>
    <r>
      <rPr>
        <sz val="8"/>
        <color theme="1"/>
        <rFont val="Calibri"/>
        <family val="2"/>
        <charset val="204"/>
      </rPr>
      <t>ß</t>
    </r>
    <r>
      <rPr>
        <sz val="8"/>
        <color theme="1"/>
        <rFont val="Calibri"/>
        <family val="2"/>
        <scheme val="minor"/>
      </rPr>
      <t xml:space="preserve"> активност-1000; обща </t>
    </r>
    <r>
      <rPr>
        <sz val="8"/>
        <color theme="1"/>
        <rFont val="Calibri"/>
        <family val="2"/>
        <charset val="204"/>
      </rPr>
      <t>α</t>
    </r>
    <r>
      <rPr>
        <sz val="8"/>
        <color theme="1"/>
        <rFont val="Calibri"/>
        <family val="2"/>
      </rPr>
      <t>-активност - 500</t>
    </r>
  </si>
  <si>
    <t>Прекратено по чл. 79, ал. 5/ 02.07.2018г.</t>
  </si>
  <si>
    <t>ул.Република №1</t>
  </si>
  <si>
    <t>BG1IS300R1018</t>
  </si>
  <si>
    <t>2693/ 19.07.2019</t>
  </si>
  <si>
    <t>Решение № ПВ2-00188/ 08.08.2019г. За поправка на ОФГ в решение 2677/ 15.07.2019г. За изменение на р-ното</t>
  </si>
  <si>
    <t>13140310</t>
  </si>
  <si>
    <r>
      <t xml:space="preserve">Канализационна система на гр. Лом
</t>
    </r>
    <r>
      <rPr>
        <i/>
        <u/>
        <sz val="8"/>
        <color theme="1"/>
        <rFont val="Calibri"/>
        <family val="2"/>
        <charset val="204"/>
        <scheme val="minor"/>
      </rPr>
      <t>Заустване №1/ Поток №1 До въвеждане на ПСОВ</t>
    </r>
  </si>
  <si>
    <r>
      <t xml:space="preserve">Канализационна система на гр. Лом
</t>
    </r>
    <r>
      <rPr>
        <i/>
        <u/>
        <sz val="8"/>
        <color theme="1"/>
        <rFont val="Calibri"/>
        <family val="2"/>
        <charset val="204"/>
        <scheme val="minor"/>
      </rPr>
      <t>Заустване №2/ Поток №2 До въвеждане на ПСОВ</t>
    </r>
  </si>
  <si>
    <r>
      <t xml:space="preserve">Канализационна система на гр. Лом
</t>
    </r>
    <r>
      <rPr>
        <i/>
        <u/>
        <sz val="8"/>
        <color theme="1"/>
        <rFont val="Calibri"/>
        <family val="2"/>
        <charset val="204"/>
        <scheme val="minor"/>
      </rPr>
      <t>Заустване №3/ Поток №3 След въвеждане на ПСОВ</t>
    </r>
  </si>
  <si>
    <r>
      <t xml:space="preserve">Канализационна система на гр. Лом
</t>
    </r>
    <r>
      <rPr>
        <i/>
        <u/>
        <sz val="8"/>
        <color theme="1"/>
        <rFont val="Calibri"/>
        <family val="2"/>
        <charset val="204"/>
        <scheme val="minor"/>
      </rPr>
      <t>Заустване №4/ Поток №4 След въвеждане на ПСОВ</t>
    </r>
  </si>
  <si>
    <t>ИЕО се отнасят за всички потоци и за драта периода - До/След въвеждане на ПСОВ-Лом в експлоатация</t>
  </si>
  <si>
    <t>Желязо(общо)-2; сероводород(свободен)-0.1; мед-0.5; олово-0.2; живак-0.001; хром6-0.1; кадмий-0.02; арсен-0.2; сулфатни йони-400; никел-0.5; цинк-10; цианиди(общо)-1; феноли(летливи)-0.1; анионоактивни детергенти-3; екстрахируеми вещества-5</t>
  </si>
  <si>
    <t>43°50'1.80''</t>
  </si>
  <si>
    <t>23°14'53.70''</t>
  </si>
  <si>
    <t>23°14'51.00''</t>
  </si>
  <si>
    <t>43°50'1.90''</t>
  </si>
  <si>
    <t>2716/ 14.08.2019
1126/01.08.2013</t>
  </si>
  <si>
    <t xml:space="preserve">ПИ кадастрален № 2008, част от УПИ I - Фурнир Тетевен в кв. 2 </t>
  </si>
  <si>
    <t>ПВ3-120/ 12.08.2019</t>
  </si>
  <si>
    <t>Решение № ПВ3-120/ 12.08.2019г. За изменение и поправка на ОФГ</t>
  </si>
  <si>
    <t>13140311</t>
  </si>
  <si>
    <t>2725/ 27.08.2019
2415/30.04.2018
1479/26.11.2014</t>
  </si>
  <si>
    <t>2725/27.08.2019
2415/30.04.2018</t>
  </si>
  <si>
    <t>ПИ  с идентификатор 65231,919,150, 65231,919,413 и 65231,919,414, м. Гюрови градинки</t>
  </si>
  <si>
    <t>УПИ III-75, кв. 28</t>
  </si>
  <si>
    <t>BG1IS900R1003</t>
  </si>
  <si>
    <t>ПИ с идентификатор 10971.510.30</t>
  </si>
  <si>
    <r>
      <t xml:space="preserve">производствена база
</t>
    </r>
    <r>
      <rPr>
        <b/>
        <i/>
        <sz val="8"/>
        <rFont val="Calibri"/>
        <family val="2"/>
        <charset val="204"/>
        <scheme val="minor"/>
      </rPr>
      <t xml:space="preserve"> заустване №1/ Поток №1</t>
    </r>
  </si>
  <si>
    <r>
      <t xml:space="preserve">производствена база
</t>
    </r>
    <r>
      <rPr>
        <b/>
        <i/>
        <sz val="8"/>
        <rFont val="Calibri"/>
        <family val="2"/>
        <charset val="204"/>
        <scheme val="minor"/>
      </rPr>
      <t>заустване №2/ Поток №2</t>
    </r>
  </si>
  <si>
    <t>2743/ 26.9.2019
1136/05.08.2013</t>
  </si>
  <si>
    <t>2751/ 25.09.2019
2032/06.12.2016
1754/ 20.10.2015</t>
  </si>
  <si>
    <t>2032/ 06.12.2016
1754/ 20.10.2015</t>
  </si>
  <si>
    <t>13710070</t>
  </si>
  <si>
    <t>13710027</t>
  </si>
  <si>
    <t>13710001</t>
  </si>
  <si>
    <t>13140184</t>
  </si>
  <si>
    <t>13140069</t>
  </si>
  <si>
    <t>13120074</t>
  </si>
  <si>
    <t>ПИ с идентификатор 03736.425.45</t>
  </si>
  <si>
    <t>Долно Белотинци</t>
  </si>
  <si>
    <t>03736</t>
  </si>
  <si>
    <t>43°28'13.40'</t>
  </si>
  <si>
    <t>23°17'10.10''</t>
  </si>
  <si>
    <t>Решение № ПВ2-00202/ 24.09.2019г. За отказ за изменение на разрешителното</t>
  </si>
  <si>
    <t>УПИ № Х и № ХI,  кв.2 р-н Слатина - СО</t>
  </si>
  <si>
    <t>BG1IS135R1726</t>
  </si>
  <si>
    <t>2759/ 01.10.2019</t>
  </si>
  <si>
    <t>Цех за производство на битумни емулсии и полимербитуми</t>
  </si>
  <si>
    <t>№000390, м-ст Кариера</t>
  </si>
  <si>
    <t>2760/ 01.10.2019</t>
  </si>
  <si>
    <t>№ПВ2-00110/30.09.2013г -ОФГ в раздел ИЕО по потоци</t>
  </si>
  <si>
    <t xml:space="preserve">2760/ 01.10.2019
1118/24.07.2013    </t>
  </si>
  <si>
    <t>ПИ 57131.502.241/ имот 000229</t>
  </si>
  <si>
    <t>2761/ 02.10.2019
2569/18.12.2018</t>
  </si>
  <si>
    <t>2761/ 02.10.2019
2569/18.12.2018
905/ 22.10.2012</t>
  </si>
  <si>
    <t>имот №052009 -  м-ст Горно пасбище</t>
  </si>
  <si>
    <t>2762/ 03.10.2019
1008/01.03.2013</t>
  </si>
  <si>
    <t>2762/ 03.10.2019</t>
  </si>
  <si>
    <t>13140312</t>
  </si>
  <si>
    <r>
      <t xml:space="preserve">Предприятие за производство на техническа керамика
</t>
    </r>
    <r>
      <rPr>
        <b/>
        <i/>
        <u/>
        <sz val="8"/>
        <color theme="1"/>
        <rFont val="Calibri"/>
        <family val="2"/>
        <charset val="204"/>
        <scheme val="minor"/>
      </rPr>
      <t>Заустване № 1/ Поток № 1</t>
    </r>
  </si>
  <si>
    <r>
      <t xml:space="preserve">Предприятие за производство на техническа керамика
</t>
    </r>
    <r>
      <rPr>
        <b/>
        <i/>
        <u/>
        <sz val="8"/>
        <color theme="1"/>
        <rFont val="Calibri"/>
        <family val="2"/>
        <charset val="204"/>
        <scheme val="minor"/>
      </rPr>
      <t>Заустване № 2/ Поток № 2</t>
    </r>
  </si>
  <si>
    <t>ПИ с идентификатор 47714.6.6, м-ст Боденска бара</t>
  </si>
  <si>
    <t>47714</t>
  </si>
  <si>
    <t>43°9'15.70''</t>
  </si>
  <si>
    <t>23°42'41.60''</t>
  </si>
  <si>
    <t>43°9'15.20''</t>
  </si>
  <si>
    <t>23°42'44.00''</t>
  </si>
  <si>
    <t>Поток от битово-фекални отпадъчни води</t>
  </si>
  <si>
    <t>Смесен поток от битово-фекални и производствени отпадъчни и дъждовни води</t>
  </si>
  <si>
    <t>Кланница и цех за месопреработка и млекопреработваемо предприятие</t>
  </si>
  <si>
    <t xml:space="preserve">УПИ I, УПИ VIII и УПИ XI-69, кв. 1 </t>
  </si>
  <si>
    <t>2765/ 09.10.2019
2660/ 06.06.2019</t>
  </si>
  <si>
    <t>2765/ 09.10.2019</t>
  </si>
  <si>
    <t>13740101</t>
  </si>
  <si>
    <t>18174.62.901 (ПСОВ), 18174.62.902, 18174.62.903 (резервоар за ПБН), 18174.62.904, 18174.62.905, 18174.62.906, 18174.62.909, 18174.62.911, 18174.62.912, 18174.62.918, 18174.62.919, 18174.62.920, 18174.62.921, 18174.62.924, 18174.62.925, 18174.62.926, 18174.62.927, 18174.62.928, 18174.62.929, 18174.62.930, 18174.62.931, 18174.62.933, 18174.62.934, 18174.62.935, 18174.62.936, 18174.62.937, 18174.62.938 и 18174.62.939, 18174.60.258, 18174.60.259, 18174.60.260, 18174.60.261, 18174.60.262, 18174.60.263, 18174.60.264, 18174.60.265, 18174.60.266, 18174.60.267, 18174.60.268, 18174.60.269, 18174.60.270, 18174.60.271, 18174.60.272, 18174.60.273, 18174.60.274, 18174.60.275, 18174.60.276, 18174.60.278, 18174.60.279, 18174.60.280, 18174.60.284, 18174.60.285, 18174.60.287, 18174.60.288, 18174.60.295, 18174.60.296, 18174.60.297, 18174.60.298, 18174.60.299, 18174.60.300, 18174.60.301, 18174.60.302, 18174.60.303, 18174.60.304, 18174.60.305, 18174.60.306, 18174.60.307, 18174.60.308, 18174.60.309, 18174.60.310, 18174.60.311, 18174.60.312, 18174.60.313, 18174.60.316, 18174.60.317, 18174.60.318, 18174.60.319, 18174.60.320, 18174.60.321, 18174.60.322, 18174.60.323, 18174.60.324, 18174.60.325, 18174.60.326, 18174.60.327, 18174.60.328, 18174.60.329, 18174.60.330, 18174.60.331, 18174.60.332, 18174.60.333, 18174.60.334, 18174.60.335, 18174.60.336, 18174.60.337, 18174.60.338, 18174.60.339, 18174.60.340, 18174.60.341, 18174.60.342, 18174.60.343, 18174.60.344, 18174.60.345, 18174.60.346, 18174.60.347, 18174.60.348, 18174.60.349, 18174.60.350, 18174.60.351, 18174.60.352, 18174.60.353, 18174.60.354, 18174.60.357, 18174.60.358, 18174.60.359, 18174.63.809, 18174.63.810, 18174.63.811, 12084.2760.1 , 18174.62.910, 18174.62.913, 18174.62.922, 18174.62.923, 18174.62.932 , 18174.62.940, 18174.62.941, 18174.60.281, 18174.60.283 , 18174.60.286, 18174.60.314, 18174.60.355, 18174.60.315, 18174.60.356, 18174.62.906, 18174.60.277</t>
  </si>
  <si>
    <t>Гурмазово
Волуяк</t>
  </si>
  <si>
    <t>Божурище
Столична</t>
  </si>
  <si>
    <t>18174
12084</t>
  </si>
  <si>
    <t>дере, ляв приток на р. Бабин дол</t>
  </si>
  <si>
    <t>42°45'3.70''</t>
  </si>
  <si>
    <r>
      <t xml:space="preserve">Икономическа зона София-Божурище 
 </t>
    </r>
    <r>
      <rPr>
        <b/>
        <i/>
        <u/>
        <sz val="8"/>
        <color theme="1"/>
        <rFont val="Calibri"/>
        <family val="2"/>
        <charset val="204"/>
        <scheme val="minor"/>
      </rPr>
      <t>Заустване №1/ Поток № 1</t>
    </r>
    <r>
      <rPr>
        <sz val="8"/>
        <color theme="1"/>
        <rFont val="Calibri"/>
        <family val="2"/>
        <scheme val="minor"/>
      </rPr>
      <t xml:space="preserve"> на изход ПСОВ</t>
    </r>
  </si>
  <si>
    <t>BG1RL120R1013</t>
  </si>
  <si>
    <t>2779/ 22.10.2019</t>
  </si>
  <si>
    <t>BG1YN900R1315</t>
  </si>
  <si>
    <t>BG1YN900R1415</t>
  </si>
  <si>
    <t>С решение № 2780/ 22.10.2019г. Отпада Заустване № 3/ Поток № 3</t>
  </si>
  <si>
    <r>
      <t xml:space="preserve">Канализационна система на гр. Габрово (Канализационна мрежа с ПСОВ) - </t>
    </r>
    <r>
      <rPr>
        <b/>
        <u/>
        <sz val="8"/>
        <rFont val="Calibri"/>
        <family val="2"/>
        <charset val="204"/>
        <scheme val="minor"/>
      </rPr>
      <t>Заустване № 3 / Поток №3 (стар поток 4)</t>
    </r>
  </si>
  <si>
    <r>
      <t xml:space="preserve">Канализационна система на гр. Габрово (Канализационна мрежа с ПСОВ) - </t>
    </r>
    <r>
      <rPr>
        <b/>
        <u/>
        <sz val="8"/>
        <rFont val="Calibri"/>
        <family val="2"/>
        <charset val="204"/>
        <scheme val="minor"/>
      </rPr>
      <t>Заустване № 4 / Поток №4 ( стар поток 5/ стар поток 7)</t>
    </r>
  </si>
  <si>
    <t>2780/ 22.10.2019</t>
  </si>
  <si>
    <t>смесен поток от битови и промишлени отпадъчни води от канализационната мрежа</t>
  </si>
  <si>
    <t>25°20'9.27''</t>
  </si>
  <si>
    <t>1120-сухо
2080-дъжд</t>
  </si>
  <si>
    <t>Fe-5; Pb -0,2; Cu -0.5; Cr3 - 1; Cr6 - 0,1; Ni - 0,5; Zn - 10; цианиди - 1; аниоактивни детергенти - 3; екстрахуруеми вещества - 5; феноли (летливи) - 0,1</t>
  </si>
  <si>
    <t>поток битови отпадъчни води от канализационната мрежа</t>
  </si>
  <si>
    <t>13140313</t>
  </si>
  <si>
    <r>
      <t xml:space="preserve">Млекопреработвателно предприятие
</t>
    </r>
    <r>
      <rPr>
        <b/>
        <i/>
        <u/>
        <sz val="8"/>
        <color theme="1"/>
        <rFont val="Calibri"/>
        <family val="2"/>
        <charset val="204"/>
        <scheme val="minor"/>
      </rPr>
      <t xml:space="preserve"> Заустване №1/ Поток № 1</t>
    </r>
  </si>
  <si>
    <t>УПИ XII-19, кв. 4</t>
  </si>
  <si>
    <t>44°4'43.65''</t>
  </si>
  <si>
    <t>23°1'53.24''</t>
  </si>
  <si>
    <t>ПИ 39147.48.3, ПИ 39147.48.8, ПИ 39147.48.9, ПИ 39147.48.10 и ПИ 39147.48.12</t>
  </si>
  <si>
    <t>предприятие за добив и преработка на гипс 
Заустване №1/Поток №1</t>
  </si>
  <si>
    <t>предприятие за добив и преработка на гипс 
Заустване №2/Поток №2</t>
  </si>
  <si>
    <t>44°03'31.32''</t>
  </si>
  <si>
    <t>23°02'01.82''</t>
  </si>
  <si>
    <t>44°03'32.66''</t>
  </si>
  <si>
    <t>23°02'01.91''</t>
  </si>
  <si>
    <t>2790/ 31.10.2019</t>
  </si>
  <si>
    <t>Две винарски изби и туристически комплекс за винен туризъм</t>
  </si>
  <si>
    <t>ПИ 52180.902.425, 52180.431, 85180.902.471 и 52180.902.472</t>
  </si>
  <si>
    <t>Старо разрешително 03140001</t>
  </si>
  <si>
    <t>ПИ 73496.506.9, м-ст Баша</t>
  </si>
  <si>
    <t>ПИ 73496.500.4080</t>
  </si>
  <si>
    <t>156.7- сухо
255.9 - дъжд</t>
  </si>
  <si>
    <t>44°3'16.471''</t>
  </si>
  <si>
    <t>26°37'23.912''</t>
  </si>
  <si>
    <t>2792/ 11.11.2019
1659/22.06.2015</t>
  </si>
  <si>
    <t>Канализационна система
 Заустване №1/ Поток №1</t>
  </si>
  <si>
    <t xml:space="preserve">ПИ с идентификатор 07510.71.8/ ПИ №071008, местност ВЕЦ Клисура </t>
  </si>
  <si>
    <t>Мотнана</t>
  </si>
  <si>
    <t>2798/ 15.11.2019</t>
  </si>
  <si>
    <t>2803/ 22.11.2019
1592/ 23.03.2015</t>
  </si>
  <si>
    <t>2803/ 22.11.2019</t>
  </si>
  <si>
    <t>Заустване № 1/ Поток № 1 - До въвеждане на ПСОВ - гр. Трън, ПИ № 000136 и №  000138</t>
  </si>
  <si>
    <t>Заустване № 2/ Поток № 2 - До въвеждане на ПСОВ - гр. Трън, ПИ № 000136 и №  000138</t>
  </si>
  <si>
    <t>Заустване № 3/ Поток № 3 - До въвеждане на ПСОВ - гр. Трън, ПИ № 000136 и №  000138</t>
  </si>
  <si>
    <t>Заустване № 4/ Поток № 4 - След въвеждане на ПСОВ в експлоатация  - гр. Трън, ПИ № 000136 и №  000138</t>
  </si>
  <si>
    <t>2804/ 22.11.2019</t>
  </si>
  <si>
    <t>2808/ 27.11.2019</t>
  </si>
  <si>
    <t>BG1VT800L1004</t>
  </si>
  <si>
    <t>2809/ 27.11.2019</t>
  </si>
  <si>
    <t>13110184</t>
  </si>
  <si>
    <t>ПИ 035009, 035010 и 035011, м-ст Милковица</t>
  </si>
  <si>
    <t>42°35'46.00'</t>
  </si>
  <si>
    <r>
      <t xml:space="preserve">ЛПСОВ на селище в землището на с. Нови хан
 </t>
    </r>
    <r>
      <rPr>
        <b/>
        <i/>
        <u/>
        <sz val="8"/>
        <color theme="1"/>
        <rFont val="Calibri"/>
        <family val="2"/>
        <charset val="204"/>
        <scheme val="minor"/>
      </rPr>
      <t>Заустване №1/ Поток № 1 на изход ПСОВ</t>
    </r>
  </si>
  <si>
    <t>13710084</t>
  </si>
  <si>
    <r>
      <t xml:space="preserve">ПСОВ на две жилищни сгради
 </t>
    </r>
    <r>
      <rPr>
        <b/>
        <i/>
        <u/>
        <sz val="8"/>
        <color theme="1"/>
        <rFont val="Calibri"/>
        <family val="2"/>
        <charset val="204"/>
        <scheme val="minor"/>
      </rPr>
      <t xml:space="preserve">Заустване №1/ Поток № 1 </t>
    </r>
  </si>
  <si>
    <t>ПИ 72309.504.805</t>
  </si>
  <si>
    <t>Терзийско</t>
  </si>
  <si>
    <t>72309</t>
  </si>
  <si>
    <t>BG1OS890R1916</t>
  </si>
  <si>
    <t>дере, ляв приток на р. Ръждавец</t>
  </si>
  <si>
    <t>42°53'9.67''</t>
  </si>
  <si>
    <t>24°36'45.67''</t>
  </si>
  <si>
    <t>13740102</t>
  </si>
  <si>
    <r>
      <t xml:space="preserve">ПСОВ и помощни помещения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</si>
  <si>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ПСОВ и помощни помещения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</si>
  <si>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УПИ IV-4242, кв. 59, м-ст Орлова круша</t>
  </si>
  <si>
    <t>дере № 7, приток на р. Стари Искър</t>
  </si>
  <si>
    <t>42°37'1.58''</t>
  </si>
  <si>
    <t>23°26'26.96''</t>
  </si>
  <si>
    <t>До 6 месеца от въвеждане на обекта и ПСОВ в редовна експлоатация</t>
  </si>
  <si>
    <t>за 120 дни</t>
  </si>
  <si>
    <t>за 365 дни</t>
  </si>
  <si>
    <t xml:space="preserve">ПИ с идентификатор 10971.510.48 </t>
  </si>
  <si>
    <t>2844/ 17.12.2019</t>
  </si>
  <si>
    <t>2844/ 17.12.2019
1208/25.10.2013</t>
  </si>
  <si>
    <t>647/ 19.12.2019</t>
  </si>
  <si>
    <t>13140314</t>
  </si>
  <si>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</si>
  <si>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</si>
  <si>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ПИ 68134.2043.4189, р-н Витоша</t>
  </si>
  <si>
    <t>42°37'11.65''</t>
  </si>
  <si>
    <t>23°20'55.55''</t>
  </si>
  <si>
    <t xml:space="preserve"> 24.12.2007</t>
  </si>
  <si>
    <t xml:space="preserve"> 18.12.2007</t>
  </si>
  <si>
    <t xml:space="preserve"> 29.11.2007</t>
  </si>
  <si>
    <t xml:space="preserve"> 13.11.2007</t>
  </si>
  <si>
    <t xml:space="preserve"> 20.10.2007</t>
  </si>
  <si>
    <t xml:space="preserve"> 30.09.2007</t>
  </si>
  <si>
    <t xml:space="preserve"> 25.09.2007</t>
  </si>
  <si>
    <t xml:space="preserve"> 10.09.2007</t>
  </si>
  <si>
    <t xml:space="preserve"> 09.09.2007</t>
  </si>
  <si>
    <t xml:space="preserve"> 19.08.2007</t>
  </si>
  <si>
    <t xml:space="preserve"> 02.08.2007</t>
  </si>
  <si>
    <t>13140020</t>
  </si>
  <si>
    <t xml:space="preserve"> 28.08.2007</t>
  </si>
  <si>
    <t xml:space="preserve"> 25.07.2007</t>
  </si>
  <si>
    <t xml:space="preserve"> 08.07.2007</t>
  </si>
  <si>
    <t xml:space="preserve"> 03.07.2007</t>
  </si>
  <si>
    <t xml:space="preserve"> 14.06.2007</t>
  </si>
  <si>
    <t xml:space="preserve"> 11.06.2007</t>
  </si>
  <si>
    <t xml:space="preserve"> 17.05.2007</t>
  </si>
  <si>
    <t xml:space="preserve"> 13.05.2007</t>
  </si>
  <si>
    <t xml:space="preserve"> 10.05.2007</t>
  </si>
  <si>
    <t xml:space="preserve"> 15.05.2007</t>
  </si>
  <si>
    <t xml:space="preserve"> 08.05.2007</t>
  </si>
  <si>
    <t xml:space="preserve"> 02.05.2007</t>
  </si>
  <si>
    <t xml:space="preserve"> 01.05.2007</t>
  </si>
  <si>
    <t xml:space="preserve"> 25.04.2007</t>
  </si>
  <si>
    <t xml:space="preserve"> 12.02.2014</t>
  </si>
  <si>
    <t xml:space="preserve"> 03.01.2013</t>
  </si>
  <si>
    <t xml:space="preserve"> 24.06.2012</t>
  </si>
  <si>
    <t xml:space="preserve"> 05.08.2010</t>
  </si>
  <si>
    <t xml:space="preserve"> 30.05.2009</t>
  </si>
  <si>
    <t xml:space="preserve"> 29.01.2014</t>
  </si>
  <si>
    <t xml:space="preserve"> 20.01.2014</t>
  </si>
  <si>
    <t xml:space="preserve"> 16.12.2013</t>
  </si>
  <si>
    <t xml:space="preserve"> 07.05.2013</t>
  </si>
  <si>
    <t xml:space="preserve"> 15.04.2013</t>
  </si>
  <si>
    <t xml:space="preserve"> 11.04.2013</t>
  </si>
  <si>
    <t xml:space="preserve"> 22.01.2013</t>
  </si>
  <si>
    <t xml:space="preserve"> 06.11.2012</t>
  </si>
  <si>
    <t xml:space="preserve"> 05.11.2012</t>
  </si>
  <si>
    <t xml:space="preserve"> 15.08.2012</t>
  </si>
  <si>
    <t xml:space="preserve"> 11.05.2012</t>
  </si>
  <si>
    <t xml:space="preserve"> 16.02.2012</t>
  </si>
  <si>
    <t xml:space="preserve"> 31.10.2011</t>
  </si>
  <si>
    <t xml:space="preserve"> 25.10.2011</t>
  </si>
  <si>
    <t xml:space="preserve"> 07.04.2011</t>
  </si>
  <si>
    <t xml:space="preserve"> 12.12.2010</t>
  </si>
  <si>
    <t xml:space="preserve"> 15.06.2010</t>
  </si>
  <si>
    <t xml:space="preserve"> 30.07.2009</t>
  </si>
  <si>
    <t>13110185</t>
  </si>
  <si>
    <r>
      <t xml:space="preserve">Канализационна система на с. Белчин (Канализационна мрежа с ПСОВ)
</t>
    </r>
    <r>
      <rPr>
        <b/>
        <i/>
        <u/>
        <sz val="8"/>
        <color theme="1"/>
        <rFont val="Calibri"/>
        <family val="2"/>
        <charset val="204"/>
        <scheme val="minor"/>
      </rPr>
      <t xml:space="preserve"> Заустване №1/ Поток № 1  </t>
    </r>
    <r>
      <rPr>
        <sz val="8"/>
        <color theme="1"/>
        <rFont val="Calibri"/>
        <family val="2"/>
        <scheme val="minor"/>
      </rPr>
      <t>- изход ПСОВ</t>
    </r>
  </si>
  <si>
    <t>УПИ XI-846, кв. 57</t>
  </si>
  <si>
    <t>BG1IS789R1004</t>
  </si>
  <si>
    <t>42°21'57.20''</t>
  </si>
  <si>
    <t>23°23'10.10''</t>
  </si>
  <si>
    <t>13140315</t>
  </si>
  <si>
    <t>имот 035102 и имот 035085, м-ст Милковица</t>
  </si>
  <si>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 </t>
    </r>
    <r>
      <rPr>
        <sz val="8"/>
        <color theme="1"/>
        <rFont val="Calibri"/>
        <family val="2"/>
        <charset val="204"/>
        <scheme val="minor"/>
      </rPr>
      <t>изход ПСОВ - битори отпадъчни води</t>
    </r>
  </si>
  <si>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t>
    </r>
    <r>
      <rPr>
        <sz val="8"/>
        <color theme="1"/>
        <rFont val="Calibri"/>
        <family val="2"/>
        <charset val="204"/>
        <scheme val="minor"/>
      </rPr>
      <t>- дъждовни води</t>
    </r>
  </si>
  <si>
    <t>42°35'37.00''</t>
  </si>
  <si>
    <t>23°38'2.10''</t>
  </si>
  <si>
    <t>13140316</t>
  </si>
  <si>
    <r>
      <t xml:space="preserve">Жилищен комплекс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 xml:space="preserve"> Заустване №1/ Поток № 1 -</t>
    </r>
    <r>
      <rPr>
        <sz val="8"/>
        <color theme="1"/>
        <rFont val="Calibri"/>
        <family val="2"/>
        <charset val="204"/>
        <scheme val="minor"/>
      </rPr>
      <t xml:space="preserve"> изход ПСОВ</t>
    </r>
  </si>
  <si>
    <t>УПИ IV-1908, кв. 1, м-ст в.з. Малинова долна - Бункера III етап, р-н Витоша</t>
  </si>
  <si>
    <t>р. Стара река, ляв приток на р. Рекмарица</t>
  </si>
  <si>
    <t>42°37'17.50''</t>
  </si>
  <si>
    <t>23°21'20.62''</t>
  </si>
  <si>
    <t>2865/ 07.01.2020
2695/ 22.07.2019</t>
  </si>
  <si>
    <t>имот номер 000202, месн, Под селото</t>
  </si>
  <si>
    <t xml:space="preserve">имот номер 000202, месн, Под селото </t>
  </si>
  <si>
    <t>Опака</t>
  </si>
  <si>
    <t>BG1RL200R1007</t>
  </si>
  <si>
    <t>2872/ 14.01.2020</t>
  </si>
  <si>
    <t>13140317</t>
  </si>
  <si>
    <r>
      <t xml:space="preserve">Цех за замразяване на плодове и зеленчуци
</t>
    </r>
    <r>
      <rPr>
        <b/>
        <i/>
        <u/>
        <sz val="8"/>
        <color theme="1"/>
        <rFont val="Calibri"/>
        <family val="2"/>
        <charset val="204"/>
        <scheme val="minor"/>
      </rPr>
      <t xml:space="preserve"> Заустване №1/ Поток № 1 </t>
    </r>
  </si>
  <si>
    <t>фосфати - 1.0</t>
  </si>
  <si>
    <t>42°57'28.19''</t>
  </si>
  <si>
    <t>24°41'13.67''</t>
  </si>
  <si>
    <t>13140318</t>
  </si>
  <si>
    <r>
      <t xml:space="preserve">Жилищен и СПА комплекс, хотел и ресторант
</t>
    </r>
    <r>
      <rPr>
        <b/>
        <i/>
        <u/>
        <sz val="8"/>
        <color theme="1"/>
        <rFont val="Calibri"/>
        <family val="2"/>
        <charset val="204"/>
        <scheme val="minor"/>
      </rPr>
      <t>Заустване № 1/ Поток № 1- Пункт 1</t>
    </r>
  </si>
  <si>
    <r>
      <t xml:space="preserve">Жилищен и СПА комплекс, хотел и ресторант
</t>
    </r>
    <r>
      <rPr>
        <b/>
        <i/>
        <u/>
        <sz val="8"/>
        <color theme="1"/>
        <rFont val="Calibri"/>
        <family val="2"/>
        <charset val="204"/>
        <scheme val="minor"/>
      </rPr>
      <t>Заустване № 1/ Поток № 1- Пункт 2</t>
    </r>
  </si>
  <si>
    <t>УПИ XXVI, XXVII, XXVIII, XXIX, XXX и XXXI, кв. 57</t>
  </si>
  <si>
    <t>р. Стара река, десен приток на р. Палакария</t>
  </si>
  <si>
    <t>остатъчен хлор-0.2; мед-0.5</t>
  </si>
  <si>
    <t>23°23'9.9''</t>
  </si>
  <si>
    <r>
      <t xml:space="preserve">канализационна система на  Дулово (канализационна мрежа с ПСОВ) - </t>
    </r>
    <r>
      <rPr>
        <b/>
        <i/>
        <u/>
        <sz val="8"/>
        <rFont val="Calibri"/>
        <family val="2"/>
        <charset val="204"/>
        <scheme val="minor"/>
      </rPr>
      <t>Заустване №1/ Поток №1</t>
    </r>
  </si>
  <si>
    <t>поземлен имот с идентификатор 24030.1.486, местост до Гробището</t>
  </si>
  <si>
    <t>2890/ 03.02.2020</t>
  </si>
  <si>
    <t>2894/10.02.2020
2425/11.05.2018</t>
  </si>
  <si>
    <t>2894/10.02.2020
1248/10.01.2014</t>
  </si>
  <si>
    <r>
      <t xml:space="preserve">Млекопреработвателно предприятие 
 </t>
    </r>
    <r>
      <rPr>
        <b/>
        <i/>
        <u/>
        <sz val="8"/>
        <rFont val="Calibri"/>
        <family val="2"/>
        <charset val="204"/>
        <scheme val="minor"/>
      </rPr>
      <t>Заустване №1 / Поток №1</t>
    </r>
  </si>
  <si>
    <r>
      <t xml:space="preserve">Търговско – складов комплекс 
</t>
    </r>
    <r>
      <rPr>
        <b/>
        <u/>
        <sz val="8"/>
        <rFont val="Calibri"/>
        <family val="2"/>
        <charset val="204"/>
        <scheme val="minor"/>
      </rPr>
      <t xml:space="preserve">Заустване №1/ Поток № 1 </t>
    </r>
  </si>
  <si>
    <t>Решение № РР-06-60/ 10.02.2020г. За отказ за продължаване на срока на дейтсвие</t>
  </si>
  <si>
    <t>13120075</t>
  </si>
  <si>
    <r>
      <t xml:space="preserve">Пералня
</t>
    </r>
    <r>
      <rPr>
        <b/>
        <i/>
        <u/>
        <sz val="8"/>
        <color theme="1"/>
        <rFont val="Calibri"/>
        <family val="2"/>
        <charset val="204"/>
        <scheme val="minor"/>
      </rPr>
      <t>Заустване № 1/ Поток № 1</t>
    </r>
  </si>
  <si>
    <t>ПИ 52218.512.543</t>
  </si>
  <si>
    <t>анионоактивни детергенти-1.0; фосфати-1.0</t>
  </si>
  <si>
    <t>42°50'57.62''</t>
  </si>
  <si>
    <t>24°53'58.18''</t>
  </si>
  <si>
    <t>13740103</t>
  </si>
  <si>
    <r>
      <t xml:space="preserve">Предприятие за месопреработка
</t>
    </r>
    <r>
      <rPr>
        <b/>
        <i/>
        <u/>
        <sz val="8"/>
        <color theme="1"/>
        <rFont val="Calibri"/>
        <family val="2"/>
        <charset val="204"/>
        <scheme val="minor"/>
      </rPr>
      <t>Заустване № 1/ Поток № 1</t>
    </r>
  </si>
  <si>
    <t>УПИ III, кв. 67</t>
  </si>
  <si>
    <t>43°29'13.41''</t>
  </si>
  <si>
    <t>23°18'15.229''</t>
  </si>
  <si>
    <t>651/ 18.02.2020</t>
  </si>
  <si>
    <t>13710085</t>
  </si>
  <si>
    <r>
      <t xml:space="preserve">Комплекс Калина (комплекс от еднофамилни къщи, обс;ужваща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</si>
  <si>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ПИ 04234.6942.3651</t>
  </si>
  <si>
    <t>04234</t>
  </si>
  <si>
    <t xml:space="preserve">дере </t>
  </si>
  <si>
    <t>42°35'32,361''</t>
  </si>
  <si>
    <t>23°22'10,41''</t>
  </si>
  <si>
    <t>1. За показателите БПК и ХПК - до 6 месеца от датата на въвеждане в експлоатация на обекта на разрешителното
2. За всички останали показатели - от датата на въвеждане в експлоатация на обекта на разрешителното</t>
  </si>
  <si>
    <t>отпада с Решение 2902/ 26.02.2020</t>
  </si>
  <si>
    <t>23° 55' 47,6</t>
  </si>
  <si>
    <t>2902/ 26.02.2020</t>
  </si>
  <si>
    <t>2903/ 26.02.2020</t>
  </si>
  <si>
    <t>2906/ 06.03.2020</t>
  </si>
  <si>
    <t>ПИ 81400.81.367, м. Под калето</t>
  </si>
  <si>
    <t>Поземлен имот с идентификатор 81476,512,10, Поземлен имот с идентификатор 81476,512,68 (номер по предходен план 5010001), Поземлен имот с идентификатор 81476,512,65 (номер по предходен план 071020), Поземлен имот с идентификатор 81476,512,69 (номер по предходен план 071020), Поземлен имот с идентификатор 81476,512,86 (номер по предходен план 071020), Поземлен имот с идентификатор 81476,512,89 (номер по предходен план 071018), ПСОВ е разположена в поземлен имот с идентификатор 81476,512,89</t>
  </si>
  <si>
    <t>Решение № РР-06-61/ 11.03.2020г. За отказ за изменение на разрешителното</t>
  </si>
  <si>
    <r>
      <t xml:space="preserve">Хотелски комплекс „Чифлика Палас Ризорт и Спа“ и Семеен хотел „Чифлика Хотел“ 
 </t>
    </r>
    <r>
      <rPr>
        <b/>
        <u/>
        <sz val="8"/>
        <color rgb="FF000000"/>
        <rFont val="Calibri"/>
        <family val="2"/>
        <charset val="204"/>
        <scheme val="minor"/>
      </rPr>
      <t>Заустване №1/ Поток № 1</t>
    </r>
  </si>
  <si>
    <t>43°49'16.70''</t>
  </si>
  <si>
    <t>23°15'9.48''</t>
  </si>
  <si>
    <t>2913/ 19.03.2020</t>
  </si>
  <si>
    <t>поземлен имот с идентификатор 44238.1157.15</t>
  </si>
  <si>
    <t>13740104</t>
  </si>
  <si>
    <r>
      <t xml:space="preserve">Млекопреработваемо предприятие 
 </t>
    </r>
    <r>
      <rPr>
        <b/>
        <i/>
        <u/>
        <sz val="8"/>
        <color theme="1"/>
        <rFont val="Calibri"/>
        <family val="2"/>
        <charset val="204"/>
        <scheme val="minor"/>
      </rPr>
      <t>Заустване № 1/ Поток № 1 - промишлени ОВ</t>
    </r>
  </si>
  <si>
    <r>
      <t xml:space="preserve">Млекопреработваемо предприятие 
 </t>
    </r>
    <r>
      <rPr>
        <b/>
        <i/>
        <u/>
        <sz val="8"/>
        <color theme="1"/>
        <rFont val="Calibri"/>
        <family val="2"/>
        <charset val="204"/>
        <scheme val="minor"/>
      </rPr>
      <t>Заустване № 2/ Поток № 2 - битови ОВ</t>
    </r>
  </si>
  <si>
    <t>Конски дол, десен приток на р. Бели Вит</t>
  </si>
  <si>
    <t>42°54'41.69''</t>
  </si>
  <si>
    <t>24°17'34.23''</t>
  </si>
  <si>
    <t>444.63</t>
  </si>
  <si>
    <t>Брестак</t>
  </si>
  <si>
    <t>Вълчи дол</t>
  </si>
  <si>
    <t>BG1DJ345R1010</t>
  </si>
  <si>
    <t>2952/ 29.04.2020
691/19.03.2012</t>
  </si>
  <si>
    <t>658/ 11.05.2020</t>
  </si>
  <si>
    <t>659/ 22.05.2020</t>
  </si>
  <si>
    <t>р. Червена, ляв приток на р. Блато</t>
  </si>
  <si>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 Поток № 1 / Пункт № 1- </t>
    </r>
    <r>
      <rPr>
        <sz val="8"/>
        <color theme="1"/>
        <rFont val="Calibri"/>
        <family val="2"/>
        <charset val="204"/>
        <scheme val="minor"/>
      </rPr>
      <t>пречистени битово-фекални ОВ след ЛПСОВ</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</si>
  <si>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2 / Пункт № 2 </t>
    </r>
    <r>
      <rPr>
        <sz val="8"/>
        <color theme="1"/>
        <rFont val="Calibri"/>
        <family val="2"/>
        <charset val="204"/>
        <scheme val="minor"/>
      </rPr>
      <t>- дъждовни води след КМУ 1</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</si>
  <si>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3 / Пункт № 3 </t>
    </r>
    <r>
      <rPr>
        <sz val="8"/>
        <color theme="1"/>
        <rFont val="Calibri"/>
        <family val="2"/>
        <charset val="204"/>
        <scheme val="minor"/>
      </rPr>
      <t>- дъждовни води след КМУ 2</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</si>
  <si>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4 - </t>
    </r>
    <r>
      <rPr>
        <sz val="8"/>
        <color theme="1"/>
        <rFont val="Calibri"/>
        <family val="2"/>
        <charset val="204"/>
        <scheme val="minor"/>
      </rPr>
      <t>смесен поток от пречистени битови ОВ и дъждовни площадкови води</t>
    </r>
  </si>
  <si>
    <r>
      <t xml:space="preserve">Канализационна система на с. Расово 
</t>
    </r>
    <r>
      <rPr>
        <b/>
        <i/>
        <u/>
        <sz val="8"/>
        <rFont val="Calibri"/>
        <family val="2"/>
        <charset val="204"/>
        <scheme val="minor"/>
      </rPr>
      <t xml:space="preserve"> Заустване № 1/ Поток №1</t>
    </r>
  </si>
  <si>
    <t>Расово</t>
  </si>
  <si>
    <t>Медковец</t>
  </si>
  <si>
    <t xml:space="preserve">ПСОВ в поземлен имот с идентификатор 62222.355.359,  местност “Под село” </t>
  </si>
  <si>
    <t>2991/ 08.06.2020</t>
  </si>
  <si>
    <t>2992/ 10.06.2020</t>
  </si>
  <si>
    <r>
      <t xml:space="preserve">Обособено производство 
 </t>
    </r>
    <r>
      <rPr>
        <b/>
        <u/>
        <sz val="8"/>
        <rFont val="Calibri"/>
        <family val="2"/>
        <charset val="204"/>
        <scheme val="minor"/>
      </rPr>
      <t xml:space="preserve">Заустване </t>
    </r>
    <r>
      <rPr>
        <b/>
        <u/>
        <sz val="8"/>
        <rFont val="Calibri"/>
        <family val="2"/>
        <charset val="204"/>
      </rPr>
      <t xml:space="preserve">№1 / Поток №1 </t>
    </r>
  </si>
  <si>
    <t>2996/ 17.06.2020</t>
  </si>
  <si>
    <t>ПИ 44238.508.42, м. Под долапа</t>
  </si>
  <si>
    <r>
      <t>Ar - 0,1; Cd - 0,1; Cr</t>
    </r>
    <r>
      <rPr>
        <sz val="8"/>
        <rFont val="Calibri"/>
        <family val="2"/>
        <charset val="204"/>
      </rPr>
      <t>⁶ - 0,1; Cr - 0,5; Cu - 0,5; Pb - 0,2; Hg - 0,01; Ni - 0,5; Zn - 2; CNcb - 0,2; Fe -5; сулфатни йони  - 300</t>
    </r>
  </si>
  <si>
    <t>43° 47' 58,29''</t>
  </si>
  <si>
    <t xml:space="preserve">23° 14' 39.6''             </t>
  </si>
  <si>
    <t>13140195</t>
  </si>
  <si>
    <t>Арабаджи дере, част от водосбора на р. Суха</t>
  </si>
  <si>
    <t>Генерал Киселово</t>
  </si>
  <si>
    <t>Решение № РР-06-2/ 19.05.2020г. За отказ за продължаване на срока на действие на разрешителното</t>
  </si>
  <si>
    <t>13140319</t>
  </si>
  <si>
    <t>ПИ 61710.509.223</t>
  </si>
  <si>
    <t>Канализационна система на гр. Разград (Канализационна мрежа с ПСОВ)</t>
  </si>
  <si>
    <t>BG1RL900R1012</t>
  </si>
  <si>
    <t>3020/ 14.07.2020</t>
  </si>
  <si>
    <t xml:space="preserve"> 43° 32' 19,51408</t>
  </si>
  <si>
    <t xml:space="preserve"> 26° 29' 47,5539</t>
  </si>
  <si>
    <t>живак (до 21.12.2020) - 0.001; никел - 0.2; кадмий (до 31.12.2020г.) - 0.01; анионоактивни детергенти - 1; екстрахируеми вещества - 3; феноли (летливи) - 0.05</t>
  </si>
  <si>
    <t>СПСОВ в ПИ с идентификатор 68134.519.15</t>
  </si>
  <si>
    <r>
      <t>Fe-1,50; Mn - 0,30; Hg (до 31.12.2020)- 0,001;Cd (до 31.12.2020)- 0,01; Pb -00,05; As - 0,05; Cu - 0,10; Cr</t>
    </r>
    <r>
      <rPr>
        <sz val="8"/>
        <rFont val="Calibri"/>
        <family val="2"/>
        <charset val="204"/>
      </rPr>
      <t xml:space="preserve">³ - 0,50; Cr⁶ - 0,05; Ni - 0,20; Zn - 5; CNcb - 0,50; екстрахитуеми вещества - 3,0; Аниоактивни детергенти - 1,0; Феновли - 0,05; </t>
    </r>
  </si>
  <si>
    <t>42°45' 32.913''</t>
  </si>
  <si>
    <t>23°22' 33.168''</t>
  </si>
  <si>
    <t>Решение № РР-06-9/ 09.07.2020г. За отказ за продължаване на срока на действие на разрешителното</t>
  </si>
  <si>
    <t>Решение № РР-06-6/ 01.07.2020г. За поправка на очевидна фактическа грешка</t>
  </si>
  <si>
    <t>Прекратено по чл. 79, ал. 5 от 20.08.2020г.</t>
  </si>
  <si>
    <t>13140320</t>
  </si>
  <si>
    <t>ПИ 15309.35.357 (ПИ 005405) - ПСОВ</t>
  </si>
  <si>
    <t>р. Нишава (Гинска)</t>
  </si>
  <si>
    <t>желязо (общо)-1.5; олово-0.05; мед-0.1; хром(шествалентен)-0.05; никел-0.2; цинк-5.0; анионоактивни детергенти-1.0; екстрахируеми вещества-3.0; феноли(летливи)-0.05</t>
  </si>
  <si>
    <t>43°0'52.90''</t>
  </si>
  <si>
    <t>23°2'42.00''</t>
  </si>
  <si>
    <r>
      <t xml:space="preserve">Канализационна система на гр. Годеч (Канализационна мрежа с ПСОВ)
</t>
    </r>
    <r>
      <rPr>
        <b/>
        <i/>
        <u/>
        <sz val="8"/>
        <color theme="1"/>
        <rFont val="Calibri"/>
        <family val="2"/>
        <charset val="204"/>
        <scheme val="minor"/>
      </rPr>
      <t>Заустване № 1/ Поток № 1</t>
    </r>
  </si>
  <si>
    <r>
      <t xml:space="preserve">Канализационна система на гр. Годеч (Канализационна мрежа с ПСОВ)
</t>
    </r>
    <r>
      <rPr>
        <b/>
        <i/>
        <u/>
        <sz val="8"/>
        <color theme="1"/>
        <rFont val="Calibri"/>
        <family val="2"/>
        <charset val="204"/>
        <scheme val="minor"/>
      </rPr>
      <t>Заустване № 2/ Поток № 2</t>
    </r>
  </si>
  <si>
    <r>
      <t xml:space="preserve">Канализационна система на гр. Годеч (Канализационна мрежа с ПСОВ)
</t>
    </r>
    <r>
      <rPr>
        <b/>
        <i/>
        <u/>
        <sz val="8"/>
        <color theme="1"/>
        <rFont val="Calibri"/>
        <family val="2"/>
        <charset val="204"/>
        <scheme val="minor"/>
      </rPr>
      <t>Заустване № 3/ Поток № 3</t>
    </r>
  </si>
  <si>
    <t>43°0'52.70''</t>
  </si>
  <si>
    <t>23°2'40.10''</t>
  </si>
  <si>
    <t>43°0'49.10''</t>
  </si>
  <si>
    <t>23°2'36.40''</t>
  </si>
  <si>
    <t>2735/ 04.09.2019</t>
  </si>
  <si>
    <t>3044/ 24.08.2020</t>
  </si>
  <si>
    <t>BG1DJ900R1016</t>
  </si>
  <si>
    <t>3037/ 18.08.2020</t>
  </si>
  <si>
    <t>Поземлен имот с идентификатор 73198.501.106, кв. „Велчевски“, гр. Троян, община Троян, област Ловеч,</t>
  </si>
  <si>
    <t>Решение № ПВ2-00220/ 22.05.2019г. За отказ за продължаване на срока на действие на разрешителното - отменено с решение № 4532/ 10.08.2020г. На АС -София град</t>
  </si>
  <si>
    <t>Мърчаево</t>
  </si>
  <si>
    <t>BG1IS500R1130</t>
  </si>
  <si>
    <t>3040/ 20.08.2020</t>
  </si>
  <si>
    <t>РО-189/ 03.08.2020</t>
  </si>
  <si>
    <t>Решение № РР-06-17/ 27.08.2020г. За отказ за продължаване срока на действие на разрешителното</t>
  </si>
  <si>
    <t>Решение № РР-06-3/ 07.08.2020г. За поправка на очевидна фактическа грешка в решение № 3020/ 14.07.2020г.</t>
  </si>
  <si>
    <t>Решение № РР-06-5/ 07.08.2020г. За поправка на очевидна фактическа грешка в Решение № 3021/ 14.07.2020г.</t>
  </si>
  <si>
    <t>Имот № 000260, имот № 000267 и имот № 000268</t>
  </si>
  <si>
    <t>BG1YN600R1020</t>
  </si>
  <si>
    <t>р. Плаковчица, ляв приток на р. Веселина</t>
  </si>
  <si>
    <t>3059/ 21.09.2020</t>
  </si>
  <si>
    <t>3060/ 21.09.2020</t>
  </si>
  <si>
    <t>Предприятие за преработка на зеленчуци</t>
  </si>
  <si>
    <t>63668.151.1756</t>
  </si>
  <si>
    <t>3061/ 21.09.2020</t>
  </si>
  <si>
    <t>44238.507.1 - Промишлена зона</t>
  </si>
  <si>
    <t>3062/ 21.09.2020</t>
  </si>
  <si>
    <t>ПИ 503</t>
  </si>
  <si>
    <t>11394</t>
  </si>
  <si>
    <t>3063/ 23.09.2020</t>
  </si>
  <si>
    <t>53093.502.4</t>
  </si>
  <si>
    <t>Оборище</t>
  </si>
  <si>
    <r>
      <t xml:space="preserve">Дом за възрастни хора с умствена изостаналост - </t>
    </r>
    <r>
      <rPr>
        <b/>
        <u/>
        <sz val="8"/>
        <rFont val="Calibri"/>
        <family val="2"/>
        <charset val="204"/>
        <scheme val="minor"/>
      </rPr>
      <t>Заустване №1/ Поток № 1</t>
    </r>
  </si>
  <si>
    <t>3064/ 23.09.2020</t>
  </si>
  <si>
    <t>ПИ 066263</t>
  </si>
  <si>
    <t>42°48'54.72''</t>
  </si>
  <si>
    <t>24°14'2.84''</t>
  </si>
  <si>
    <t xml:space="preserve">As - 0,05мг/дм; Cr³⁺ - 0,5мг/дм; Cr⁶⁺ - 0,05мг/дм; Fe - 5,0мг/дм;  Pb - 0,05мг/дм; Zn - 2,0мг/дм; Cu - 0,1мг/дм; CN⁻общ,- 0,2мг/дм; Cd - 0,01мг/дм; Ni - 0,2мг/дм; Hg - 0,001мг/дм; C₅H₅O⁻ - 0,05мг/дм;  екстрахируеми в-ва - 3мг/дм³; </t>
  </si>
  <si>
    <t>3066/ 29.09.2020
1184/10.10.2013</t>
  </si>
  <si>
    <t>3066/ 29.09.2020</t>
  </si>
  <si>
    <t>Островче</t>
  </si>
  <si>
    <t>ПИ 100009, м. Липовото</t>
  </si>
  <si>
    <t>BG1RL900L1009</t>
  </si>
  <si>
    <t>дере/водислив на яз.Островче/ ляв приток на р.Бели Лом</t>
  </si>
  <si>
    <t>3067/ 29.09.2020</t>
  </si>
  <si>
    <t>Решение № ПВ2-00207/ 08.09.2020г. За поправка на очевидна фактическа грешка</t>
  </si>
  <si>
    <t>13140321</t>
  </si>
  <si>
    <r>
      <t>Възстановителен център за деца с онкохематологични заболявания -</t>
    </r>
    <r>
      <rPr>
        <b/>
        <i/>
        <u/>
        <sz val="8"/>
        <color theme="1"/>
        <rFont val="Calibri"/>
        <family val="2"/>
        <charset val="204"/>
        <scheme val="minor"/>
      </rPr>
      <t xml:space="preserve"> Заустване №1/ Поток № 1 </t>
    </r>
  </si>
  <si>
    <t>ПИ 53607.35.6, м. Гладно поле</t>
  </si>
  <si>
    <t>3069/ 02.10.2020</t>
  </si>
  <si>
    <t>3078/ 16.10.2020</t>
  </si>
  <si>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1 / Поток № 1</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</si>
  <si>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2 / Поток № 2</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</si>
  <si>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3 / Поток № 3</t>
    </r>
  </si>
  <si>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4 / Поток № 4</t>
    </r>
  </si>
  <si>
    <r>
      <t>Канализационна система на агломерация Елин Пелин и с. Нови хан - След  въвеждане в експлоатация на ПСОВ - Елин Пелин -</t>
    </r>
    <r>
      <rPr>
        <b/>
        <i/>
        <u/>
        <sz val="8"/>
        <rFont val="Calibri"/>
        <family val="2"/>
        <charset val="204"/>
        <scheme val="minor"/>
      </rPr>
      <t xml:space="preserve"> Заустване № 5 / Поток № 5</t>
    </r>
  </si>
  <si>
    <t>имот 000394, м. Азилците</t>
  </si>
  <si>
    <t>3079/ 22.10.2020</t>
  </si>
  <si>
    <t>32874.201.251 
32874.201.263</t>
  </si>
  <si>
    <t>3080/ 22.10.2020</t>
  </si>
  <si>
    <t>676/ 20.10.2020</t>
  </si>
  <si>
    <t>361006, м. Оров дол</t>
  </si>
  <si>
    <t>Реселец</t>
  </si>
  <si>
    <t>Решение № РР-06-22/ 01.10.2020г. За отказ за продължаване на срока на действие на разрешителното</t>
  </si>
  <si>
    <t>13740105</t>
  </si>
  <si>
    <t>20.11.2020</t>
  </si>
  <si>
    <r>
      <t xml:space="preserve">Млекопреработваемо предприятие 
</t>
    </r>
    <r>
      <rPr>
        <b/>
        <i/>
        <u/>
        <sz val="8"/>
        <color theme="1"/>
        <rFont val="Calibri"/>
        <family val="2"/>
        <scheme val="minor"/>
      </rPr>
      <t xml:space="preserve"> Заустване №1/ Поток № 1</t>
    </r>
  </si>
  <si>
    <t>03527.10.19, 03527.101.16, м. До селото</t>
  </si>
  <si>
    <t>Q год,
(куб.м/год.) - Средно годишно зауствано водно количество</t>
  </si>
  <si>
    <t>мазнини - 5.0</t>
  </si>
  <si>
    <t>43°5'51.80''</t>
  </si>
  <si>
    <t>26°40'27.90''</t>
  </si>
  <si>
    <t>40525.701.2190 (І-7681)</t>
  </si>
  <si>
    <t>18.11.2026</t>
  </si>
  <si>
    <t>BG1WO200L1003</t>
  </si>
  <si>
    <t>3083/ 16.11.2020</t>
  </si>
  <si>
    <r>
      <t xml:space="preserve">II Производствена площадка - </t>
    </r>
    <r>
      <rPr>
        <b/>
        <u/>
        <sz val="8"/>
        <rFont val="Calibri"/>
        <family val="2"/>
        <charset val="204"/>
        <scheme val="minor"/>
      </rPr>
      <t xml:space="preserve">Заустване </t>
    </r>
    <r>
      <rPr>
        <b/>
        <u/>
        <sz val="8"/>
        <rFont val="Calibri"/>
        <family val="2"/>
        <charset val="204"/>
      </rPr>
      <t>№1/ поток № 1 (стар поток 2)</t>
    </r>
  </si>
  <si>
    <t>3084/ 16.11.2020</t>
  </si>
  <si>
    <t>Fe - 5; Cu - 0,50; Ni - 0,50; Pb - 0,20; Cr - 0,50; Cr6 - 0,10; Zn -2; цианиди свободни - 0,20</t>
  </si>
  <si>
    <r>
      <t xml:space="preserve">Предприятие за производство на заварени тръби и метални изделия
 </t>
    </r>
    <r>
      <rPr>
        <b/>
        <i/>
        <u/>
        <sz val="8"/>
        <rFont val="Calibri"/>
        <family val="2"/>
        <scheme val="minor"/>
      </rPr>
      <t>Заустване №1/ Поток № 1</t>
    </r>
  </si>
  <si>
    <t>44238.508.168, ул. Индустриална 1</t>
  </si>
  <si>
    <t>3085/ 16.11.2020</t>
  </si>
  <si>
    <t>3096/ 19.11.2020</t>
  </si>
  <si>
    <t>ПИ 4498</t>
  </si>
  <si>
    <t>30.10.2008</t>
  </si>
  <si>
    <t>3097/ 20.11.2020</t>
  </si>
  <si>
    <t xml:space="preserve"> 42° 47' 58.90337''</t>
  </si>
  <si>
    <t>23° 10' 09.79631''</t>
  </si>
  <si>
    <t>От датата на издаване на разрешителното</t>
  </si>
  <si>
    <t>21.09.2011</t>
  </si>
  <si>
    <t>До изграждане на канализационната сиситема на гр. Априлци, но не по-късно от 01.01.2025г.</t>
  </si>
  <si>
    <t>3098/ 20.11.2020</t>
  </si>
  <si>
    <t>Комарево</t>
  </si>
  <si>
    <t>УПИ І, кв. 4</t>
  </si>
  <si>
    <t>10.12.2026</t>
  </si>
  <si>
    <t>BG1OG700R1002</t>
  </si>
  <si>
    <t>3099/ 20.11.2020</t>
  </si>
  <si>
    <t>ПИ с идентификатор 68134.8205.252, кв. Челопечене</t>
  </si>
  <si>
    <t>имот №0,409, УПИ ІІ, кв. 32</t>
  </si>
  <si>
    <t>Решение № РР-06-40/ 23.11.2020 г. За отказ за продължаване срока на действие на разрешителното</t>
  </si>
  <si>
    <t>13130018</t>
  </si>
  <si>
    <r>
      <t xml:space="preserve">Канализационна система за атмосферни (дъждовни) води на източния кей на пристанищен терминал Лом 
</t>
    </r>
    <r>
      <rPr>
        <b/>
        <i/>
        <u/>
        <sz val="8"/>
        <color theme="1"/>
        <rFont val="Calibri"/>
        <family val="2"/>
        <charset val="204"/>
        <scheme val="minor"/>
      </rPr>
      <t xml:space="preserve"> Заустване № 1/ Поток № 1</t>
    </r>
  </si>
  <si>
    <t>44238.507.1</t>
  </si>
  <si>
    <t>до въвеждане в експлоатация с протокол образец акт 16 на обекта</t>
  </si>
  <si>
    <t>43°49'51.59''</t>
  </si>
  <si>
    <t>23°14'36.09''</t>
  </si>
  <si>
    <t>От датата на въвеждане в експлоатация на обекта на разрешителното</t>
  </si>
  <si>
    <t>13130019</t>
  </si>
  <si>
    <r>
      <t xml:space="preserve">Предприятие за бутилиране на минерална вода 
</t>
    </r>
    <r>
      <rPr>
        <b/>
        <i/>
        <u/>
        <sz val="8"/>
        <color theme="1"/>
        <rFont val="Calibri"/>
        <family val="2"/>
        <charset val="204"/>
        <scheme val="minor"/>
      </rPr>
      <t>Заустване № 1/ Поток № 1</t>
    </r>
  </si>
  <si>
    <t>32216.2292.2883; 
32216.2292.1755</t>
  </si>
  <si>
    <t>р. Банкенска (р. Какач)</t>
  </si>
  <si>
    <r>
      <t xml:space="preserve">Предприятие за бутилиране на минерална вода 
</t>
    </r>
    <r>
      <rPr>
        <b/>
        <i/>
        <u/>
        <sz val="8"/>
        <color theme="1"/>
        <rFont val="Calibri"/>
        <family val="2"/>
        <charset val="204"/>
        <scheme val="minor"/>
      </rPr>
      <t>Заустване № 2/ Поток № 2</t>
    </r>
  </si>
  <si>
    <t>42°43'3.64''</t>
  </si>
  <si>
    <t>23°10'43.17'</t>
  </si>
  <si>
    <t>42°43'3.73''</t>
  </si>
  <si>
    <t>23°10'43.20''</t>
  </si>
  <si>
    <t>13140322</t>
  </si>
  <si>
    <t>61248.130.475, 61248.130.485 и 61248.130.489;
 44063.6204.505</t>
  </si>
  <si>
    <t>Равно поле 
Лозен</t>
  </si>
  <si>
    <t>Елин Пелин 
Столична</t>
  </si>
  <si>
    <t>61248 
44063</t>
  </si>
  <si>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ПСОВ1</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</si>
  <si>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ПСОВ2</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</si>
  <si>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ПСОВ3</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</si>
  <si>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КМУ1</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</si>
  <si>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смесен поток пречистени битови отпадъчни води и дъждовни площадкови води след задържателен резервоар</t>
    </r>
  </si>
  <si>
    <t>42°38'24.35''</t>
  </si>
  <si>
    <t>23°30'54.34''</t>
  </si>
  <si>
    <t>BG1IS200R1023</t>
  </si>
  <si>
    <t>3115/ 10.12.2020</t>
  </si>
  <si>
    <t>Голямо Градище</t>
  </si>
  <si>
    <t>УПИ XIІІ - 353, кв. 25</t>
  </si>
  <si>
    <t>3116/ 10.12.2020</t>
  </si>
  <si>
    <t>дере, ляв приток на р. Росица</t>
  </si>
  <si>
    <t>3117/ 11.12.2020</t>
  </si>
  <si>
    <t>43°11'59.47''</t>
  </si>
  <si>
    <t>25°18'38.45''</t>
  </si>
  <si>
    <t>УПИ ІІ, кв.99</t>
  </si>
  <si>
    <t>65700 - на изход ПСОВ; 
79935 - смесен поток пречистени отпадъчни и дъждовни води</t>
  </si>
  <si>
    <t>54020.502.1499 - ПСОВ</t>
  </si>
  <si>
    <t>3118/ 11.12.2020</t>
  </si>
  <si>
    <r>
      <t xml:space="preserve">Канализационна мрежа на гр. Оряхово 
</t>
    </r>
    <r>
      <rPr>
        <b/>
        <i/>
        <u/>
        <sz val="8"/>
        <rFont val="Calibri"/>
        <family val="2"/>
        <charset val="204"/>
        <scheme val="minor"/>
      </rPr>
      <t>Заустване №1 / Поток № 1- ДО ВЪВЕЖДАНЕ НА ПСОВ В ЕКСПЛОАТАЦИЯ</t>
    </r>
  </si>
  <si>
    <r>
      <t xml:space="preserve">Канализационна мрежа на гр. Оряхово 
</t>
    </r>
    <r>
      <rPr>
        <b/>
        <i/>
        <u/>
        <sz val="8"/>
        <rFont val="Calibri"/>
        <family val="2"/>
        <charset val="204"/>
        <scheme val="minor"/>
      </rPr>
      <t>Заустване №2 / Поток № 2 - СЛЕД ВЪВЕЖДАНЕ НА ПСОВ В ЕКСПЛОАТАЦИЯ</t>
    </r>
  </si>
  <si>
    <r>
      <t xml:space="preserve">Канализационна мрежа на гр. Оряхово 
</t>
    </r>
    <r>
      <rPr>
        <b/>
        <i/>
        <u/>
        <sz val="8"/>
        <rFont val="Calibri"/>
        <family val="2"/>
        <charset val="204"/>
        <scheme val="minor"/>
      </rPr>
      <t>Заустване №3 / Поток № 2 - АВАРИЕН БАЙПАСЕН КОЛЕКТОР</t>
    </r>
  </si>
  <si>
    <t>43°44'18.16''</t>
  </si>
  <si>
    <t>23°58'12.45''</t>
  </si>
  <si>
    <t>43°44'19.98''</t>
  </si>
  <si>
    <t>23°58'07.886''</t>
  </si>
  <si>
    <t>3133/ 15.12.2020</t>
  </si>
  <si>
    <t>Fe-0,50</t>
  </si>
  <si>
    <t>ПИ с идентификатор 65231.918.71, м. Яйцето</t>
  </si>
  <si>
    <t>Канализационна система на к,к, Боровец - Заустване № 1 - До приключване на реконструкцията на Канализационната система</t>
  </si>
  <si>
    <t>Канализационна система на к,к, Боровец - Заустване № 1 - След приключване на реконструкцията на Канализационната система</t>
  </si>
  <si>
    <t>3141/ 18.12.2020</t>
  </si>
  <si>
    <t>Решение № РР-06-52/ 11.12.2020г. За поправка на очевидна фактическа грешка в решение № 3083/ 30.10.2020г. За продължаване срока на действие и изменение на разрешителното</t>
  </si>
  <si>
    <t>УПИ I-87, кв.10, в.з. Градоман</t>
  </si>
  <si>
    <t>3147/ 06.01.2021</t>
  </si>
  <si>
    <t>3148/ 06.01.2021</t>
  </si>
  <si>
    <t>УПИ-III, по плана на Комбинат Тежко машиностроене АД - Русе, бул.Тутракан №100</t>
  </si>
  <si>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1</t>
    </r>
  </si>
  <si>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2</t>
    </r>
  </si>
  <si>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3</t>
    </r>
  </si>
  <si>
    <t>3149/ 06.01.2021</t>
  </si>
  <si>
    <t>3151/ 07.01.2021</t>
  </si>
  <si>
    <t>3151/ 07.01.2021; 
1555/ 02.02.2015</t>
  </si>
  <si>
    <t>BG1IS200R1043</t>
  </si>
  <si>
    <t>3154/ 12.01.2021</t>
  </si>
  <si>
    <t>3159/ 14.01.2021</t>
  </si>
  <si>
    <t>12259.661.1, м. Занкиното</t>
  </si>
  <si>
    <t>3165/ 25.01.2021</t>
  </si>
  <si>
    <r>
      <t>Fe - 5; Mn -0,80; Cu - 0,50; Pb - 0,20; Cr</t>
    </r>
    <r>
      <rPr>
        <sz val="8"/>
        <rFont val="Calibri"/>
        <family val="2"/>
        <charset val="204"/>
      </rPr>
      <t>³ - 1; Cr⁶0,10; Ni - 0,50; Zn - 10; Цианиди - 1; анионоактивни детергенти - 3,0; екстрахируеми вещества - 5</t>
    </r>
  </si>
  <si>
    <t>Решение № РР-06-23/ 12.01.2021г. За поправка на очевдина фактическа грешка в разрешителното</t>
  </si>
  <si>
    <t>Решение № РР-06-30/ 28.01.2021г. За поправка на очевидна фактическа грешка в решение № 3118/ 11.12.2020 за продължаване на срока и изменение на разрешителното
С Решение № 1308/ 25.04.2014 Е продължанено и преномерирано разрешително № 03140012/ 16.07.2008</t>
  </si>
  <si>
    <t>Юпер</t>
  </si>
  <si>
    <t>УПИ ІІ, кв. 13</t>
  </si>
  <si>
    <t>чл. 79, ал. 5 от ЗВ</t>
  </si>
  <si>
    <t>Прекратено по чл. 79, ал. 5 от ЗВ/ 05.01.2015г.</t>
  </si>
  <si>
    <t>BG1OG600R1006</t>
  </si>
  <si>
    <t>р. Раковица; 
р. Ботуня</t>
  </si>
  <si>
    <t>Канализационна система на гр. Вършец</t>
  </si>
  <si>
    <t>Решение № РР-06-85/ 03.02.2021г. За поправка на очевидна фактическа грешка в решение 3159/ 14.01.2021</t>
  </si>
  <si>
    <t>13120076</t>
  </si>
  <si>
    <r>
      <t xml:space="preserve">Инсталация за преработка на отпадък - желязосъдържаща суровина  
</t>
    </r>
    <r>
      <rPr>
        <b/>
        <i/>
        <u/>
        <sz val="8"/>
        <color theme="1"/>
        <rFont val="Calibri"/>
        <family val="2"/>
        <charset val="204"/>
        <scheme val="minor"/>
      </rPr>
      <t>Заустване № 1/ Поток № 1</t>
    </r>
  </si>
  <si>
    <t>68134.8441.13, 68134.8441.14, 22304.7930.15</t>
  </si>
  <si>
    <t>София 
Долни Богров</t>
  </si>
  <si>
    <t>68134 
22304</t>
  </si>
  <si>
    <t>желязо-3.5, олово-0.2, мед-0.5, цианиди(общо)-1; цианиди(свободни)-0.1</t>
  </si>
  <si>
    <t>42°43'21,42''</t>
  </si>
  <si>
    <t>23°28'35,93''</t>
  </si>
  <si>
    <t>3179/ 22.02.2021</t>
  </si>
  <si>
    <t>Промишлена зона Запад</t>
  </si>
  <si>
    <t>3182/ 22.02.2021
1459/ 05.11.2014</t>
  </si>
  <si>
    <t>13120077</t>
  </si>
  <si>
    <t>73198.501.702</t>
  </si>
  <si>
    <t>Местност, имот</t>
  </si>
  <si>
    <t xml:space="preserve">BG1OS700R1001 </t>
  </si>
  <si>
    <t>42°54'24,79"</t>
  </si>
  <si>
    <t>24°42'57,38"</t>
  </si>
  <si>
    <r>
      <t xml:space="preserve">Предприятие за производство на плодови дестланти и ракии 
</t>
    </r>
    <r>
      <rPr>
        <b/>
        <i/>
        <u/>
        <sz val="8"/>
        <color theme="1"/>
        <rFont val="Calibri"/>
        <family val="2"/>
        <charset val="204"/>
        <scheme val="minor"/>
      </rPr>
      <t>Заустване № 1/ Поток № 1</t>
    </r>
  </si>
  <si>
    <t>13150023</t>
  </si>
  <si>
    <t>68076.500.175</t>
  </si>
  <si>
    <t>Сопот</t>
  </si>
  <si>
    <t>68076</t>
  </si>
  <si>
    <t>р. Батанска</t>
  </si>
  <si>
    <r>
      <t xml:space="preserve">Бензиностанция Ромпетрол, с. Сопот, Главен път София - Варна 
</t>
    </r>
    <r>
      <rPr>
        <b/>
        <i/>
        <u/>
        <sz val="8"/>
        <color theme="1"/>
        <rFont val="Calibri"/>
        <family val="2"/>
        <charset val="204"/>
        <scheme val="minor"/>
      </rPr>
      <t xml:space="preserve">Заустване № 1/ Поток № 1 </t>
    </r>
    <r>
      <rPr>
        <sz val="8"/>
        <color theme="1"/>
        <rFont val="Calibri"/>
        <family val="2"/>
        <charset val="204"/>
        <scheme val="minor"/>
      </rPr>
      <t>- на изход ПСОВ</t>
    </r>
  </si>
  <si>
    <r>
      <t xml:space="preserve">Бензиностанция Ромпетрол, с. Сопот, Главен път София - Варна 
</t>
    </r>
    <r>
      <rPr>
        <b/>
        <i/>
        <u/>
        <sz val="8"/>
        <color theme="1"/>
        <rFont val="Calibri"/>
        <family val="2"/>
        <charset val="204"/>
        <scheme val="minor"/>
      </rPr>
      <t xml:space="preserve">Заустване № 2/ Поток № 2 </t>
    </r>
    <r>
      <rPr>
        <sz val="8"/>
        <color theme="1"/>
        <rFont val="Calibri"/>
        <family val="2"/>
        <charset val="204"/>
        <scheme val="minor"/>
      </rPr>
      <t>- на изход КМУ</t>
    </r>
  </si>
  <si>
    <t>43°01'57,287"</t>
  </si>
  <si>
    <t>24°24'16,250"</t>
  </si>
  <si>
    <t>43°01'56,421"</t>
  </si>
  <si>
    <t>24°24'14,248"</t>
  </si>
  <si>
    <t>35198.13.65, м-ст Елия</t>
  </si>
  <si>
    <t>3183/ 23.02.2021</t>
  </si>
  <si>
    <t>BG1IS789R1104</t>
  </si>
  <si>
    <t>3191/ 01.03.2021</t>
  </si>
  <si>
    <t>Завод за производство на автомобили
Заустване № 1/ Поток № 1 - на изход ПСБОВ 
(до м. юли 2021г.)</t>
  </si>
  <si>
    <t>Завод за производство на автомобили
Заустване № 1/ Поток № 1 - на изход ПСБОВ 
(след м. юли 2021г.)</t>
  </si>
  <si>
    <t>Кметовци</t>
  </si>
  <si>
    <t>37352.149.13; 37352.151.6</t>
  </si>
  <si>
    <t>дере. приток на р. Андъка</t>
  </si>
  <si>
    <t>3202/ 10.03.2021</t>
  </si>
  <si>
    <t>22,50</t>
  </si>
  <si>
    <t>13720005</t>
  </si>
  <si>
    <t>3229/ 31.03.2021
2676/ 15.07.2019</t>
  </si>
  <si>
    <t>3229/ 31.03.2021</t>
  </si>
  <si>
    <t>683/ 10.03.2021</t>
  </si>
  <si>
    <t>Решение № РР-06-88/ 08.03.2021г. За отказ за продължаване на срока</t>
  </si>
  <si>
    <t>Решение № РР-06-4/ 02.06.2020 за поправка на очевидна фактическа грешка</t>
  </si>
  <si>
    <t>Решение № ПВ1-00228/ 07.03.2018 г. за поправка на очевидна фактическа грешка</t>
  </si>
  <si>
    <t>отводнителен дренаж
Решение № ПВ1-00228/ 07.03.2018 г. за поправка на очевидна фактическа грешка</t>
  </si>
  <si>
    <t>61248.141.415, м. Анджарлия</t>
  </si>
  <si>
    <t>ПИ с идентификатор 00357.5350.1182</t>
  </si>
  <si>
    <t>3250/ 20.04.2021</t>
  </si>
  <si>
    <t>Решение № РР-06-53/ 05.04.2021г. За допълване на решение 3229/ 31.03.2021г. - срок на действие на разрешителното</t>
  </si>
  <si>
    <t>13140323</t>
  </si>
  <si>
    <t>13140324</t>
  </si>
  <si>
    <t>УПИ II-за ПСОВ-Център, кв. 84</t>
  </si>
  <si>
    <t>65869</t>
  </si>
  <si>
    <t>Свидня</t>
  </si>
  <si>
    <t>65663</t>
  </si>
  <si>
    <r>
      <t xml:space="preserve">Канализационна система на гр. Своге и с. Свидня 
</t>
    </r>
    <r>
      <rPr>
        <b/>
        <i/>
        <u/>
        <sz val="8"/>
        <color theme="1"/>
        <rFont val="Calibri"/>
        <family val="2"/>
        <charset val="204"/>
        <scheme val="minor"/>
      </rPr>
      <t xml:space="preserve">Заустване № 1/ Поток № 1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</si>
  <si>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2/ Поток № 2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</si>
  <si>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3/ Поток № 3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</si>
  <si>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4/ Поток № 4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</si>
  <si>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1/ Поток № 1 </t>
    </r>
    <r>
      <rPr>
        <i/>
        <sz val="8"/>
        <color theme="1"/>
        <rFont val="Calibri"/>
        <family val="2"/>
        <charset val="204"/>
        <scheme val="minor"/>
      </rPr>
      <t>след изграждане и въвеждане на ПСОВ в експлоатация)</t>
    </r>
  </si>
  <si>
    <t>Своге 
Свидня</t>
  </si>
  <si>
    <t>65869 
65663</t>
  </si>
  <si>
    <t>BG1IS135R1326 
BG1IS300R1018</t>
  </si>
  <si>
    <t xml:space="preserve">р. Искър 
р. Искрецка </t>
  </si>
  <si>
    <t>желязо(общо)-1.5; олово-0.05; мед-0.1; хром(шествалентен)-0.05; никел-0.2; цинк-5; феноли-0.05; общоекстрахируеми вещества-3.0; анионоактивни детергенти-1.0</t>
  </si>
  <si>
    <t>42°57'22,50''</t>
  </si>
  <si>
    <t>23°1'29,60''</t>
  </si>
  <si>
    <t>42°57'42,40''</t>
  </si>
  <si>
    <t>23°20'51,50''</t>
  </si>
  <si>
    <t>42°57'46,70''</t>
  </si>
  <si>
    <t>23°20'35,80''</t>
  </si>
  <si>
    <t>42°57'39,40''</t>
  </si>
  <si>
    <t>23°19'58,20''</t>
  </si>
  <si>
    <t>42°58'5,15''</t>
  </si>
  <si>
    <t>23°21'2,44''</t>
  </si>
  <si>
    <t>10971.512.189; 10971.512.190</t>
  </si>
  <si>
    <r>
      <t xml:space="preserve">Предприятие за производство на електротехнически компоненти 
</t>
    </r>
    <r>
      <rPr>
        <b/>
        <i/>
        <u/>
        <sz val="8"/>
        <color theme="1"/>
        <rFont val="Calibri"/>
        <family val="2"/>
        <charset val="204"/>
        <scheme val="minor"/>
      </rPr>
      <t>Заустване № 1/ Поток № 1 -</t>
    </r>
    <r>
      <rPr>
        <i/>
        <sz val="8"/>
        <color theme="1"/>
        <rFont val="Calibri"/>
        <family val="2"/>
        <charset val="204"/>
        <scheme val="minor"/>
      </rPr>
      <t xml:space="preserve"> на изход ПСОВ (Пункт № 1)</t>
    </r>
  </si>
  <si>
    <r>
      <t xml:space="preserve">Предприятие за производство на електротехнически компоненти 
</t>
    </r>
    <r>
      <rPr>
        <b/>
        <i/>
        <u/>
        <sz val="8"/>
        <color theme="1"/>
        <rFont val="Calibri"/>
        <family val="2"/>
        <charset val="204"/>
        <scheme val="minor"/>
      </rPr>
      <t>Заустване № 1/ Поток № 1 -</t>
    </r>
    <r>
      <rPr>
        <i/>
        <sz val="8"/>
        <color theme="1"/>
        <rFont val="Calibri"/>
        <family val="2"/>
        <charset val="204"/>
        <scheme val="minor"/>
      </rPr>
      <t xml:space="preserve"> смесен поток БОВ и дъждовни, площадкови води (Пункт № 2)</t>
    </r>
  </si>
  <si>
    <t>4162 (сухо) 
14538 (дъжд)</t>
  </si>
  <si>
    <t>0.461 (сухо) 
156.3 (дъжд)</t>
  </si>
  <si>
    <t>43°59'53,75''</t>
  </si>
  <si>
    <t>22°54'14,44''</t>
  </si>
  <si>
    <t>13120078</t>
  </si>
  <si>
    <r>
      <t xml:space="preserve">Миячно-сортировъчна инсталация за преработка на речна баластра 
</t>
    </r>
    <r>
      <rPr>
        <b/>
        <i/>
        <u/>
        <sz val="8"/>
        <color theme="1"/>
        <rFont val="Calibri"/>
        <family val="2"/>
        <charset val="204"/>
        <scheme val="minor"/>
      </rPr>
      <t>Заустване № 1/ Поток № 1</t>
    </r>
    <r>
      <rPr>
        <sz val="8"/>
        <color theme="1"/>
        <rFont val="Calibri"/>
        <family val="2"/>
        <scheme val="minor"/>
      </rPr>
      <t xml:space="preserve"> </t>
    </r>
  </si>
  <si>
    <t>бул. Дунав 10</t>
  </si>
  <si>
    <t>20 години от влизане в сила на разрешителното или до изтичане на договора за концесия</t>
  </si>
  <si>
    <t>43°37'34,10''</t>
  </si>
  <si>
    <t>25°20'20,70''</t>
  </si>
  <si>
    <t>старо разрешително: 03120008/ 23.12.2010г.; 
с решение № 3262/ 10.05.2021г. се променя номера на разрешителното; 
Решение № РР06-89/ 14.05.2021г. За поправка на очевидна фактическа грешка</t>
  </si>
  <si>
    <t>Fe-1,5; Cu-0,1; Pb-0,05; Ni-0,2; Zn-5,0</t>
  </si>
  <si>
    <t>3263/ 10.05.2021</t>
  </si>
  <si>
    <t>София
Нови Искър
Банкя
Кубратово</t>
  </si>
  <si>
    <t>668134
00357
02659
40436</t>
  </si>
  <si>
    <t>3264/ 10.05.2021
3021/ 14.07.2020</t>
  </si>
  <si>
    <t>Канализационна система на гр. София (гр. София, гр. Банкя, гр. Нови Искър и с. Кубратово)- Заустване № 1</t>
  </si>
  <si>
    <t>Канализационна мрежа на гр. Главиница (канализационна мрежа с ПСОВ)</t>
  </si>
  <si>
    <t>15031.28.25</t>
  </si>
  <si>
    <t>Главиница</t>
  </si>
  <si>
    <t>3271/ 20.05.2021</t>
  </si>
  <si>
    <t xml:space="preserve">Aнионактивни детергенти - 1 мг/дм³;   Fe - 1,5мг/дм³; феноли (летливи) - 0,05мг/дм³; екстрахируеми в-ва - (CCl₄) -3 мг/дм³ Cr⁶⁺ - 0,05мг/дм³;  </t>
  </si>
  <si>
    <t>13110186</t>
  </si>
  <si>
    <r>
      <t xml:space="preserve">Дом за възрастни хора 
</t>
    </r>
    <r>
      <rPr>
        <b/>
        <i/>
        <u/>
        <sz val="8"/>
        <color theme="1"/>
        <rFont val="Calibri"/>
        <family val="2"/>
        <charset val="204"/>
        <scheme val="minor"/>
      </rPr>
      <t xml:space="preserve">Заустване № 1/ Поток № 1 </t>
    </r>
  </si>
  <si>
    <t>62579.502.16</t>
  </si>
  <si>
    <t>6-8.5</t>
  </si>
  <si>
    <t>общоекстрахируеми вещества - 3</t>
  </si>
  <si>
    <t>42°50'32,20''</t>
  </si>
  <si>
    <t>24°22'12,70''</t>
  </si>
  <si>
    <t>13140325</t>
  </si>
  <si>
    <r>
      <t xml:space="preserve">Канализационна система на гр. Мездра 
</t>
    </r>
    <r>
      <rPr>
        <b/>
        <i/>
        <u/>
        <sz val="8"/>
        <color theme="1"/>
        <rFont val="Calibri"/>
        <family val="2"/>
        <charset val="204"/>
        <scheme val="minor"/>
      </rPr>
      <t xml:space="preserve">Заустване № 1/ Поток № 1 </t>
    </r>
  </si>
  <si>
    <t>06598.24.5 (ПСОВ)</t>
  </si>
  <si>
    <t>Брусен 
Мездра</t>
  </si>
  <si>
    <t>06598 
47714</t>
  </si>
  <si>
    <t>р. Върбешка (Боденска бара)</t>
  </si>
  <si>
    <t>925121.7 
2137440 (макс)</t>
  </si>
  <si>
    <t>244 (сухо) 
512 (дъжд)</t>
  </si>
  <si>
    <t>желязо (общо)-1.5; олово-0.05; мед-0.1; хром(шествалентен)-0.05; никел-0.2; цинк-5.0;  феноли-0.05;  общоекстрахируеми вещества-3.0; анионоактивни детергенти-1.0</t>
  </si>
  <si>
    <t>43º 08' 20,96"</t>
  </si>
  <si>
    <t>23º 43' 25,68"</t>
  </si>
  <si>
    <t>13740106</t>
  </si>
  <si>
    <t>ПСОВ към съществуващо млекопреработвателно предприятие</t>
  </si>
  <si>
    <t>43339.57.20 (005124), м. Свинаря</t>
  </si>
  <si>
    <t>Лесичарка 
Велковци</t>
  </si>
  <si>
    <t>43339 
10536</t>
  </si>
  <si>
    <t>До въвеждане на ПСОВ в редовна експлоатация</t>
  </si>
  <si>
    <t>42°56'4,92''</t>
  </si>
  <si>
    <t>25°22'0,75''</t>
  </si>
  <si>
    <t>До шест месеца от въвеждане на обекта/ ПСОВ в редовна експлоатация</t>
  </si>
  <si>
    <r>
      <t xml:space="preserve">Канализационна система/ мрежа на гр. Елена 
</t>
    </r>
    <r>
      <rPr>
        <b/>
        <i/>
        <u/>
        <sz val="8"/>
        <rFont val="Calibri"/>
        <family val="2"/>
        <charset val="204"/>
        <scheme val="minor"/>
      </rPr>
      <t>Заустване № 1/ Поток № 1</t>
    </r>
  </si>
  <si>
    <r>
      <t xml:space="preserve">Канализационна система/ мрежа на гр. Елена 
</t>
    </r>
    <r>
      <rPr>
        <b/>
        <i/>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</si>
  <si>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</si>
  <si>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4/ Поток № 4</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</si>
  <si>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5/ Поток № 5</t>
    </r>
  </si>
  <si>
    <t>под моста на ул. Н. Попконстантинов</t>
  </si>
  <si>
    <t>м/у ул. Стоян Михайловски и ул. Орловска</t>
  </si>
  <si>
    <t>3282/ 04.06.2021</t>
  </si>
  <si>
    <t>желязо(общо)-1.5; олово-0.05; хром(шествалентен)-0.05; анионоактивни детергенти-1.0; екстрахируеми вещества-3.0; феноли(летливи)-0.05</t>
  </si>
  <si>
    <t>42°55'48,36''</t>
  </si>
  <si>
    <t xml:space="preserve">25°52'0,87''     </t>
  </si>
  <si>
    <t xml:space="preserve">42°55'51,07'' </t>
  </si>
  <si>
    <t>25°52'25,27''</t>
  </si>
  <si>
    <t>42°55'52,86''</t>
  </si>
  <si>
    <t>25°53'15,09''</t>
  </si>
  <si>
    <t>42°55'47,98''</t>
  </si>
  <si>
    <t>25°53'21,75''</t>
  </si>
  <si>
    <t>42°55'48,89''</t>
  </si>
  <si>
    <t xml:space="preserve">25°53'21,93''  </t>
  </si>
  <si>
    <t>3284/ 08.06.2021</t>
  </si>
  <si>
    <t>3302/ 22.06.2021</t>
  </si>
  <si>
    <t>13140326</t>
  </si>
  <si>
    <t>12084.2759.125</t>
  </si>
  <si>
    <t>Волуяк</t>
  </si>
  <si>
    <t>12084</t>
  </si>
  <si>
    <t>р. Доло, приток на р. Блато</t>
  </si>
  <si>
    <t>24300 (дъжд) 
24603 (дъжд+бит.)</t>
  </si>
  <si>
    <t>810 (дъжд) 
811.15 (дъжд+бит.)</t>
  </si>
  <si>
    <r>
      <t xml:space="preserve">Логистична база 
</t>
    </r>
    <r>
      <rPr>
        <b/>
        <i/>
        <u/>
        <sz val="8"/>
        <color theme="1"/>
        <rFont val="Calibri"/>
        <family val="2"/>
        <charset val="204"/>
        <scheme val="minor"/>
      </rPr>
      <t>Заустване № 1/ Поток № 1 Пукнк № 2 изход ПСОВ</t>
    </r>
  </si>
  <si>
    <r>
      <t xml:space="preserve">Логистична база 
</t>
    </r>
    <r>
      <rPr>
        <b/>
        <i/>
        <u/>
        <sz val="8"/>
        <color theme="1"/>
        <rFont val="Calibri"/>
        <family val="2"/>
        <charset val="204"/>
        <scheme val="minor"/>
      </rPr>
      <t>Заустване № 1/ Поток № 1 Пункт № 3 - смесен поток пречистени битови отпадъчни води и дъждовни (площадкови) води след КМУ</t>
    </r>
  </si>
  <si>
    <t>42°44'56,18''</t>
  </si>
  <si>
    <t>3°13'30,90''</t>
  </si>
  <si>
    <t>13140327</t>
  </si>
  <si>
    <r>
      <t xml:space="preserve">Логистичен център с административна част 
</t>
    </r>
    <r>
      <rPr>
        <b/>
        <i/>
        <u/>
        <sz val="8"/>
        <color theme="1"/>
        <rFont val="Calibri"/>
        <family val="2"/>
        <charset val="204"/>
        <scheme val="minor"/>
      </rPr>
      <t>Заустване № 1/ Поток № 1, Пункт № 2 - изход ПСОВ</t>
    </r>
  </si>
  <si>
    <r>
      <t xml:space="preserve">Логистичен център с административна част 
</t>
    </r>
    <r>
      <rPr>
        <b/>
        <i/>
        <u/>
        <sz val="8"/>
        <color theme="1"/>
        <rFont val="Calibri"/>
        <family val="2"/>
        <charset val="204"/>
        <scheme val="minor"/>
      </rPr>
      <t>Заустване № 1/ Поток № 1, Пункт № 3 - изход КМУ 1</t>
    </r>
  </si>
  <si>
    <r>
      <t xml:space="preserve">Логистичен център с административна част 
</t>
    </r>
    <r>
      <rPr>
        <b/>
        <i/>
        <u/>
        <sz val="8"/>
        <color theme="1"/>
        <rFont val="Calibri"/>
        <family val="2"/>
        <charset val="204"/>
        <scheme val="minor"/>
      </rPr>
      <t>Заустване № 1/ Поток № 1, Пункт № 4 - изход КМУ 2</t>
    </r>
  </si>
  <si>
    <r>
      <t xml:space="preserve">Логистичен център с административна част 
</t>
    </r>
    <r>
      <rPr>
        <b/>
        <i/>
        <u/>
        <sz val="8"/>
        <color theme="1"/>
        <rFont val="Calibri"/>
        <family val="2"/>
        <charset val="204"/>
        <scheme val="minor"/>
      </rPr>
      <t>Заустване № 1/ Поток № 1, Пункт № 5 - смесен поток пречистени битови отпадъчни води и  дъждовни (площадкови) води след 2 бр. КМУ</t>
    </r>
  </si>
  <si>
    <t>68134.2814.526</t>
  </si>
  <si>
    <t>р. Банкенска (р. Карач)</t>
  </si>
  <si>
    <t>42°45'12,85''</t>
  </si>
  <si>
    <t>23°18'15,50''</t>
  </si>
  <si>
    <t>До шест месеца от въвеждане на обекта и ПСОВ в редовна експлоатация</t>
  </si>
  <si>
    <t>93150 (дъжд) 
94559 (дъжд+бит.)</t>
  </si>
  <si>
    <t>3105 (дъжд) 
3110 (дъжд+бит.)</t>
  </si>
  <si>
    <t>ПИ 68134.8597.50 и 68134.8597.1014</t>
  </si>
  <si>
    <r>
      <t xml:space="preserve">Търговски  комплекс - Джъмбо плаза 
</t>
    </r>
    <r>
      <rPr>
        <b/>
        <i/>
        <u/>
        <sz val="8"/>
        <color theme="1"/>
        <rFont val="Calibri"/>
        <family val="2"/>
        <charset val="204"/>
        <scheme val="minor"/>
      </rPr>
      <t>Заустване № 1/ Поток № 1 - пречистени битови отпадъчни води след ПСОВ1 (Пункт № 1)</t>
    </r>
  </si>
  <si>
    <r>
      <t xml:space="preserve">Търговски  комплекс - Джъмбо плаза 
</t>
    </r>
    <r>
      <rPr>
        <b/>
        <i/>
        <u/>
        <sz val="8"/>
        <color theme="1"/>
        <rFont val="Calibri"/>
        <family val="2"/>
        <charset val="204"/>
        <scheme val="minor"/>
      </rPr>
      <t>Заустване № 1/ Поток № 2 - пречистени битови отпадъчни води след ПСОВ2 (Пункт № 2)</t>
    </r>
  </si>
  <si>
    <r>
      <t xml:space="preserve">Търговски  комплекс - Джъмбо плаза 
</t>
    </r>
    <r>
      <rPr>
        <b/>
        <i/>
        <u/>
        <sz val="8"/>
        <color theme="1"/>
        <rFont val="Calibri"/>
        <family val="2"/>
        <charset val="204"/>
        <scheme val="minor"/>
      </rPr>
      <t>Заустване № 1/ Поток № 3 - пречистени битови отпадъчни води след ПСОВ3 (Пункт № 3)</t>
    </r>
  </si>
  <si>
    <r>
      <t xml:space="preserve">Търговски  комплекс - Джъмбо плаза 
</t>
    </r>
    <r>
      <rPr>
        <b/>
        <i/>
        <u/>
        <sz val="8"/>
        <color theme="1"/>
        <rFont val="Calibri"/>
        <family val="2"/>
        <charset val="204"/>
        <scheme val="minor"/>
      </rPr>
      <t>Заустване № 1/ Поток № 4 - пречистени битови отпадъчни води след ПСОВ4 (Пункт № 4)</t>
    </r>
  </si>
  <si>
    <r>
      <t xml:space="preserve">Търговски  комплекс - Джъмбо плаза 
</t>
    </r>
    <r>
      <rPr>
        <b/>
        <i/>
        <u/>
        <sz val="8"/>
        <color theme="1"/>
        <rFont val="Calibri"/>
        <family val="2"/>
        <charset val="204"/>
        <scheme val="minor"/>
      </rPr>
      <t>Заустване № 1/ Поток № 5 - пречистени битови отпадъчни води след ПСОВ5 (Пункт № 5) - нов</t>
    </r>
  </si>
  <si>
    <r>
      <t xml:space="preserve">Търговски  комплекс - Джъмбо плаза 
</t>
    </r>
    <r>
      <rPr>
        <b/>
        <i/>
        <u/>
        <sz val="8"/>
        <color theme="1"/>
        <rFont val="Calibri"/>
        <family val="2"/>
        <charset val="204"/>
        <scheme val="minor"/>
      </rPr>
      <t>Заустване № 1/ Поток № 6 - пречистени битови отпадъчни води след ПСОВ6 (Пункт № 6) - нов</t>
    </r>
  </si>
  <si>
    <r>
      <t xml:space="preserve">Търговски  комплекс - Джъмбо плаза 
</t>
    </r>
    <r>
      <rPr>
        <b/>
        <i/>
        <u/>
        <sz val="8"/>
        <color theme="1"/>
        <rFont val="Calibri"/>
        <family val="2"/>
        <charset val="204"/>
        <scheme val="minor"/>
      </rPr>
      <t>Заустване № 1/ Поток № 7 - пречистени битови отпадъчни води след ПСОВ7 (Пункт № 7) - нов</t>
    </r>
  </si>
  <si>
    <r>
      <t xml:space="preserve">Търговски  комплекс - Джъмбо плаза 
</t>
    </r>
    <r>
      <rPr>
        <b/>
        <i/>
        <u/>
        <sz val="8"/>
        <color theme="1"/>
        <rFont val="Calibri"/>
        <family val="2"/>
        <charset val="204"/>
        <scheme val="minor"/>
      </rPr>
      <t>Заустване № 1/ Поток № 8 - пречистени битови отпадъчни води след ПСОВ8 (Пункт № 8) - нов</t>
    </r>
  </si>
  <si>
    <r>
      <t xml:space="preserve">Търговски  комплекс - Джъмбо плаза 
</t>
    </r>
    <r>
      <rPr>
        <b/>
        <i/>
        <u/>
        <sz val="8"/>
        <color theme="1"/>
        <rFont val="Calibri"/>
        <family val="2"/>
        <charset val="204"/>
        <scheme val="minor"/>
      </rPr>
      <t>Заустване № 1 - смесен поток дъждовни и пречистени БФОВ след ретензионен резервоар (Пункт № 9, стар Пункт № 5)</t>
    </r>
  </si>
  <si>
    <t>масла и мазнини-1</t>
  </si>
  <si>
    <t>3311/ 01.07.2021</t>
  </si>
  <si>
    <r>
      <t xml:space="preserve">Миннодобивен комплекс  </t>
    </r>
    <r>
      <rPr>
        <b/>
        <u/>
        <sz val="8"/>
        <rFont val="Calibri"/>
        <family val="2"/>
        <charset val="204"/>
        <scheme val="minor"/>
      </rPr>
      <t>Заустване № 1- поток от руднични води от участък Неделище</t>
    </r>
  </si>
  <si>
    <t>С решение № 3311/ 01.07.2021г. Отпада Заустване № 1 - поток от битови отпадъчни води от административни сгради</t>
  </si>
  <si>
    <t>BG1NV200R1001</t>
  </si>
  <si>
    <t>3315/ 07.07.2021</t>
  </si>
  <si>
    <t>3319/ 14.07.2021</t>
  </si>
  <si>
    <t>Отпада - решение 3319/ 14.07.2021г.</t>
  </si>
  <si>
    <t xml:space="preserve"> УПИ VІІ, кв. 132 по ПУП на гр. Павликени</t>
  </si>
  <si>
    <r>
      <t xml:space="preserve">Fe-1,5; Аs -0,05, Pb-0,05, Cr6-0,05,Cu - 0,10; </t>
    </r>
    <r>
      <rPr>
        <sz val="7.2"/>
        <rFont val="Calibri"/>
        <family val="2"/>
        <charset val="204"/>
      </rPr>
      <t xml:space="preserve"> Ni -0,20, Zn - 5, феноли - 0,05, цианиди - 0,50, аниоактивни детергенти - 1; екстрахируеми вещества (с тетрахлорметан) -3</t>
    </r>
  </si>
  <si>
    <r>
      <t xml:space="preserve">Канализационна система на гр. Павликени 
</t>
    </r>
    <r>
      <rPr>
        <b/>
        <i/>
        <u/>
        <sz val="8"/>
        <rFont val="Calibri"/>
        <family val="2"/>
        <charset val="204"/>
        <scheme val="minor"/>
      </rPr>
      <t>Заустване №1 / Поток № 1 - на изход ПСОВ</t>
    </r>
  </si>
  <si>
    <t>695/ 09.07.2021</t>
  </si>
  <si>
    <t>696/ 09.07.2021</t>
  </si>
  <si>
    <t>13130020</t>
  </si>
  <si>
    <t>68134.709.9</t>
  </si>
  <si>
    <r>
      <t xml:space="preserve">Отводнителна система на перона пред Терминал 1 и Терминал 2 на Литище София 
</t>
    </r>
    <r>
      <rPr>
        <b/>
        <i/>
        <u/>
        <sz val="8"/>
        <color theme="1"/>
        <rFont val="Calibri"/>
        <family val="2"/>
        <charset val="204"/>
        <scheme val="minor"/>
      </rPr>
      <t>Заустване № 1/ Поток № 1- дъждовни отпадъчни води след КМУ1</t>
    </r>
  </si>
  <si>
    <r>
      <t xml:space="preserve">Отводнителна система на перона пред Терминал 1 и Терминал 2 на Литище София 
</t>
    </r>
    <r>
      <rPr>
        <b/>
        <i/>
        <u/>
        <sz val="8"/>
        <color theme="1"/>
        <rFont val="Calibri"/>
        <family val="2"/>
        <charset val="204"/>
        <scheme val="minor"/>
      </rPr>
      <t>Заустване № 2/ Поток № 2- дъждовни отпадъчни води след КМУ2</t>
    </r>
  </si>
  <si>
    <t>42°41'38,29''</t>
  </si>
  <si>
    <t>23°25'38,24''</t>
  </si>
  <si>
    <t>13130021</t>
  </si>
  <si>
    <r>
      <t xml:space="preserve">Отводнителна система източно от паркинг-гаража на Терминал 2 на Летище София 
</t>
    </r>
    <r>
      <rPr>
        <b/>
        <i/>
        <u/>
        <sz val="8"/>
        <color theme="1"/>
        <rFont val="Calibri"/>
        <family val="2"/>
        <charset val="204"/>
        <scheme val="minor"/>
      </rPr>
      <t>Заустване № 1/ Поток № 1- повърхностно дъждовни отпадъчни води след КМУ 3</t>
    </r>
  </si>
  <si>
    <t>68134.709.19</t>
  </si>
  <si>
    <t>42°41'16,15''</t>
  </si>
  <si>
    <t>23°25'18,67''</t>
  </si>
  <si>
    <t>13710086</t>
  </si>
  <si>
    <r>
      <t xml:space="preserve">комплекс “Калина” (комплекс от еднофамилни къщи, обслужваща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</si>
  <si>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04234.6942.3651</t>
  </si>
  <si>
    <t>42°35'32.361''</t>
  </si>
  <si>
    <t>23°22'10.41''</t>
  </si>
  <si>
    <t>63427.128.46</t>
  </si>
  <si>
    <r>
      <t xml:space="preserve">Товаро-разтоварна, производствена и складова дейност с необмитени и предназначени за износ стоки 
</t>
    </r>
    <r>
      <rPr>
        <b/>
        <i/>
        <u/>
        <sz val="8"/>
        <rFont val="Calibri"/>
        <family val="2"/>
        <charset val="204"/>
        <scheme val="minor"/>
      </rPr>
      <t>Заустване № 1/ Поток № 1</t>
    </r>
    <r>
      <rPr>
        <sz val="8"/>
        <rFont val="Calibri"/>
        <family val="2"/>
        <charset val="204"/>
        <scheme val="minor"/>
      </rPr>
      <t xml:space="preserve"> - на изход ПСОВ</t>
    </r>
  </si>
  <si>
    <r>
      <t xml:space="preserve">Товаро-разтоварна, производствена и складова дейност с необмитени и предназначени за износ стоки
</t>
    </r>
    <r>
      <rPr>
        <b/>
        <i/>
        <u/>
        <sz val="8"/>
        <rFont val="Calibri"/>
        <family val="2"/>
        <charset val="204"/>
        <scheme val="minor"/>
      </rPr>
      <t>Заустване № 2/ Поток № 2</t>
    </r>
    <r>
      <rPr>
        <sz val="8"/>
        <rFont val="Calibri"/>
        <family val="2"/>
        <charset val="204"/>
        <scheme val="minor"/>
      </rPr>
      <t xml:space="preserve"> - дъждовни води</t>
    </r>
  </si>
  <si>
    <t>желязо - 5.0</t>
  </si>
  <si>
    <t>26° 01' 07,1"</t>
  </si>
  <si>
    <t>43° 53' 16,4"</t>
  </si>
  <si>
    <t>43° 53' 19,4"</t>
  </si>
  <si>
    <t>26° 01' 13,2"</t>
  </si>
  <si>
    <t>3331/ 04.08.2021</t>
  </si>
  <si>
    <t>Старо разрешително 03150002/ 21.07.2008г.</t>
  </si>
  <si>
    <t>3345/ 19.08.2021</t>
  </si>
  <si>
    <t>с решение № 3345/ 19.08.2021г. За продължаване на срока се поправя допусната очевидна фактическа грешка - код на водното тяло</t>
  </si>
  <si>
    <t>13740107</t>
  </si>
  <si>
    <r>
      <t xml:space="preserve">Млекопреработвателно предприятие Жоси 
</t>
    </r>
    <r>
      <rPr>
        <b/>
        <i/>
        <u/>
        <sz val="8"/>
        <color theme="1"/>
        <rFont val="Calibri"/>
        <family val="2"/>
        <charset val="204"/>
        <scheme val="minor"/>
      </rPr>
      <t>Заустване № 1/ Поток № 1 - на изход ПСОВ</t>
    </r>
  </si>
  <si>
    <t>81150.721.12, 81150.721.40, 81150.721.171</t>
  </si>
  <si>
    <t>81150</t>
  </si>
  <si>
    <t>до датата на възлагане на активите на купувач по реда на осребряване в производството по несъстоятелност по т.д.</t>
  </si>
  <si>
    <t>6-9</t>
  </si>
  <si>
    <t>мазнини-5</t>
  </si>
  <si>
    <t>43° 53' 30,1"</t>
  </si>
  <si>
    <t>27° 03' 46,6"</t>
  </si>
  <si>
    <t>73712.91.303</t>
  </si>
  <si>
    <t>3354/ 08.09.2021</t>
  </si>
  <si>
    <t>3364/20.09.2021</t>
  </si>
  <si>
    <t>3364/20.09.2021 
1666/ 30.06.2015</t>
  </si>
  <si>
    <t>3365/ 20.09.2021</t>
  </si>
  <si>
    <t>3366/ 20.09.2021</t>
  </si>
  <si>
    <t>Решение № РР-06-33/ 24.09.2021г. За отказ за продължаване срока на действие на разрешителното</t>
  </si>
  <si>
    <t>Прекратено по чл. 79, ла. 5 от ЗВ от 12.11.2012г.</t>
  </si>
  <si>
    <t>по чл. 79, ал. 5/ 12.11.2012г.</t>
  </si>
  <si>
    <t>13710087</t>
  </si>
  <si>
    <t>04.10.2021</t>
  </si>
  <si>
    <t>16599.44.226</t>
  </si>
  <si>
    <t>16599.47. 545</t>
  </si>
  <si>
    <t>16599.50.193</t>
  </si>
  <si>
    <t>16599.49.841</t>
  </si>
  <si>
    <t>16599.46.159</t>
  </si>
  <si>
    <r>
      <t xml:space="preserve">Техническа инфраструктура 
</t>
    </r>
    <r>
      <rPr>
        <b/>
        <i/>
        <u/>
        <sz val="8"/>
        <color theme="1"/>
        <rFont val="Calibri"/>
        <family val="2"/>
        <scheme val="minor"/>
      </rPr>
      <t>Заустване № 1/ Поток № 1</t>
    </r>
    <r>
      <rPr>
        <sz val="8"/>
        <color theme="1"/>
        <rFont val="Calibri"/>
        <family val="2"/>
        <scheme val="minor"/>
      </rPr>
      <t xml:space="preserve"> - ПСОВ А</t>
    </r>
  </si>
  <si>
    <r>
      <t xml:space="preserve">Техническа инфраструктура 
</t>
    </r>
    <r>
      <rPr>
        <b/>
        <i/>
        <u/>
        <sz val="8"/>
        <color theme="1"/>
        <rFont val="Calibri"/>
        <family val="2"/>
        <scheme val="minor"/>
      </rPr>
      <t>Заустване № 2/ Поток № 2</t>
    </r>
    <r>
      <rPr>
        <sz val="8"/>
        <color theme="1"/>
        <rFont val="Calibri"/>
        <family val="2"/>
        <scheme val="minor"/>
      </rPr>
      <t xml:space="preserve"> - ПСОВ В</t>
    </r>
  </si>
  <si>
    <r>
      <t xml:space="preserve">Техническа инфраструктура 
</t>
    </r>
    <r>
      <rPr>
        <b/>
        <i/>
        <u/>
        <sz val="8"/>
        <color theme="1"/>
        <rFont val="Calibri"/>
        <family val="2"/>
        <scheme val="minor"/>
      </rPr>
      <t>Заустване № 3/ Поток № 3</t>
    </r>
    <r>
      <rPr>
        <sz val="8"/>
        <color theme="1"/>
        <rFont val="Calibri"/>
        <family val="2"/>
        <scheme val="minor"/>
      </rPr>
      <t xml:space="preserve"> - ПСОВ С+1/2D</t>
    </r>
  </si>
  <si>
    <r>
      <t xml:space="preserve">Техническа инфраструктура 
</t>
    </r>
    <r>
      <rPr>
        <b/>
        <i/>
        <u/>
        <sz val="8"/>
        <color theme="1"/>
        <rFont val="Calibri"/>
        <family val="2"/>
        <scheme val="minor"/>
      </rPr>
      <t>Заустване № 4/ Поток № 4</t>
    </r>
    <r>
      <rPr>
        <sz val="8"/>
        <color theme="1"/>
        <rFont val="Calibri"/>
        <family val="2"/>
        <scheme val="minor"/>
      </rPr>
      <t xml:space="preserve"> - ПСОВ E+1/2D</t>
    </r>
  </si>
  <si>
    <r>
      <t xml:space="preserve">Техническа инфраструктура 
</t>
    </r>
    <r>
      <rPr>
        <b/>
        <i/>
        <u/>
        <sz val="8"/>
        <color theme="1"/>
        <rFont val="Calibri"/>
        <family val="2"/>
        <scheme val="minor"/>
      </rPr>
      <t>Заустване № 5/ Поток № 5</t>
    </r>
    <r>
      <rPr>
        <sz val="8"/>
        <color theme="1"/>
        <rFont val="Calibri"/>
        <family val="2"/>
        <scheme val="minor"/>
      </rPr>
      <t xml:space="preserve"> - ПСОВ F</t>
    </r>
  </si>
  <si>
    <t>дере 2</t>
  </si>
  <si>
    <t>дере 3</t>
  </si>
  <si>
    <t>дере 4</t>
  </si>
  <si>
    <t>дере 5</t>
  </si>
  <si>
    <t>дере 8</t>
  </si>
  <si>
    <t>5.5-9.0</t>
  </si>
  <si>
    <t>нитрати-50; амониев йон-1; фосфати-0.7; анионоактивни детергенти/ПАВ-0.2; екстрахируеми вещества-0.2</t>
  </si>
  <si>
    <t>До 6 месеца от въвеждане на обекта и 5-те ПСОВ в редовна експлоатация</t>
  </si>
  <si>
    <t>42°28'32,15''</t>
  </si>
  <si>
    <t>23°30'57,00''</t>
  </si>
  <si>
    <t>42°28'12,88''</t>
  </si>
  <si>
    <t>23°31'13,02''</t>
  </si>
  <si>
    <t>42°27'42,58''</t>
  </si>
  <si>
    <t>23°31'29,04''</t>
  </si>
  <si>
    <t xml:space="preserve">42°27'43,57'' </t>
  </si>
  <si>
    <t>23°32'13,06''</t>
  </si>
  <si>
    <t>42°28'27,31''</t>
  </si>
  <si>
    <t>23°32'26,66''</t>
  </si>
  <si>
    <t>Колиформи-общо-5000 CFU/100 ml; Фекални колиформи-2000 CFU/100 ml</t>
  </si>
  <si>
    <t>3387/ 04.10.2021</t>
  </si>
  <si>
    <t>05236.227.12/ ПИ 227012, м. Садиняка</t>
  </si>
  <si>
    <t>3388/ 06.10.2021</t>
  </si>
  <si>
    <t>BG1IS700R1006</t>
  </si>
  <si>
    <t>3398/ 25.10.2021</t>
  </si>
  <si>
    <r>
      <t xml:space="preserve">Цианиди - 1; Цианиди (свободни) 0,10;  Ar - 0,10; Cd - 0,10; Cu - 0,50; Cr6 - 0,10; Pb - 0,20; Живак - 0,01; желязо - 3,50; Никел - 0,50; Цинк - 2; Манган - 0,30; Уран - 0,30; радйи - 300; обща </t>
    </r>
    <r>
      <rPr>
        <sz val="8"/>
        <rFont val="Calibri"/>
        <family val="2"/>
        <charset val="204"/>
      </rPr>
      <t>β-активност - 1000; обща α-активност - 500</t>
    </r>
  </si>
  <si>
    <t>Решение № РР-06-52/ 28.10.2021г. За допълване на решение № 3399/25.10.2021г. - срок на действие на разрешителното</t>
  </si>
  <si>
    <t>13150024</t>
  </si>
  <si>
    <r>
      <t xml:space="preserve">Балнеологичен център за комплексна профилактика, рехабилитация и хидротерапевтично лечение с минерална вода 
</t>
    </r>
    <r>
      <rPr>
        <b/>
        <i/>
        <u/>
        <sz val="8"/>
        <color theme="1"/>
        <rFont val="Calibri"/>
        <family val="2"/>
        <charset val="204"/>
        <scheme val="minor"/>
      </rPr>
      <t xml:space="preserve">Заустване № 1/ Поток № 2 </t>
    </r>
    <r>
      <rPr>
        <sz val="8"/>
        <color theme="1"/>
        <rFont val="Calibri"/>
        <family val="2"/>
        <charset val="204"/>
        <scheme val="minor"/>
      </rPr>
      <t>- поток води след задържателен резервоар</t>
    </r>
    <r>
      <rPr>
        <sz val="8"/>
        <color theme="1"/>
        <rFont val="Calibri"/>
        <family val="2"/>
        <scheme val="minor"/>
      </rPr>
      <t xml:space="preserve">
</t>
    </r>
  </si>
  <si>
    <r>
      <t xml:space="preserve">Балнеологичен център за комплексна профилактика, рехабилитация и хидротерапевтично лечение с минерална вода 
</t>
    </r>
    <r>
      <rPr>
        <b/>
        <i/>
        <u/>
        <sz val="8"/>
        <color theme="1"/>
        <rFont val="Calibri"/>
        <family val="2"/>
        <charset val="204"/>
        <scheme val="minor"/>
      </rPr>
      <t>Заустване № 1/ Поток № 1</t>
    </r>
    <r>
      <rPr>
        <sz val="8"/>
        <color theme="1"/>
        <rFont val="Calibri"/>
        <family val="2"/>
        <charset val="204"/>
        <scheme val="minor"/>
      </rPr>
      <t xml:space="preserve"> - изход ПСОВ</t>
    </r>
    <r>
      <rPr>
        <sz val="8"/>
        <color theme="1"/>
        <rFont val="Calibri"/>
        <family val="2"/>
        <scheme val="minor"/>
      </rPr>
      <t xml:space="preserve">
</t>
    </r>
  </si>
  <si>
    <t>61248.1.136</t>
  </si>
  <si>
    <t>р. Стари Искър (р. Лесновска)</t>
  </si>
  <si>
    <t>екстрахиреми вещества - 3</t>
  </si>
  <si>
    <t>остатъчен хлор - 0.2</t>
  </si>
  <si>
    <t>42° 40' 7,37ʺ</t>
  </si>
  <si>
    <t xml:space="preserve">23° 32' 6,16ʺ </t>
  </si>
  <si>
    <t xml:space="preserve">42° 40' 7,37ʺ </t>
  </si>
  <si>
    <t>23° 32' 6,16ʺ</t>
  </si>
  <si>
    <t>65927.80.161</t>
  </si>
  <si>
    <t xml:space="preserve"> 43° 00' 18,672''</t>
  </si>
  <si>
    <t>25° 06' 10,217''</t>
  </si>
  <si>
    <t>As - 0,05мг/дм;Cr общ, - 0,5мг/дм; Cr⁶⁺ - 0,05мг/дм;  Pb - 0,05мг/дм; Zn - 2,0мг/дм; Cu - 0,1мг/дм; CNсв,⁻- 0,2мг/дм; Ni - 0,2мг/дм</t>
  </si>
  <si>
    <t>3403/ 03.11.2021</t>
  </si>
  <si>
    <t>3410/ 05.11.2021</t>
  </si>
  <si>
    <t xml:space="preserve"> от началото на действие на разрешителното</t>
  </si>
  <si>
    <t>708/ 11.11.2021</t>
  </si>
  <si>
    <t>Решение № РР-06-55/ 08.11.2021г. За отказ за продължаване срока на действие на разрешителното</t>
  </si>
  <si>
    <t>Климент</t>
  </si>
  <si>
    <t xml:space="preserve">1081/10.06.2013 </t>
  </si>
  <si>
    <t>13140328</t>
  </si>
  <si>
    <r>
      <t xml:space="preserve">Винарска изба и туристически комплекс за винен туризъм 
</t>
    </r>
    <r>
      <rPr>
        <b/>
        <i/>
        <u/>
        <sz val="8"/>
        <color theme="1"/>
        <rFont val="Calibri"/>
        <family val="2"/>
        <charset val="204"/>
        <scheme val="minor"/>
      </rPr>
      <t xml:space="preserve">Заустване № 1/ Поток № 1 </t>
    </r>
  </si>
  <si>
    <t>52180</t>
  </si>
  <si>
    <t>44°9'9,00''</t>
  </si>
  <si>
    <t>22°48'20,90''</t>
  </si>
  <si>
    <t>3429/ 06.12.2021</t>
  </si>
  <si>
    <t>42°40'16,00''</t>
  </si>
  <si>
    <t>3434/ 10.12.2021</t>
  </si>
  <si>
    <t>16540.39.33, м. Пенков остров</t>
  </si>
  <si>
    <t>BG1IS135R1126</t>
  </si>
  <si>
    <t>3435/ 10.12.2021</t>
  </si>
  <si>
    <t>3436/ 10.12.2021</t>
  </si>
  <si>
    <t>3438/ 13.12.2021</t>
  </si>
  <si>
    <t>3454/ 21.12.2021</t>
  </si>
  <si>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Заустване №1/ Поток № 1  изход ПСОВ</t>
    </r>
  </si>
  <si>
    <t>3456/ 23.12.2021; 
2792/ 11.11.2019</t>
  </si>
  <si>
    <t>3456/ 23.12.2021</t>
  </si>
  <si>
    <t>Решение № РР-06-39/ 17.12.2021г. За отказ за продължаване срока на действие на разрешителното</t>
  </si>
  <si>
    <t>Решение № РР-06-74/ 20.12.2021г. За отказ за продължаване срока на действие на разрешителното</t>
  </si>
  <si>
    <t>Решение № РР-06-66/ 09.12.2021г. За отказ за продължаване срока на действие на разрешителното</t>
  </si>
  <si>
    <t>Решение № РР-06-63/ 24.11.2021г. За отказ за продължаване срока на действие на разрешителното</t>
  </si>
  <si>
    <r>
      <t xml:space="preserve">Съществуваща частично изградена канализационна система на с. Лехчево 
</t>
    </r>
    <r>
      <rPr>
        <b/>
        <i/>
        <u/>
        <sz val="8"/>
        <color theme="1"/>
        <rFont val="Calibri"/>
        <family val="2"/>
        <charset val="204"/>
        <scheme val="minor"/>
      </rPr>
      <t xml:space="preserve">Заустване № 1/ Поток № 1 </t>
    </r>
  </si>
  <si>
    <t>43517.107.204</t>
  </si>
  <si>
    <t>BG1OG307R1313</t>
  </si>
  <si>
    <t>общоекстрахируеми вещества - 3; анионактивни детергенти - 1</t>
  </si>
  <si>
    <t>43°31'53,04''</t>
  </si>
  <si>
    <t>23°32'52,98''</t>
  </si>
  <si>
    <t>13110187</t>
  </si>
  <si>
    <t>13110188</t>
  </si>
  <si>
    <r>
      <t xml:space="preserve">КАнализационна система на гр. Вълчедръм 
</t>
    </r>
    <r>
      <rPr>
        <b/>
        <i/>
        <u/>
        <sz val="8"/>
        <color theme="1"/>
        <rFont val="Calibri"/>
        <family val="2"/>
        <charset val="204"/>
        <scheme val="minor"/>
      </rPr>
      <t xml:space="preserve">Заустване № 1/ Поток № 1 </t>
    </r>
  </si>
  <si>
    <t>12543</t>
  </si>
  <si>
    <t>анионактивни детергенти - 1</t>
  </si>
  <si>
    <t>43°41'33,40''</t>
  </si>
  <si>
    <t>23°27'5,80''</t>
  </si>
  <si>
    <t>13140329</t>
  </si>
  <si>
    <t>03928.52.43 и 03928.52.54</t>
  </si>
  <si>
    <t xml:space="preserve">03928 </t>
  </si>
  <si>
    <t>Мездрея</t>
  </si>
  <si>
    <r>
      <t xml:space="preserve">Канализационна система на гр. Берковица 
</t>
    </r>
    <r>
      <rPr>
        <b/>
        <i/>
        <u/>
        <sz val="8"/>
        <color theme="1"/>
        <rFont val="Calibri"/>
        <family val="2"/>
        <charset val="204"/>
        <scheme val="minor"/>
      </rPr>
      <t>Заустване № 1/ Поток № 1 - до изграждане на ПСОВ</t>
    </r>
  </si>
  <si>
    <r>
      <t xml:space="preserve">Канализационна система на гр. Берковица 
</t>
    </r>
    <r>
      <rPr>
        <b/>
        <i/>
        <u/>
        <sz val="8"/>
        <color theme="1"/>
        <rFont val="Calibri"/>
        <family val="2"/>
        <charset val="204"/>
        <scheme val="minor"/>
      </rPr>
      <t>Заустване № 2/ Поток № 2- до изграждане на ПСОВ</t>
    </r>
  </si>
  <si>
    <r>
      <t xml:space="preserve">Канализационна система на гр. Берковица 
</t>
    </r>
    <r>
      <rPr>
        <b/>
        <i/>
        <u/>
        <sz val="8"/>
        <color theme="1"/>
        <rFont val="Calibri"/>
        <family val="2"/>
        <charset val="204"/>
        <scheme val="minor"/>
      </rPr>
      <t>Заустване № 1/ Поток № 1 - след изграждане на ПСОВ</t>
    </r>
  </si>
  <si>
    <t>р. Калешница</t>
  </si>
  <si>
    <t>желязо (общо)-1.5; олово-0.05; мед-0.1; хром(шествалентен)-0.05; никел-0.2; цинк-5; феноли-0.05; общоекстрахируеми вещества-3; анионактивни детергенти-1</t>
  </si>
  <si>
    <t xml:space="preserve"> 43°14'20,30''</t>
  </si>
  <si>
    <t>23°9'39,80''</t>
  </si>
  <si>
    <t>43°14'16,70''</t>
  </si>
  <si>
    <t>23°9'39,70''</t>
  </si>
  <si>
    <t>43°14'35,04''</t>
  </si>
  <si>
    <t>23°9'46,73''</t>
  </si>
  <si>
    <t>13140330</t>
  </si>
  <si>
    <r>
      <t xml:space="preserve">Канализационна система на гр. Божурище 
</t>
    </r>
    <r>
      <rPr>
        <b/>
        <i/>
        <u/>
        <sz val="8"/>
        <color theme="1"/>
        <rFont val="Calibri"/>
        <family val="2"/>
        <charset val="204"/>
        <scheme val="minor"/>
      </rPr>
      <t>Заустване № 1/ Поток № 1 - до изграждане на ПСОВ</t>
    </r>
  </si>
  <si>
    <r>
      <t xml:space="preserve">Канализационна система на гр. Божурище 
</t>
    </r>
    <r>
      <rPr>
        <b/>
        <i/>
        <u/>
        <sz val="8"/>
        <color theme="1"/>
        <rFont val="Calibri"/>
        <family val="2"/>
        <charset val="204"/>
        <scheme val="minor"/>
      </rPr>
      <t>Заустване № 1/ Поток № 1 - след изграждане на ПСОВ</t>
    </r>
  </si>
  <si>
    <t>18174.70.1</t>
  </si>
  <si>
    <t>18174</t>
  </si>
  <si>
    <t>желязо (общо) - 1.5; олово-0.05; мед-0.1; хром (шествалентен)-0.05; никел-0.2; цинк-5; феноли-0.05; общоекстрахируеми вещества-3; анионактивни детергенти-1</t>
  </si>
  <si>
    <t>42°46'4,50''</t>
  </si>
  <si>
    <t>23°12'26,00''</t>
  </si>
  <si>
    <t>3463/ 04.01.2022</t>
  </si>
  <si>
    <t>ПИ 72343.502.2 /УПИ VI, кв. 263, кв. Пладнището/</t>
  </si>
  <si>
    <t>3470/ 12.01.2022; 
3159/ 14.01.2021</t>
  </si>
  <si>
    <t>ПИ 65231.919.87, кк. Боровец</t>
  </si>
  <si>
    <t>деере. приток на р. Мусаленска Бистрица</t>
  </si>
  <si>
    <t>3471/ 12.01.2022</t>
  </si>
  <si>
    <t>Решение № РР-06-67/ 14.01.2022г. За поправка на очевидна фактическа грешка в решение № 3471</t>
  </si>
  <si>
    <r>
      <t xml:space="preserve">Производствeна база – ТМСИ и бетонов възел -
</t>
    </r>
    <r>
      <rPr>
        <b/>
        <u/>
        <sz val="8"/>
        <rFont val="Calibri"/>
        <family val="2"/>
        <charset val="204"/>
        <scheme val="minor"/>
      </rPr>
      <t>Заустване № 1/ Поток № 1</t>
    </r>
  </si>
  <si>
    <t>06598.22.32; 06598.22.31, м-ст Могилата</t>
  </si>
  <si>
    <t>3474/ 12.01.2022</t>
  </si>
  <si>
    <t>27303.44.384, м. Азмаците</t>
  </si>
  <si>
    <t>3477/ 13.01.2022</t>
  </si>
  <si>
    <t>Решение № РР-06-64/ 13.01.2022г. За поправка на очевидна фактическа грешка в решение № 3438/ 13.12.2021</t>
  </si>
  <si>
    <t>13130023</t>
  </si>
  <si>
    <r>
      <t xml:space="preserve">Дъждовна канализация от покривите на сградите и от прилежащите терени на обект "Сграда саъс смесено предназначение и подземни гаражи"
</t>
    </r>
    <r>
      <rPr>
        <b/>
        <i/>
        <u/>
        <sz val="8"/>
        <color theme="1"/>
        <rFont val="Calibri"/>
        <family val="2"/>
        <charset val="204"/>
        <scheme val="minor"/>
      </rPr>
      <t>Заустване № 1/ Поток № 1</t>
    </r>
  </si>
  <si>
    <t>68134.408.411 (УПИ II-416, кв. 129А)</t>
  </si>
  <si>
    <t>42°41'55,29''</t>
  </si>
  <si>
    <t>23°20'57,25''</t>
  </si>
  <si>
    <t>13130022</t>
  </si>
  <si>
    <r>
      <t xml:space="preserve">Дъждовна канализация от покривите на сградите и от прилежащите терени на обект "Жилищна сграда с магазини и подземни гаражи"
</t>
    </r>
    <r>
      <rPr>
        <b/>
        <i/>
        <u/>
        <sz val="8"/>
        <color theme="1"/>
        <rFont val="Calibri"/>
        <family val="2"/>
        <charset val="204"/>
        <scheme val="minor"/>
      </rPr>
      <t>Заустване № 1/ Поток № 1</t>
    </r>
  </si>
  <si>
    <t>68134.408.410 (УПИ I-416, кв. 129А)</t>
  </si>
  <si>
    <t>42°41'53,71''</t>
  </si>
  <si>
    <t>23°20'52,34''</t>
  </si>
  <si>
    <t>68134.1350.6</t>
  </si>
  <si>
    <t xml:space="preserve">3491/ 02.02.2022
1078/06.06.2013 </t>
  </si>
  <si>
    <t>3491/ 02.02.2022</t>
  </si>
  <si>
    <t>61710.506.15</t>
  </si>
  <si>
    <t>3496/ 08.02.2022 
3036/ 18.08.2020</t>
  </si>
  <si>
    <t>Решение № РР-06-87/ 14.02.2022г. За отказ за продължаване срока на действие на разрешителното</t>
  </si>
  <si>
    <t>13140331</t>
  </si>
  <si>
    <r>
      <t xml:space="preserve">Производствен обект за комплектация на боеприпаси и ремонт на въоръжение 
</t>
    </r>
    <r>
      <rPr>
        <b/>
        <i/>
        <u/>
        <sz val="8"/>
        <color theme="1"/>
        <rFont val="Calibri"/>
        <family val="2"/>
        <charset val="204"/>
        <scheme val="minor"/>
      </rPr>
      <t>Заустване № 1/ Поток № 1</t>
    </r>
  </si>
  <si>
    <t>03513.518.1; 68823.548.1</t>
  </si>
  <si>
    <t>Белица 
Станчов хан</t>
  </si>
  <si>
    <t>03513 
68823</t>
  </si>
  <si>
    <t>BG1YN800R1133</t>
  </si>
  <si>
    <t>хром общ-0.05; общоекстрахируеми вещества-3</t>
  </si>
  <si>
    <t>42°50'50,85''</t>
  </si>
  <si>
    <t>25°34'9,22''</t>
  </si>
  <si>
    <t>р. Осъм и старо корито на р. Осъм</t>
  </si>
  <si>
    <t>BG1OS500R1005</t>
  </si>
  <si>
    <t>3523/ 21.03.2022 
1230/ 09.12.2013
728// 05.04.2012</t>
  </si>
  <si>
    <t xml:space="preserve"> 3523/ 21.03.2022 
1836/ 16.02.2016</t>
  </si>
  <si>
    <t>721/ 18.03.2022</t>
  </si>
  <si>
    <t>Решение № РР-06-86/ 18.03.2022г. За отказ за шрпдължаване срока на действие на разрешителното</t>
  </si>
  <si>
    <t>Решение № РР-06-43/ 22.03.2022г. За отказ за продължаване срока на действие на разрешителното</t>
  </si>
  <si>
    <t>13140332</t>
  </si>
  <si>
    <r>
      <t xml:space="preserve">Сгради за обществено обслужване с 30% жилищни функции и подземни гаражи
</t>
    </r>
    <r>
      <rPr>
        <b/>
        <i/>
        <u/>
        <sz val="8"/>
        <color theme="1"/>
        <rFont val="Calibri"/>
        <family val="2"/>
        <charset val="204"/>
        <scheme val="minor"/>
      </rPr>
      <t>Заустване № 1/ Поток № 1</t>
    </r>
  </si>
  <si>
    <t>68134.1971.5151</t>
  </si>
  <si>
    <t xml:space="preserve">42°38'29,00'' </t>
  </si>
  <si>
    <t>23°18'29,00''</t>
  </si>
  <si>
    <t>13740108</t>
  </si>
  <si>
    <t>УПИ III-647, кв. 48</t>
  </si>
  <si>
    <t>73345</t>
  </si>
  <si>
    <t>BG1OS130R1115</t>
  </si>
  <si>
    <t>мазнини-3.0</t>
  </si>
  <si>
    <r>
      <t xml:space="preserve">Млекопреработваемо предприятие
</t>
    </r>
    <r>
      <rPr>
        <b/>
        <i/>
        <u/>
        <sz val="8"/>
        <color theme="1"/>
        <rFont val="Calibri"/>
        <family val="2"/>
        <charset val="204"/>
        <scheme val="minor"/>
      </rPr>
      <t>Заустване № 1/ Поток № 1 (на изход ПСОВ - промишлени ОВ)</t>
    </r>
  </si>
  <si>
    <r>
      <t xml:space="preserve">Млекопреработваемо предприятие
</t>
    </r>
    <r>
      <rPr>
        <b/>
        <i/>
        <u/>
        <sz val="8"/>
        <color theme="1"/>
        <rFont val="Calibri"/>
        <family val="2"/>
        <charset val="204"/>
        <scheme val="minor"/>
      </rPr>
      <t>Заустване № 1/ Поток № 1 (битови ОВ)</t>
    </r>
  </si>
  <si>
    <t>43°29'14,20''</t>
  </si>
  <si>
    <t>24°59'30,40''</t>
  </si>
  <si>
    <t>37376.1002.2969 (II-2969, кв. 183)</t>
  </si>
  <si>
    <t>3530/ 04.04.2022</t>
  </si>
  <si>
    <t>728/ 04.04.2022</t>
  </si>
  <si>
    <t>Ружинци</t>
  </si>
  <si>
    <t>63255</t>
  </si>
  <si>
    <t>Бело поле</t>
  </si>
  <si>
    <t>03678</t>
  </si>
  <si>
    <t>Дреновец</t>
  </si>
  <si>
    <t>23672</t>
  </si>
  <si>
    <t>Сталийска махала</t>
  </si>
  <si>
    <t>22°54'44,72''</t>
  </si>
  <si>
    <t>43°39'27,22''</t>
  </si>
  <si>
    <t>43°37'30,38''</t>
  </si>
  <si>
    <t>22°51'46,40''</t>
  </si>
  <si>
    <t>43°41'19,44''</t>
  </si>
  <si>
    <t>22°59'58,50''</t>
  </si>
  <si>
    <t>43°48'27,50''</t>
  </si>
  <si>
    <t>23°14'41,50''</t>
  </si>
  <si>
    <t>43°47'59,57''</t>
  </si>
  <si>
    <t>23°14'39,70''</t>
  </si>
  <si>
    <t>13140334</t>
  </si>
  <si>
    <t>68134.1975.2797 и 68134.1975.2798</t>
  </si>
  <si>
    <t>р. Ваташка</t>
  </si>
  <si>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2 - изход ПСОВ 1 в ПИ 68134.1975.2797</t>
    </r>
    <r>
      <rPr>
        <sz val="8"/>
        <color theme="1"/>
        <rFont val="Calibri"/>
        <family val="2"/>
        <scheme val="minor"/>
      </rPr>
      <t xml:space="preserve">
</t>
    </r>
  </si>
  <si>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4 - изход ПСОВ 2 в ПИ 68134.1975.2798</t>
    </r>
    <r>
      <rPr>
        <sz val="8"/>
        <color theme="1"/>
        <rFont val="Calibri"/>
        <family val="2"/>
        <scheme val="minor"/>
      </rPr>
      <t xml:space="preserve">
</t>
    </r>
  </si>
  <si>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5 - смесен поток пречистени битови отпадъчни водис след ПСОВ1 и ПСОВ2 и дъждовни (площадкови) води след КМУ1 и КМУ2</t>
    </r>
  </si>
  <si>
    <t>42°37'50,74''</t>
  </si>
  <si>
    <t>23°18'14,62''</t>
  </si>
  <si>
    <t>13140335</t>
  </si>
  <si>
    <r>
      <t xml:space="preserve">Изграждане на три еднофамилни сгради и пречиствателно съоръжение в ПИ 68134.1975.297 
</t>
    </r>
    <r>
      <rPr>
        <b/>
        <i/>
        <u/>
        <sz val="8"/>
        <color theme="1"/>
        <rFont val="Calibri"/>
        <family val="2"/>
        <charset val="204"/>
        <scheme val="minor"/>
      </rPr>
      <t>Заустване № 1/ Поток № 1 - на изход ПСОВ и в последната РШ - РШ1</t>
    </r>
  </si>
  <si>
    <t>68134.1975.297</t>
  </si>
  <si>
    <t>42°37'52,68''</t>
  </si>
  <si>
    <t>23°18'17,54''</t>
  </si>
  <si>
    <t>Преномерира се на № 13140333/ 09.05.2022г.</t>
  </si>
  <si>
    <t>13140333</t>
  </si>
  <si>
    <r>
      <t xml:space="preserve">Предприятие за производство на сурови рафинирани слънчогледови масла 
</t>
    </r>
    <r>
      <rPr>
        <b/>
        <i/>
        <u/>
        <sz val="8"/>
        <color theme="1"/>
        <rFont val="Calibri"/>
        <family val="2"/>
        <charset val="204"/>
        <scheme val="minor"/>
      </rPr>
      <t>Заустване №1 / Поток №1 - заустен в отводнителен канал С-4 от отводнително поле “Видин – Кошава”</t>
    </r>
  </si>
  <si>
    <r>
      <t xml:space="preserve">Предприятие за производство на сурови рафинирани слънчогледови масла 
</t>
    </r>
    <r>
      <rPr>
        <b/>
        <i/>
        <u/>
        <sz val="8"/>
        <color theme="1"/>
        <rFont val="Calibri"/>
        <family val="2"/>
        <charset val="204"/>
        <scheme val="minor"/>
      </rPr>
      <t>Заустване на смесения поток от битово-фекални и производствени отпадъчни води, чрез отводнителен канал С-4 от отводнително поле “Видин – Кошава” в река Дунав</t>
    </r>
  </si>
  <si>
    <t>44°1'30,80''</t>
  </si>
  <si>
    <t>22°53'26,50''</t>
  </si>
  <si>
    <t>Стар номер на разрешителното 13740001/ 05.10.2007, преномерира се с решение № 3548/ 09.05.2022</t>
  </si>
  <si>
    <r>
      <t xml:space="preserve">Предприятие за производство на бетон, бетонови изделия и пране на килими 
</t>
    </r>
    <r>
      <rPr>
        <b/>
        <i/>
        <u/>
        <sz val="8"/>
        <rFont val="Calibri"/>
        <family val="2"/>
        <charset val="204"/>
        <scheme val="minor"/>
      </rPr>
      <t>Заустване № 2/ Поток № 2 Смесен поток от производствени и битови отпадъчни води</t>
    </r>
  </si>
  <si>
    <r>
      <t xml:space="preserve">Предприятие за производство на бетон, бетонови изделия и пране на килими 
</t>
    </r>
    <r>
      <rPr>
        <b/>
        <i/>
        <u/>
        <sz val="8"/>
        <rFont val="Calibri"/>
        <family val="2"/>
        <charset val="204"/>
        <scheme val="minor"/>
      </rPr>
      <t>Заустване № 1/ Поток № 1 Смесен поток от производствени отпадъчни и дъждовни води</t>
    </r>
  </si>
  <si>
    <t>61710.509.504</t>
  </si>
  <si>
    <t>61710</t>
  </si>
  <si>
    <t>Водослив /дере/, десен приток на р. Бели Лом</t>
  </si>
  <si>
    <t>3552/ 17.05.2022</t>
  </si>
  <si>
    <t>анионоактивни детергенти - 1</t>
  </si>
  <si>
    <t>43°32'37,89''</t>
  </si>
  <si>
    <t>26°30'8,28''</t>
  </si>
  <si>
    <t>43°32'37,86''</t>
  </si>
  <si>
    <t>26°30'14,94''</t>
  </si>
  <si>
    <t>31098.700.5117</t>
  </si>
  <si>
    <t>3565/ 20.05.2022</t>
  </si>
  <si>
    <t>731/ 18.05.2022</t>
  </si>
  <si>
    <t>13130024</t>
  </si>
  <si>
    <t>Старо разрешително № 13130022/ 24.02.2022г. - преиздадено по чл. 79, ал. 3 от ЗВ</t>
  </si>
  <si>
    <t>Издадено ново разрешително № 13130024/ 18.05.2022г. - преиздадено по чл. 79, ал. 3 от ЗВ</t>
  </si>
  <si>
    <t>732/ 18.05.2022</t>
  </si>
  <si>
    <t>Издадено ново разрешително № 13130025/ 18.05.2022г. - преиздадено по чл. 79, ал. 3 от ЗВ</t>
  </si>
  <si>
    <t>13130025</t>
  </si>
  <si>
    <t>прекратено по чл. 79, ал. 5 от ЗВ, считано от 15.06.2020</t>
  </si>
  <si>
    <t>Комплексно р-но № 590-Н0-И0-А0/ 15.12.2020г.</t>
  </si>
  <si>
    <t>13110189</t>
  </si>
  <si>
    <t>68134.2044.840</t>
  </si>
  <si>
    <t>42°36'55,10''</t>
  </si>
  <si>
    <t>23°20'35,70''</t>
  </si>
  <si>
    <t>13150025</t>
  </si>
  <si>
    <r>
      <t xml:space="preserve">Търговски комплекс със складове, офиси, бистро и магазин за хранителни стоки, заведение за обществено хранене, шоурум, подземни и надземни паркинги
</t>
    </r>
    <r>
      <rPr>
        <b/>
        <i/>
        <u/>
        <sz val="8"/>
        <color theme="1"/>
        <rFont val="Calibri"/>
        <family val="2"/>
        <charset val="204"/>
        <scheme val="minor"/>
      </rPr>
      <t>Заустване № 1/ Поток № 1</t>
    </r>
  </si>
  <si>
    <r>
      <t xml:space="preserve">Комплекс от жилищни, административни и търговски сгради
</t>
    </r>
    <r>
      <rPr>
        <b/>
        <i/>
        <u/>
        <sz val="8"/>
        <color theme="1"/>
        <rFont val="Calibri"/>
        <family val="2"/>
        <charset val="204"/>
        <scheme val="minor"/>
      </rPr>
      <t>Заустване № 1/ Поток № 1</t>
    </r>
  </si>
  <si>
    <t>68134.2044.1835</t>
  </si>
  <si>
    <t>42°37'26,37''</t>
  </si>
  <si>
    <t>23°21'26,50''</t>
  </si>
  <si>
    <t>24431.99.17, 24431.99.18, 24431.99.41 и 24431.99.42, м. Тумбар</t>
  </si>
  <si>
    <t>BG1WO400R1009</t>
  </si>
  <si>
    <t>3571/ 01.06.2022</t>
  </si>
  <si>
    <t>3580/ 20.06.2022</t>
  </si>
  <si>
    <t>УПИ I-940, кв. 116</t>
  </si>
  <si>
    <t>3581/ 20.06.2022</t>
  </si>
  <si>
    <t>3582/ 20.06.2022; 
1875/14.05.2016</t>
  </si>
  <si>
    <t>Решение № РР-06-10/ 23.06.2022г. За отказ за продължаване срока на действие на разрешителното</t>
  </si>
  <si>
    <t>13140336</t>
  </si>
  <si>
    <r>
      <t xml:space="preserve">Канализационна система 
</t>
    </r>
    <r>
      <rPr>
        <b/>
        <i/>
        <u/>
        <sz val="8"/>
        <color theme="1"/>
        <rFont val="Calibri"/>
        <family val="2"/>
        <charset val="204"/>
        <scheme val="minor"/>
      </rPr>
      <t>Заустване № 1/ Поток № 1, Пункт № 1 в РШ на Юробевъридж ООД, Юроспийд ООД и Юродрайв ООД</t>
    </r>
  </si>
  <si>
    <r>
      <t xml:space="preserve">Канализационна система 
</t>
    </r>
    <r>
      <rPr>
        <b/>
        <i/>
        <u/>
        <sz val="8"/>
        <color theme="1"/>
        <rFont val="Calibri"/>
        <family val="2"/>
        <charset val="204"/>
        <scheme val="minor"/>
      </rPr>
      <t>Заустване № 1/ Поток № 1, Пункт № 2 - в РШ на Емайлхим АД</t>
    </r>
  </si>
  <si>
    <r>
      <t xml:space="preserve">Канализационна система 
</t>
    </r>
    <r>
      <rPr>
        <b/>
        <i/>
        <u/>
        <sz val="8"/>
        <color theme="1"/>
        <rFont val="Calibri"/>
        <family val="2"/>
        <charset val="204"/>
        <scheme val="minor"/>
      </rPr>
      <t>Заустване № 1/ Поток № 1, Пункт № 3 - в РШ на Манти Ко ООД</t>
    </r>
  </si>
  <si>
    <t>56215.36.151, 515.36.152, 56215.36.145 и 56215.36.147</t>
  </si>
  <si>
    <t>56215</t>
  </si>
  <si>
    <t>2.48 (зимен сезон) 
3.76 (летен сезон)</t>
  </si>
  <si>
    <t>19.9 (зимен сезон) 
30.1 (летен сезон)</t>
  </si>
  <si>
    <t>42°49'51,00''</t>
  </si>
  <si>
    <t>23°7'38,80''</t>
  </si>
  <si>
    <r>
      <t xml:space="preserve">Логистичен център 
</t>
    </r>
    <r>
      <rPr>
        <b/>
        <i/>
        <u/>
        <sz val="8"/>
        <color theme="1"/>
        <rFont val="Calibri"/>
        <family val="2"/>
        <charset val="204"/>
        <scheme val="minor"/>
      </rPr>
      <t>Заустване № 1/ Поток № 1 на изход ПСОВ1</t>
    </r>
  </si>
  <si>
    <r>
      <t xml:space="preserve">Логистичен център 
</t>
    </r>
    <r>
      <rPr>
        <b/>
        <i/>
        <u/>
        <sz val="8"/>
        <color theme="1"/>
        <rFont val="Calibri"/>
        <family val="2"/>
        <charset val="204"/>
        <scheme val="minor"/>
      </rPr>
      <t>Заустване № 1/ Поток № 1 на изход ПСОВ2</t>
    </r>
  </si>
  <si>
    <t>13140337</t>
  </si>
  <si>
    <r>
      <t xml:space="preserve">Логистичен център 
</t>
    </r>
    <r>
      <rPr>
        <b/>
        <i/>
        <u/>
        <sz val="8"/>
        <color theme="1"/>
        <rFont val="Calibri"/>
        <family val="2"/>
        <charset val="204"/>
        <scheme val="minor"/>
      </rPr>
      <t>Заустване № 1/ Поток № 1 на изход КМУ1</t>
    </r>
  </si>
  <si>
    <r>
      <t xml:space="preserve">Логистичен център 
</t>
    </r>
    <r>
      <rPr>
        <b/>
        <i/>
        <u/>
        <sz val="8"/>
        <color theme="1"/>
        <rFont val="Calibri"/>
        <family val="2"/>
        <charset val="204"/>
        <scheme val="minor"/>
      </rPr>
      <t>Заустване № 1/ Поток № 1 на изход КМУ2</t>
    </r>
  </si>
  <si>
    <r>
      <t xml:space="preserve">Логистичен център 
</t>
    </r>
    <r>
      <rPr>
        <b/>
        <i/>
        <u/>
        <sz val="8"/>
        <color theme="1"/>
        <rFont val="Calibri"/>
        <family val="2"/>
        <charset val="204"/>
        <scheme val="minor"/>
      </rPr>
      <t>Заустване № 1/ Поток № 1 смесен поток пречистени битови отпадъчни води и дъждовни води след дъждозадържателен резервоар</t>
    </r>
  </si>
  <si>
    <t>44224.5792.168</t>
  </si>
  <si>
    <t>Локорско</t>
  </si>
  <si>
    <t>44224</t>
  </si>
  <si>
    <t>Q ор. - 1075.56 л/сек</t>
  </si>
  <si>
    <t>Q ор. - 1015.56 л/сек</t>
  </si>
  <si>
    <t>42°45'23,95''</t>
  </si>
  <si>
    <t>23°25'12,24''</t>
  </si>
  <si>
    <t>13740109</t>
  </si>
  <si>
    <r>
      <t xml:space="preserve">Канализационна система на с. Ситово 
</t>
    </r>
    <r>
      <rPr>
        <b/>
        <i/>
        <u/>
        <sz val="8"/>
        <color theme="1"/>
        <rFont val="Calibri"/>
        <family val="2"/>
        <charset val="204"/>
        <scheme val="minor"/>
      </rPr>
      <t>Заустване № 1/ Поток № 1</t>
    </r>
  </si>
  <si>
    <t>66665.23.259</t>
  </si>
  <si>
    <t>44°2'8,30''</t>
  </si>
  <si>
    <t>27°1'48,46''</t>
  </si>
  <si>
    <t>38978.83.2</t>
  </si>
  <si>
    <t>3601/ 29.06.2022</t>
  </si>
  <si>
    <t>Решение № РР-06-94/ 18.07.2022 г. за поправка на очевидна фактическа грешка</t>
  </si>
  <si>
    <t>Решение № РР-06-8/ 18.07.2022 г. за поправка на очевидна фактическа грешка в решение № 3571/ 01.06.2022 г.</t>
  </si>
  <si>
    <t>13120079</t>
  </si>
  <si>
    <r>
      <t xml:space="preserve">Рибарник 
</t>
    </r>
    <r>
      <rPr>
        <b/>
        <i/>
        <u/>
        <sz val="8"/>
        <color theme="1"/>
        <rFont val="Calibri"/>
        <family val="2"/>
        <charset val="204"/>
        <scheme val="minor"/>
      </rPr>
      <t>Заустване № 1/ Поток № 1</t>
    </r>
  </si>
  <si>
    <r>
      <t xml:space="preserve">Рибарник 
</t>
    </r>
    <r>
      <rPr>
        <b/>
        <i/>
        <u/>
        <sz val="8"/>
        <color theme="1"/>
        <rFont val="Calibri"/>
        <family val="2"/>
        <charset val="204"/>
        <scheme val="minor"/>
      </rPr>
      <t>Заустване № 2/ Поток № 2</t>
    </r>
  </si>
  <si>
    <t>02590.67.460</t>
  </si>
  <si>
    <t>Баница</t>
  </si>
  <si>
    <t>02590</t>
  </si>
  <si>
    <t>BG1OG200R008</t>
  </si>
  <si>
    <t>река без име, ляв приток на р. Скът</t>
  </si>
  <si>
    <t>43°20'36,00''</t>
  </si>
  <si>
    <t>23°42'24,30''</t>
  </si>
  <si>
    <t>43°20'36,50''</t>
  </si>
  <si>
    <t>23°42'25,60''</t>
  </si>
  <si>
    <t>13140338</t>
  </si>
  <si>
    <r>
      <t xml:space="preserve">Млекопреработвателно предприятие
</t>
    </r>
    <r>
      <rPr>
        <b/>
        <i/>
        <u/>
        <sz val="8"/>
        <color theme="1"/>
        <rFont val="Calibri"/>
        <family val="2"/>
        <charset val="204"/>
        <scheme val="minor"/>
      </rPr>
      <t>Заустване № 1/ Поток № 1</t>
    </r>
  </si>
  <si>
    <t>12259.196.20</t>
  </si>
  <si>
    <t>43°13'36,43''</t>
  </si>
  <si>
    <t>23°31'1,97''</t>
  </si>
  <si>
    <t>13740110</t>
  </si>
  <si>
    <t>44793.257.31</t>
  </si>
  <si>
    <r>
      <t xml:space="preserve">съществуващ обект на Аркус АД 
</t>
    </r>
    <r>
      <rPr>
        <b/>
        <i/>
        <u/>
        <sz val="8"/>
        <color theme="1"/>
        <rFont val="Calibri"/>
        <family val="2"/>
        <charset val="204"/>
        <scheme val="minor"/>
      </rPr>
      <t>Заустване № 1/ Поток № 1 - поток пречистени производствени води на изход ПСОВ</t>
    </r>
  </si>
  <si>
    <r>
      <t xml:space="preserve">съществуващ обект на Аркус АД 
</t>
    </r>
    <r>
      <rPr>
        <b/>
        <i/>
        <u/>
        <sz val="8"/>
        <color theme="1"/>
        <rFont val="Calibri"/>
        <family val="2"/>
        <charset val="204"/>
        <scheme val="minor"/>
      </rPr>
      <t>Заустване № 1/ Поток № 1 - поток пречистени битово-фекални, дъждовни и инфилтрирани води</t>
    </r>
  </si>
  <si>
    <t>арсен-0.1, олово-0.2, хром(шествалентен)-0.1, хром(общ)-0.5, живак-не се допуска, никел-0.5, цинк-2, мед-0.5, цианиди-0.2</t>
  </si>
  <si>
    <t>43°5'14,80''</t>
  </si>
  <si>
    <t>25°44'14,30''</t>
  </si>
  <si>
    <t>15148.102.113 (стар номер 021013)</t>
  </si>
  <si>
    <t>BG1VT789R1005</t>
  </si>
  <si>
    <t>3618/ 01.08.2022</t>
  </si>
  <si>
    <r>
      <t>Канализационна система на с. Глогово</t>
    </r>
    <r>
      <rPr>
        <b/>
        <i/>
        <u/>
        <sz val="8"/>
        <color theme="1"/>
        <rFont val="Calibri"/>
        <family val="2"/>
        <charset val="204"/>
        <scheme val="minor"/>
      </rPr>
      <t xml:space="preserve"> 
Заустване №1 / Поток № 1</t>
    </r>
  </si>
  <si>
    <t>3629/ 19.08.2022; 
3318/ 12.07.2021</t>
  </si>
  <si>
    <t>Решение № РР-06-78/ 17.08.2022г. За поправка на очевидна фактическа грешка</t>
  </si>
  <si>
    <t>66425.514.569</t>
  </si>
  <si>
    <t>3671/ 04.10.2022</t>
  </si>
  <si>
    <t>НЕ СЕ РАЗРЕШАВА ЗАУСТВАНЕ! - Прекъснато заустване чрез савачно устройство, пломбивано с пломба на БДДР</t>
  </si>
  <si>
    <t>Канализационна система на Силистра 
Заустване № 1/ Поток № 1 Стара площадка - Дълбоководно заустване заустване на смесен поток от производствени и битово-фекални отпадъчни води</t>
  </si>
  <si>
    <t>От началато на действие на разрешителното</t>
  </si>
  <si>
    <t>3675/ 06.10.2022</t>
  </si>
  <si>
    <t>Fe-5; Mn-0,8; Pb-0,2; As-0,2; Cu-0,5; Cr3-1,0; Cr6-0,1; Ni-0,5; Zn-10; цианиди (лесноразградими)-0,1; цианиди (общо количество)-1,0; флуориди(общо количество)-3,0; феноли(летливи)-0,1; сулфатни йони-400; сероводород(свободен)-0,1; анионоактивни детергенти-3,0; екстрахируеми вещества-5,0</t>
  </si>
  <si>
    <t>3680/ 10.10.2022 
3621/ 08.08.2022</t>
  </si>
  <si>
    <t>желязо (общо) - 1.5
хлорни йони - 300
цинк - 5 
бор - 0.2
кобалт - 0.1
анионоактивни детергенти - 1
манган (общ) - 0.3
никел - 0.2</t>
  </si>
  <si>
    <t>хлорни йони - 300
бор - 0.2 
цинк - 5
кобалт - 0.1
детергенти - 1
манган (общ) - 0.3
никел - 0.2</t>
  </si>
  <si>
    <t>3684/ 17.10.2022 
2229/ 07.09.2017
1833/ 11.02.2016
1132/ 05.08.2013
494/ 08.08.2011
216/ 25.02.2010</t>
  </si>
  <si>
    <t>3684/ 17.10.2022 
1833/ 11.02.2016
216/ 25.02.2010</t>
  </si>
  <si>
    <t>Преномерира се на № 13140339/ 17.10.2022</t>
  </si>
  <si>
    <t>Стар номер на разрешителното 13750001/ 20.04.2007, преномерира се с решение № 3684/ 17.10.2022</t>
  </si>
  <si>
    <t>13140339</t>
  </si>
  <si>
    <t>13130026</t>
  </si>
  <si>
    <t xml:space="preserve">Улична дъждовна канализация </t>
  </si>
  <si>
    <t>44063.6221.4923</t>
  </si>
  <si>
    <t>42°36'43,316"</t>
  </si>
  <si>
    <t>23°27'41,424"</t>
  </si>
  <si>
    <t>13140340</t>
  </si>
  <si>
    <t>000116</t>
  </si>
  <si>
    <t>42° 51' 52,3"</t>
  </si>
  <si>
    <t>23° 06' 28,75"</t>
  </si>
  <si>
    <t>13740111</t>
  </si>
  <si>
    <t>Жилищен комплекс с подземни гаражи</t>
  </si>
  <si>
    <t>УПИ III-193, кв. 21 - р-н Витоша</t>
  </si>
  <si>
    <t>1956 (дъжд)
12906 (дъжд+бит.)</t>
  </si>
  <si>
    <t>18 (дъжд) 
48 (дъжд+бит.)</t>
  </si>
  <si>
    <t>42° 39' 12,710ʺ</t>
  </si>
  <si>
    <t xml:space="preserve">23° 13' 48,543ʺ </t>
  </si>
  <si>
    <t>3698/ 15.11.2022</t>
  </si>
  <si>
    <t>3702/ 21.11.2022</t>
  </si>
  <si>
    <t>745/ 11.11.2022</t>
  </si>
  <si>
    <t>13140341</t>
  </si>
  <si>
    <t>ПИ №№ 63427.3.771 (УПИ LIV-771 Пп), 63427.3.772 (УПИ LV-772 Пп),  63427.3.774 (УПИ LVII-774 Пп), 63427.3.776 (УПИ LХI-776 Пп),  63427.3.777 (УПИ LХ-777 Пп),  63427.3.779 (УПИ LХII-779 Пп), 63427.3.812, 63427.3.813, 63427.3.814, 63427.3.815</t>
  </si>
  <si>
    <t>13110190</t>
  </si>
  <si>
    <t>02.12.2022</t>
  </si>
  <si>
    <t>62044.236.7</t>
  </si>
  <si>
    <t>Макреш</t>
  </si>
  <si>
    <t>62044</t>
  </si>
  <si>
    <t>17.12.2022</t>
  </si>
  <si>
    <t>1.12.2022</t>
  </si>
  <si>
    <t>15.12.2022</t>
  </si>
  <si>
    <t>2.12.2028</t>
  </si>
  <si>
    <t>анионоактивни детергенти - 1; общоекстрахируеми вещества - 3</t>
  </si>
  <si>
    <t>43°45'46,00''</t>
  </si>
  <si>
    <t>22°28'50,00''</t>
  </si>
  <si>
    <r>
      <t xml:space="preserve">Канализационна система на с. Раковица, общ. Макреш, обл. Видин 
</t>
    </r>
    <r>
      <rPr>
        <b/>
        <i/>
        <u/>
        <sz val="8"/>
        <rFont val="Calibri"/>
        <family val="2"/>
        <scheme val="minor"/>
      </rPr>
      <t>Заустване № 1 / Поток № 1</t>
    </r>
  </si>
  <si>
    <r>
      <t xml:space="preserve">Канализационна система на с. Раковица, общ. Макреш, обл. Видин 
</t>
    </r>
    <r>
      <rPr>
        <b/>
        <i/>
        <u/>
        <sz val="8"/>
        <rFont val="Calibri"/>
        <family val="2"/>
        <scheme val="minor"/>
      </rPr>
      <t>Заустване № 2 / Поток № 1 - АВАРИЙНО</t>
    </r>
  </si>
  <si>
    <t>13130027</t>
  </si>
  <si>
    <t>29.12.2022</t>
  </si>
  <si>
    <r>
      <t xml:space="preserve">Складове и офиси за събиране на отпадъци от черни и цветни метали, излезли от употреба МПС, електрическо и електронно оборудване 
</t>
    </r>
    <r>
      <rPr>
        <b/>
        <i/>
        <u/>
        <sz val="8"/>
        <rFont val="Calibri"/>
        <family val="2"/>
        <scheme val="minor"/>
      </rPr>
      <t>Заустване № 1 / Поток № 1</t>
    </r>
  </si>
  <si>
    <t>00357.5350.1110</t>
  </si>
  <si>
    <t>29.12.2029</t>
  </si>
  <si>
    <t>желязо (общо)-1.0; олово-0.2; никел-0.5; мед-0.5; живак-не се допуска; кадмий-не се допуска; феноли летливи-0.5; трихлоретен-0.1</t>
  </si>
  <si>
    <t xml:space="preserve">42° 49' 12,61" </t>
  </si>
  <si>
    <t>23° 22' 09,01"</t>
  </si>
  <si>
    <t>13140342</t>
  </si>
  <si>
    <r>
      <t xml:space="preserve">Къщи за селски туризъм 
</t>
    </r>
    <r>
      <rPr>
        <b/>
        <i/>
        <u/>
        <sz val="8"/>
        <rFont val="Calibri"/>
        <family val="2"/>
        <scheme val="minor"/>
      </rPr>
      <t>Заустване№1/Поток№1</t>
    </r>
  </si>
  <si>
    <t>15285.4.374</t>
  </si>
  <si>
    <t>29.12.2032</t>
  </si>
  <si>
    <t>BG1IS900R1503</t>
  </si>
  <si>
    <t>42° 15' 22,0"</t>
  </si>
  <si>
    <t>23° 27' 19,1"</t>
  </si>
  <si>
    <t>3713/ 12.12.2022</t>
  </si>
  <si>
    <t>Решение № РР-06-25/ 29.11.2022г. За отказ за продължаване срока на действие на разрешителното</t>
  </si>
  <si>
    <t>13130028</t>
  </si>
  <si>
    <t>Дъждовна канализация за отводняване на имотите, разположени в квартали 61, 62, 63 и 64 в с. Лозен и улиците, обслужващи тези имоти чрез канализационен клон 5Да по КККР с. Лозен</t>
  </si>
  <si>
    <t>44063.6213.4112, 44063.6213.4113, 44063.6213.4114, 44063.6213.4115 44063.6213.4116, 44063.6213.4117, 44063.6213.4118, 44063.6213.4119, 44063.6213.4120, 44063.6213.4121, 44063.6213.4122, 44063.6213.4123, 44063.6213.4124, 44063.6213.4125, 44063.6213.4126, 44063.6213.4127, 44063.6213.4128, 44063.6213.4129, 44063.6213.4130, 44063.6213.4131, 44063.6213.4132, 44063.6213.4133, 44063.6213.4134, 44063.6213.4135, 44063.6213.4136, 44063.6213.4137, 44063.6213.4138, 44063.6213.4139, 44063.6213.4140, 44063.6213.4141, 44063.6213.4142, 44063.6213.4143, 44063.6213.4144, 44063.6213.4145, 44063.6213.4146, 44063.6213.4147, 44063.6213.4148, 44063.6213.4089, 44063.6213.4090, 44063.6213.4091, 44063.6213.4092, 44063.6213.4093, 44063.6213.4094, 44063.6213.4096, 44063.6213.4097, 44063.6213.4098, 44063.6213.4099, 44063.6213.4100, 44063.6213.4101, 44063.6213.4102, 44063.6213.4103, 44063.6213.4104, 44063.6213.4207, 44063.6213.4208, 44063.6213.4209, 44063.6213.4210, 44063.6213.4211, 44063.6213.4212, 44063.6213.4213, 44063.6213.4214, 44063.6213.4215, 44063.6213.4216, 44063.6213.4217, 44063.6213.4218, 44063.6213.4219, 44063.6213.4220, 44063.6213.4221, 44063.6213.4222, 44063.6213.4223, 44063.6213.4224, 44063.6213.4225 и 44063.6213.28, 44063.6213.4149, 44063.6213.4150, 44063.6213.4151, 44063.6213.4152, 44063.6213.4153, 44063.6213.4154, 44063.6213.4155, 44063.6213.4156, 44063.6213.4157, 44063.6213.4158, 44063.6213.4159, 44063.6213.4160, 44063.6213.4161, 44063.6213.4162, 44063.6213.4163, 44063.6213.4164, 44063.6213.4165, 44063.6213.4166, 44063.6213.4167, 44063.6213.4168, 44063.6213.4169, 44063.6213.4170, 44063.6213.4171, 44063.6213.4172, 44063.6213.4173, 44063.6213.4174, 44063.6213.4175, 44063.6213.4176, 44063.6213.4177, 44063.6213.4178, 44063.6213.4179, 44063.6213.4180 и 44063.6213.4181, 44063.6213.4182, 44063.6213.4183, 44063.6213.4184, 44063.6213.4185, 44063.6213.4186, 44063.6213.4187, 44063.6213.4188, 44063.6213.4189, 44063.6213.4190, 44063.6213.4191, 44063.6213.4192, 44063.6213.4193, 44063.6213.4194, 44063.6213.4195, 44063.6213.4196, 44063.6213.4197, 44063.6213.4198, 44063.6213.4199, 44063.6213.4200, 44063.6213.4201, 44063.6213.4202, 44063.6213.4203, 44063.6213.4204, 44063.6213.4205 и 44063.6213.4206</t>
  </si>
  <si>
    <t>42°37'16,36''</t>
  </si>
  <si>
    <t>23°24'49,84''</t>
  </si>
  <si>
    <t>Решение № РР-06-26/ 03.01.2023г. За отказ за продължаване на разрешителното</t>
  </si>
  <si>
    <t>759/ 08.02.2023</t>
  </si>
  <si>
    <t>13140343</t>
  </si>
  <si>
    <t>13140344</t>
  </si>
  <si>
    <t>68134.2044.1908</t>
  </si>
  <si>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 1 На вход ПСОВ - сурова отпадъчна вода</t>
    </r>
  </si>
  <si>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№2 На изход ПСОВ - пречистена отпадъчна вода</t>
    </r>
  </si>
  <si>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№3 В последната ревизионна шахта на територията на имота (смесен поток от пречистени в ПСОВ битови отпадъчни води и пречистени в каломаслоуловители атмосферни води) , непосредсвено преди заустване в повърхностния воден обект</t>
    </r>
  </si>
  <si>
    <t>42°37'17,50''</t>
  </si>
  <si>
    <t>23°21'20,62''</t>
  </si>
  <si>
    <t>13150026</t>
  </si>
  <si>
    <r>
      <t xml:space="preserve">Зона за отдих 
</t>
    </r>
    <r>
      <rPr>
        <b/>
        <i/>
        <u/>
        <sz val="8"/>
        <color theme="1"/>
        <rFont val="Calibri"/>
        <family val="2"/>
        <charset val="204"/>
        <scheme val="minor"/>
      </rPr>
      <t>Заустване № 1/ Поток № 1 - на изход ПСОВ - пречистени битови отпадъчни води, непосредствено преди мястото на заустване във водоприемника</t>
    </r>
  </si>
  <si>
    <r>
      <t xml:space="preserve">Зона за отдих 
</t>
    </r>
    <r>
      <rPr>
        <b/>
        <i/>
        <u/>
        <sz val="8"/>
        <color theme="1"/>
        <rFont val="Calibri"/>
        <family val="2"/>
        <charset val="204"/>
        <scheme val="minor"/>
      </rPr>
      <t>Заустване № 2/ Поток № 2 - поток условно чисти води, изпускани и/или орекуващи от басейна, непосредствено преди мястото на заустване във водоприемника</t>
    </r>
  </si>
  <si>
    <t>03767.17.238; 03767.17.239</t>
  </si>
  <si>
    <t>р. Клисурчица, десен приток на р. Палакария</t>
  </si>
  <si>
    <t>42°21'53,30''</t>
  </si>
  <si>
    <t>23°24'0,13''</t>
  </si>
  <si>
    <t xml:space="preserve">42°21'53,11'' </t>
  </si>
  <si>
    <t>23°24'0,12''</t>
  </si>
  <si>
    <t>13720028</t>
  </si>
  <si>
    <t>Цех за консервирани зеленчуци 
Заустване № 1/ производствени отпадъчни води скед утаечни шахти, на изход канализационен колектор в последната ревизионна шахта, непосредствено преди включването в съществуващия канал на стопански двор</t>
  </si>
  <si>
    <t>05921.192.2</t>
  </si>
  <si>
    <t>растителни масла и мазнини - 3.0</t>
  </si>
  <si>
    <t>43°18'54,00''</t>
  </si>
  <si>
    <t>24°41'4,19''</t>
  </si>
  <si>
    <t>07510.303.50 (УПИ II, кв. 48)</t>
  </si>
  <si>
    <t>BG1OG700R1103</t>
  </si>
  <si>
    <t>3733/ 30.01.2023</t>
  </si>
  <si>
    <t>14458.4.40 (стар номер 004040)</t>
  </si>
  <si>
    <t>3738/ 06.02.2023</t>
  </si>
  <si>
    <t>3738/ 06.02.2023
2022/11.11.2016</t>
  </si>
  <si>
    <t>желязо - 1.5, мед - 0.1, олово - 0.05, никел - 0.2, цинк - 5</t>
  </si>
  <si>
    <t>3742/ 17.02.2023</t>
  </si>
  <si>
    <t>3742/ 17.02.2023
3104/ 30.11.2020
2866/ 08.01.2020</t>
  </si>
  <si>
    <t>40525.166.6, м. Турски градини</t>
  </si>
  <si>
    <t>BG1WO300R1007</t>
  </si>
  <si>
    <t>43°53'25,84''</t>
  </si>
  <si>
    <t>22°31'33,24''</t>
  </si>
  <si>
    <t>Fe-1,5; Mn-0,3; As-0,05; Pb-0,05; Ni-0,2; Zn-5; Cu-0,1; Cr6-0,05; Cr3-0,5; цианиди-0,5; феноли-0,05; екстрахируеми вещества-3; детергенти-1</t>
  </si>
  <si>
    <t>3745/ 23.02.2023</t>
  </si>
  <si>
    <t>3743/ 22.02.2023</t>
  </si>
  <si>
    <t>3746/ 24.02.2023</t>
  </si>
  <si>
    <t>13110191</t>
  </si>
  <si>
    <r>
      <t xml:space="preserve">Бутиков хотел Вила "Марк" 
 </t>
    </r>
    <r>
      <rPr>
        <b/>
        <i/>
        <u/>
        <sz val="8"/>
        <color theme="1"/>
        <rFont val="Calibri"/>
        <family val="2"/>
        <charset val="204"/>
        <scheme val="minor"/>
      </rPr>
      <t>Заустване № 1/ Поток № 1</t>
    </r>
  </si>
  <si>
    <t>УПИ II-15, кв. 10, ПСОВ в УПИ IX-37, кв. 11</t>
  </si>
  <si>
    <t>Краево</t>
  </si>
  <si>
    <t>39267</t>
  </si>
  <si>
    <t>BG1IS200R1142</t>
  </si>
  <si>
    <t>42°58'57,23''</t>
  </si>
  <si>
    <t>23°36'12,70''</t>
  </si>
  <si>
    <t>13140345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</si>
  <si>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</si>
  <si>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t>44063.6213.4007</t>
  </si>
  <si>
    <t>42°41'39,94''</t>
  </si>
  <si>
    <t>23°30'26,05''</t>
  </si>
  <si>
    <t>13140346</t>
  </si>
  <si>
    <t>72343.500.3019, 72343.500.1999</t>
  </si>
  <si>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от Хармония - ТМ АД</t>
    </r>
  </si>
  <si>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 Елпром ЕМС АД</t>
    </r>
  </si>
  <si>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1 -смесен поток отпадъчни води от Хармония - ТМ АД и Елпром ЕМС АД</t>
    </r>
  </si>
  <si>
    <t>42°56'7,42''</t>
  </si>
  <si>
    <t>24°12'54,40''</t>
  </si>
  <si>
    <t>13720029</t>
  </si>
  <si>
    <r>
      <t xml:space="preserve">Кланица Венеция 
</t>
    </r>
    <r>
      <rPr>
        <b/>
        <i/>
        <u/>
        <sz val="8"/>
        <rFont val="Calibri"/>
        <family val="2"/>
        <charset val="204"/>
        <scheme val="minor"/>
      </rPr>
      <t>Заустване № 1/ Поток № 1</t>
    </r>
  </si>
  <si>
    <t>46841.641.13</t>
  </si>
  <si>
    <t>46841</t>
  </si>
  <si>
    <t>мазнини - 3.0</t>
  </si>
  <si>
    <t>43°24'44,60''</t>
  </si>
  <si>
    <t>25°6'56,70''</t>
  </si>
  <si>
    <t>44063.6209.3267</t>
  </si>
  <si>
    <t>3747/ 01.03.2023</t>
  </si>
  <si>
    <t>3748/ 01.03.2023</t>
  </si>
  <si>
    <t>Решение № 3748/ 01.03.2023 г. за отказ на заявено изменение и за продължаване срока на действие и служебно изменение на разрешителното</t>
  </si>
  <si>
    <t>3770/ 20.03.2023 
2062/ 22.03.2017
1564/ 12.02.2015
868/ 28.09.2012
776/ 11.06.2012</t>
  </si>
  <si>
    <t>3770/ 20.03.2023 
2062/22.03.2017
1564/ 12.02.2015</t>
  </si>
  <si>
    <t>87014.42.65, м. Цигански бряг</t>
  </si>
  <si>
    <t>38488.7.18, м. Селище</t>
  </si>
  <si>
    <t>3771/ 21.03.2023</t>
  </si>
  <si>
    <t>04025.320.21 /320021/</t>
  </si>
  <si>
    <t>Заустване № 2/ Поток № 2 ОТПАДА</t>
  </si>
  <si>
    <r>
      <t xml:space="preserve">Канализационна система на гр. Трявна - </t>
    </r>
    <r>
      <rPr>
        <b/>
        <u/>
        <sz val="8"/>
        <rFont val="Calibri"/>
        <family val="2"/>
        <charset val="204"/>
        <scheme val="minor"/>
      </rPr>
      <t>Заустване № 2/ Поток № 2</t>
    </r>
  </si>
  <si>
    <t xml:space="preserve"> 42° 53' 26,27''</t>
  </si>
  <si>
    <t>25° 29' 39,59''</t>
  </si>
  <si>
    <t xml:space="preserve"> 42° 52' 32,15''</t>
  </si>
  <si>
    <t>25° 30' 8,32''</t>
  </si>
  <si>
    <t>3772/ 24.03.2023</t>
  </si>
  <si>
    <t>3779/ 28.03.2023</t>
  </si>
  <si>
    <t>Решение № РР-06-56/ 06.03.2023 г. за поправка на очевидна фактиеска грешка</t>
  </si>
  <si>
    <t>13140347</t>
  </si>
  <si>
    <r>
      <t xml:space="preserve">Жилищен комплекс и локално пречиствателно съоръжение за отпадъчни води 
</t>
    </r>
    <r>
      <rPr>
        <b/>
        <i/>
        <u/>
        <sz val="8"/>
        <rFont val="Calibri"/>
        <family val="2"/>
        <charset val="204"/>
        <scheme val="minor"/>
      </rPr>
      <t>Заустване № 1/ Поток № 1</t>
    </r>
  </si>
  <si>
    <t>68134.1971.5044, кв. Драгалевци</t>
  </si>
  <si>
    <t>р. Слатинска (Драгалевска)</t>
  </si>
  <si>
    <t>42°38'17,21''</t>
  </si>
  <si>
    <t>23°18'57,10''</t>
  </si>
  <si>
    <t>764/ 25.04.2023</t>
  </si>
  <si>
    <t>13710088</t>
  </si>
  <si>
    <t xml:space="preserve">48489.4.516 и 48489.4.525 </t>
  </si>
  <si>
    <t>13140348</t>
  </si>
  <si>
    <t>УПИ XIV-4189 и УПИ XV-4189, кв. 32а, кв. Симеоново</t>
  </si>
  <si>
    <r>
      <t xml:space="preserve">Затворен комплекс от редови, двуфамилни и еднофамилни жилищни сгради, жилищни блокове Ривър парк и допълващо застрояване - ПСОВ и трафопостове 
</t>
    </r>
    <r>
      <rPr>
        <b/>
        <i/>
        <u/>
        <sz val="8"/>
        <rFont val="Calibri"/>
        <family val="2"/>
        <charset val="204"/>
        <scheme val="minor"/>
      </rPr>
      <t>Заустване №1/ Поток № 1, Пункт 2 (на изход ПСОВ - пречистени битови отпадъчни води)</t>
    </r>
  </si>
  <si>
    <r>
      <t xml:space="preserve">Затворен комплекс от редови, двуфамилни и еднофамилни жилищни сгради, жилищни блокове Ривър парк и допълващо застрояване - ПСОВ и трафопостове 
</t>
    </r>
    <r>
      <rPr>
        <b/>
        <i/>
        <u/>
        <sz val="8"/>
        <rFont val="Calibri"/>
        <family val="2"/>
        <charset val="204"/>
        <scheme val="minor"/>
      </rPr>
      <t>Заустване №1/ Поток № 1, Пункт 3 (смесен поток пречистени битови отпадъчни води след ПСОВ и поток пречистени дъждовни площадкови води след КМУ1 и КМУ2, непосредствено преди мястото на заустване във водоприемника)</t>
    </r>
  </si>
  <si>
    <t>42° 37' 11,65"</t>
  </si>
  <si>
    <t>23° 20' 55,55"</t>
  </si>
  <si>
    <t>От датата на вливане в сила на разрешителното</t>
  </si>
  <si>
    <t>13710089</t>
  </si>
  <si>
    <t>Затворническо общежитие от закрит тип (ЗОЗТ)</t>
  </si>
  <si>
    <t>05236.553.1</t>
  </si>
  <si>
    <t>BG1OG600R1018</t>
  </si>
  <si>
    <t>дере (старо корито на р. Ботуня)</t>
  </si>
  <si>
    <t>общоекстрахируеми вещества-3; анионактивни детергенти-1</t>
  </si>
  <si>
    <t>43°28'18,12''</t>
  </si>
  <si>
    <t>23°20'18,72''</t>
  </si>
  <si>
    <t>27557.968.415</t>
  </si>
  <si>
    <t>3801/ 02.05.2023</t>
  </si>
  <si>
    <t>17645.501.1489</t>
  </si>
  <si>
    <t>3826/ 30.05.2023</t>
  </si>
  <si>
    <t>3834/ 02.06.2023
3548/ 09.05.2022 
2761/ 02.10.2019
2569/18.12.2018</t>
  </si>
  <si>
    <t>3834/ 02.06.2023
3548/ 09.05.2022 
2761/ 02.10.2019
2569/18.12.2018
905/ 22.10.2012</t>
  </si>
  <si>
    <t>BG1OG307R1013</t>
  </si>
  <si>
    <t>07116.287.26</t>
  </si>
  <si>
    <r>
      <t xml:space="preserve">Бетонов възел  и миячно-сортировъчна инсталация </t>
    </r>
    <r>
      <rPr>
        <b/>
        <i/>
        <strike/>
        <u/>
        <sz val="8"/>
        <color theme="1"/>
        <rFont val="Calibri"/>
        <family val="2"/>
        <scheme val="minor"/>
      </rPr>
      <t>Заустване №2/ Поток №2</t>
    </r>
  </si>
  <si>
    <r>
      <t xml:space="preserve">Бетонов възел  и миячно-сортировъчна инсталация </t>
    </r>
    <r>
      <rPr>
        <b/>
        <i/>
        <strike/>
        <u/>
        <sz val="8"/>
        <color theme="1"/>
        <rFont val="Calibri"/>
        <family val="2"/>
        <scheme val="minor"/>
      </rPr>
      <t>Заустване №3/ Поток №3</t>
    </r>
  </si>
  <si>
    <t>3835/ 02.06.2023</t>
  </si>
  <si>
    <t>3837/ 16.06.2023; 
3399/ 25.10.2021; 
2675/ 15.07.2019</t>
  </si>
  <si>
    <t>3837/ 16.06.2023; 
3399/ 25.10.2021</t>
  </si>
  <si>
    <t>3838/ 16.06.2023
2664/ 18.06.2019</t>
  </si>
  <si>
    <t>3838/ 16.06.2023</t>
  </si>
  <si>
    <t>ПИ с №501.2212</t>
  </si>
  <si>
    <t>BG1YN1307R1029</t>
  </si>
  <si>
    <t>3844/ 16.06.2023</t>
  </si>
  <si>
    <t>3847/ 16.06.2023</t>
  </si>
  <si>
    <t>Тодоричене</t>
  </si>
  <si>
    <t>72552.700.683</t>
  </si>
  <si>
    <t>3869/ 28.06.2023</t>
  </si>
  <si>
    <t>768/ 19.06.2023</t>
  </si>
  <si>
    <t>39147.501.599</t>
  </si>
  <si>
    <t>13140349</t>
  </si>
  <si>
    <t>старо разрешително № 13140313/ 08.11.2019</t>
  </si>
  <si>
    <t>Решение № РР-06-70/ 02.06.2023 г. за поправка на очевидна фактическа грешка - срок за достигане на ИЕО</t>
  </si>
  <si>
    <t>Решение № РР-06-1/ 02.06.2023 г. за поправка на очевидна фактическа грешка - срок за достигане на ИЕО
старо разрешително № 13710075/ 24.07.2015</t>
  </si>
  <si>
    <t>Решение № РР-06-10/ 06.06.2023г. За отказ за продължаване срока на действие на разрешителното;
Решение № РР-06-93/ 15.11.2021г. За отказ за изменение на разрешителното;
старо р-но/преномерира се/ 23740001/18.06.2007.</t>
  </si>
  <si>
    <t>13140350</t>
  </si>
  <si>
    <r>
      <t xml:space="preserve">Комплекс от жилищни сгради, офиси и сгради за обществено обслужване и търговска част 
</t>
    </r>
    <r>
      <rPr>
        <b/>
        <i/>
        <u/>
        <sz val="8"/>
        <rFont val="Calibri"/>
        <family val="2"/>
        <charset val="204"/>
        <scheme val="minor"/>
      </rPr>
      <t>Заустване № 1/ Поток № 1</t>
    </r>
  </si>
  <si>
    <t>68134.2043.4095</t>
  </si>
  <si>
    <t>До въвеждане на обект в редовна експлоатация</t>
  </si>
  <si>
    <t>42°37'18,02''</t>
  </si>
  <si>
    <t>23°21'18,81''</t>
  </si>
  <si>
    <t>За показателите БПК5 и ХПК – до шест месеца от датата на въвеждане в експлоатация на обекта на разрешителното.
За всички останали показатели - от датата на въвеждане в експлоатация на обекта на разрешителното.</t>
  </si>
  <si>
    <t>13140351</t>
  </si>
  <si>
    <t>44063.6213.4250</t>
  </si>
  <si>
    <r>
      <t xml:space="preserve">ПСОВ и помощни помещения за облужване на Резиденшъл парк Лозен 
</t>
    </r>
    <r>
      <rPr>
        <b/>
        <i/>
        <u/>
        <sz val="8"/>
        <rFont val="Calibri"/>
        <family val="2"/>
        <charset val="204"/>
        <scheme val="minor"/>
      </rPr>
      <t>Заустване № 1/ Поток № 1- на изход ПСОВ</t>
    </r>
  </si>
  <si>
    <r>
      <t xml:space="preserve">ПСОВ и помощни помещения за облужване на Резиденшъл парк Лозен 
</t>
    </r>
    <r>
      <rPr>
        <b/>
        <i/>
        <u/>
        <sz val="8"/>
        <rFont val="Calibri"/>
        <family val="2"/>
        <charset val="204"/>
        <scheme val="minor"/>
      </rPr>
      <t>Заустване № 1/ Поток № 1- поток дъждовни води, условно чисти води, изпускани и/или преливащи от басейна, непосредствено преди мястото на заустване във водоприемника</t>
    </r>
  </si>
  <si>
    <t>13140352</t>
  </si>
  <si>
    <t>16314.15.10</t>
  </si>
  <si>
    <t>Горна Малина</t>
  </si>
  <si>
    <t>BG1IS600R1215</t>
  </si>
  <si>
    <r>
      <t xml:space="preserve">Канализационна система на с. Горна Малина 
</t>
    </r>
    <r>
      <rPr>
        <b/>
        <i/>
        <u/>
        <sz val="8"/>
        <rFont val="Calibri"/>
        <family val="2"/>
        <charset val="204"/>
        <scheme val="minor"/>
      </rPr>
      <t>Заустване № 1/ Поток № 1 - до изграждане и въвеждане в експлоатация на ПСОВ-Горна Малина</t>
    </r>
  </si>
  <si>
    <r>
      <t xml:space="preserve">Канализационна система на с. Горна Малина 
</t>
    </r>
    <r>
      <rPr>
        <b/>
        <i/>
        <u/>
        <sz val="8"/>
        <rFont val="Calibri"/>
        <family val="2"/>
        <charset val="204"/>
        <scheme val="minor"/>
      </rPr>
      <t>Заустване № 1/ Поток № 1 - на изход ПСОВ</t>
    </r>
  </si>
  <si>
    <t>желязо-1.5; олово-0.05; мед-0.1; хром (шествалентен) -0.05; никел-0.2; цинк-5; феноли-0.05; общоекстрахируеми вещества-3; анионактивни детергенти-1</t>
  </si>
  <si>
    <t>42°41'53,94''</t>
  </si>
  <si>
    <t>23°41'34,49''</t>
  </si>
  <si>
    <t>42º 41' 56,53"</t>
  </si>
  <si>
    <t>23º 41' 7,75"</t>
  </si>
  <si>
    <t>12961.422.792</t>
  </si>
  <si>
    <t>3905/ 24.07.2023 
3171/ 01.02.2021</t>
  </si>
  <si>
    <t>3905/ 24.07.2023</t>
  </si>
  <si>
    <t>07702.101.46</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</si>
  <si>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</si>
  <si>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</si>
  <si>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3908/ 28.07.2023
1817/ 29.03.2017
1052/ 30.04.2013
671/ 24.02.2012</t>
  </si>
  <si>
    <t>3908/ 28.07.2023 
2064/ 29.03.2017</t>
  </si>
  <si>
    <t>475/ 31.03.2016</t>
  </si>
  <si>
    <t>13130029</t>
  </si>
  <si>
    <r>
      <t xml:space="preserve">Магазин Практис 
</t>
    </r>
    <r>
      <rPr>
        <b/>
        <i/>
        <u/>
        <sz val="8"/>
        <rFont val="Calibri"/>
        <family val="2"/>
        <charset val="204"/>
        <scheme val="minor"/>
      </rPr>
      <t>Заустване № 1/ Поток № 1</t>
    </r>
  </si>
  <si>
    <t>10971.489.77, южна промишлена зона</t>
  </si>
  <si>
    <t>BG1WO200R004</t>
  </si>
  <si>
    <t>р. Тополовец</t>
  </si>
  <si>
    <t>реки, западно от Огоста</t>
  </si>
  <si>
    <t>43°56'42,24''</t>
  </si>
  <si>
    <t>22°50'3,92''</t>
  </si>
  <si>
    <t>53655.26.176 /000176/</t>
  </si>
  <si>
    <t>BG1IS100R1027</t>
  </si>
  <si>
    <t>3912/ 04.08.2023; 
1012/11.03.2013</t>
  </si>
  <si>
    <t>49388.24.201 /024033/</t>
  </si>
  <si>
    <t>дере, приток на р. Янещица</t>
  </si>
  <si>
    <t>3913/ 04.08.2023</t>
  </si>
  <si>
    <r>
      <t xml:space="preserve">Склад за дървен материал, шоурум и администрация (КМУ) </t>
    </r>
    <r>
      <rPr>
        <b/>
        <u/>
        <sz val="8"/>
        <rFont val="Calibri"/>
        <family val="2"/>
        <charset val="204"/>
        <scheme val="minor"/>
      </rPr>
      <t>Заустване №1/Поток№1, Пункт № 2 - на изход КМУ - пречистени дъждовни площадкови води</t>
    </r>
  </si>
  <si>
    <r>
      <t xml:space="preserve">Склад за дървен материал, шоурум и администрация (ЛПСОВ) </t>
    </r>
    <r>
      <rPr>
        <b/>
        <u/>
        <sz val="8"/>
        <rFont val="Calibri"/>
        <family val="2"/>
        <charset val="204"/>
        <scheme val="minor"/>
      </rPr>
      <t>Заустване №1/Поток№1, Пункт № 1 - на изход ПСОВ-пречистени битови отпадъчни води</t>
    </r>
  </si>
  <si>
    <r>
      <t xml:space="preserve">Склад за дървен материал, шоурум и администрация (КМУ) </t>
    </r>
    <r>
      <rPr>
        <b/>
        <u/>
        <sz val="8"/>
        <rFont val="Calibri"/>
        <family val="2"/>
        <charset val="204"/>
        <scheme val="minor"/>
      </rPr>
      <t>Заустване №1/Поток№1, Пункт № 3 - смесен поток пречистени битови отпадъчни води след ПСОВ, поток пречистени дъждовни площадкови води след КМУ и дъждовни води от покривите на сградите в последната РШ</t>
    </r>
  </si>
  <si>
    <t>7.5 (мин) 
136.5 (макс)</t>
  </si>
  <si>
    <t>3918/ 15.08.2023 ;
3310/ 01.07.2021</t>
  </si>
  <si>
    <t>3918/ 15.08.2023</t>
  </si>
  <si>
    <t>Стар номер на разрешителното - 200430/ 02.06.2006 г.</t>
  </si>
  <si>
    <t>УПИ IV-1943, кв. 22</t>
  </si>
  <si>
    <t>3919/ 15.08.2023
1198/16.10.2013 - преномерирано от БДЧР</t>
  </si>
  <si>
    <t>81476.512.11</t>
  </si>
  <si>
    <t>3920/ 15.08.2023</t>
  </si>
  <si>
    <t>3920/ 15.08.2023
1212/07.11.2013</t>
  </si>
  <si>
    <t>42° 37' 2.227"</t>
  </si>
  <si>
    <t>23° 26' 26.682"</t>
  </si>
  <si>
    <t>Решение № РР-06-28/ 02.08.2023 за поправка на очевидна фактическа грешка в разрешителното</t>
  </si>
  <si>
    <t>3939/ 04.09.2023</t>
  </si>
  <si>
    <t>43°34'17.91''</t>
  </si>
  <si>
    <t>26°30'54,54''</t>
  </si>
  <si>
    <t>3954/ 25.09.2023 
3496/ 08.02.2022 
3036/ 18.08.2020</t>
  </si>
  <si>
    <t>Румянцево</t>
  </si>
  <si>
    <t>63327.69.30</t>
  </si>
  <si>
    <t>3956/ 26.09.2023</t>
  </si>
  <si>
    <t>56099.34.42</t>
  </si>
  <si>
    <t>Петревене</t>
  </si>
  <si>
    <t>3957/ 26.9.2023</t>
  </si>
  <si>
    <t>43058.700.1593</t>
  </si>
  <si>
    <t>Торос</t>
  </si>
  <si>
    <t>BG1VT307R1107</t>
  </si>
  <si>
    <t>3958/ 26.09.2023</t>
  </si>
  <si>
    <t>29218.20.3</t>
  </si>
  <si>
    <t>3959/ 26.09.2023</t>
  </si>
  <si>
    <t>3975/ 12.10.2023</t>
  </si>
  <si>
    <r>
      <t xml:space="preserve">Месопреработваемо предприятие и кланица
</t>
    </r>
    <r>
      <rPr>
        <b/>
        <i/>
        <u/>
        <sz val="8"/>
        <color theme="1"/>
        <rFont val="Calibri"/>
        <family val="2"/>
        <charset val="204"/>
        <scheme val="minor"/>
      </rPr>
      <t>Заустване № 1/ Поток № 1</t>
    </r>
  </si>
  <si>
    <t>66665.501.873</t>
  </si>
  <si>
    <t>3981/ 23.10.2023</t>
  </si>
  <si>
    <t>13130030</t>
  </si>
  <si>
    <t>14831.6542.61</t>
  </si>
  <si>
    <t>Герман</t>
  </si>
  <si>
    <t>14831</t>
  </si>
  <si>
    <r>
      <t xml:space="preserve">Дъждовна канализация на обект Жилищни сгради, изгребни ями и трафопосове 
</t>
    </r>
    <r>
      <rPr>
        <b/>
        <i/>
        <u/>
        <sz val="8"/>
        <rFont val="Calibri"/>
        <family val="2"/>
        <charset val="204"/>
        <scheme val="minor"/>
      </rPr>
      <t>Заустване № 1/ Поток № 1 (етап I)</t>
    </r>
  </si>
  <si>
    <r>
      <t xml:space="preserve">Дъждовна канализация на обект Жилищни сгради, изгребни ями и трафопосове 
</t>
    </r>
    <r>
      <rPr>
        <b/>
        <i/>
        <u/>
        <sz val="8"/>
        <rFont val="Calibri"/>
        <family val="2"/>
        <charset val="204"/>
        <scheme val="minor"/>
      </rPr>
      <t>Заустване № 1/ Поток № 1(етап II)</t>
    </r>
  </si>
  <si>
    <t>42° 37' 16,58371"</t>
  </si>
  <si>
    <t>23° 24' 49,673816"</t>
  </si>
  <si>
    <r>
      <t xml:space="preserve">Модулно пречиствателно съоръжение 
</t>
    </r>
    <r>
      <rPr>
        <b/>
        <u/>
        <sz val="8"/>
        <rFont val="Calibri"/>
        <family val="2"/>
        <charset val="204"/>
        <scheme val="minor"/>
      </rPr>
      <t>Заустване №1/ Поток № 1</t>
    </r>
  </si>
  <si>
    <t>30606.6.23, м. Църквище</t>
  </si>
  <si>
    <t>43° 10' 33.757''</t>
  </si>
  <si>
    <t>23° 28' 30.936''</t>
  </si>
  <si>
    <t>58548.260.67</t>
  </si>
  <si>
    <t>4004/ 06.11.2023</t>
  </si>
  <si>
    <t>3999/ 31.10.2023 
3411/ 10.11.2021</t>
  </si>
  <si>
    <r>
      <t xml:space="preserve">Рудодобивен комплекс "Елаците Мед" -  </t>
    </r>
    <r>
      <rPr>
        <b/>
        <u/>
        <sz val="8"/>
        <rFont val="Calibri"/>
        <family val="2"/>
        <charset val="204"/>
        <scheme val="minor"/>
      </rPr>
      <t xml:space="preserve">Заустване № 3/ Поток № 3 </t>
    </r>
    <r>
      <rPr>
        <sz val="8"/>
        <rFont val="Calibri"/>
        <family val="2"/>
        <charset val="204"/>
        <scheme val="minor"/>
      </rPr>
      <t>( води от дренажна отводнителна галерия на хоризонт 840м и води след утаително съоръжение при КПП на рудник Елаците)</t>
    </r>
  </si>
  <si>
    <t>42°46'24.903''</t>
  </si>
  <si>
    <t>24°1'45.648''</t>
  </si>
  <si>
    <t>4010/ 15.11.2023 
2630/ 09.05.2019</t>
  </si>
  <si>
    <t>05445.150.785</t>
  </si>
  <si>
    <t>4011/ 15.11.2023</t>
  </si>
  <si>
    <t>13110192</t>
  </si>
  <si>
    <t>р. Сивек</t>
  </si>
  <si>
    <r>
      <t xml:space="preserve">Доставка и монтаж на два броя пречиствателни съоръжения в рамките на РЕМО Етъра гр. Габрово - за детски обучителен център - ЛПСОВ за 100 ЕЖ и за останалите обекти в комплекса - ЛПСОВ за 50 ЕЖ 
</t>
    </r>
    <r>
      <rPr>
        <b/>
        <i/>
        <u/>
        <sz val="8"/>
        <rFont val="Calibri"/>
        <family val="2"/>
        <charset val="204"/>
        <scheme val="minor"/>
      </rPr>
      <t>Заустване № 1/ Поток № 1 - отпадъчни води, пречистени в ЛПСОВ за 100 ЕЖ</t>
    </r>
  </si>
  <si>
    <r>
      <t xml:space="preserve">Доставка и монтаж на два броя пречиствателни съоръжения в рамките на РЕМО Етъра гр. Габрово - за детски обучителен център - ЛПСОВ за 100 ЕЖ и за останалите обекти в комплекса - ЛПСОВ за 50 ЕЖ 
</t>
    </r>
    <r>
      <rPr>
        <b/>
        <i/>
        <u/>
        <sz val="8"/>
        <rFont val="Calibri"/>
        <family val="2"/>
        <charset val="204"/>
        <scheme val="minor"/>
      </rPr>
      <t>Заустване № 2/ Поток № 2 - битови отпадъчни води, пречистени в ЛПСОВ за 50 ЕЖ</t>
    </r>
  </si>
  <si>
    <t>42°48'28,16''</t>
  </si>
  <si>
    <t>25°20'56,58''</t>
  </si>
  <si>
    <t>42°48'22,01''</t>
  </si>
  <si>
    <t>25°20'53,25''</t>
  </si>
  <si>
    <t>13130031</t>
  </si>
  <si>
    <t>Дъждовна канализация на Комплекс от многофамилна жилищна сграда с подземни гаражи на дре нива, търговски площи, офиси и подземен резервоар</t>
  </si>
  <si>
    <t>68134.200.109, 68134.200.110</t>
  </si>
  <si>
    <t>42°41'06,949"</t>
  </si>
  <si>
    <t>23°16'46,974"</t>
  </si>
  <si>
    <t>13140353</t>
  </si>
  <si>
    <t>67372.92.27 (ПСОВ)</t>
  </si>
  <si>
    <t>Сливница</t>
  </si>
  <si>
    <r>
      <t xml:space="preserve">Канализационна система на гр. Сливница 
</t>
    </r>
    <r>
      <rPr>
        <b/>
        <i/>
        <u/>
        <sz val="8"/>
        <rFont val="Calibri"/>
        <family val="2"/>
        <charset val="204"/>
        <scheme val="minor"/>
      </rPr>
      <t>Заустване № 1/ Поток № 1 -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</si>
  <si>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2/ Поток № 2 -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</si>
  <si>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3/ Поток № 3 -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</si>
  <si>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4/ Поток № 4 -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</si>
  <si>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5/ Поток № 5 -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</si>
  <si>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1/ Поток № 1 - на изход ПСОВ</t>
    </r>
  </si>
  <si>
    <t>желязо (общо)-1.5; олово-0.05; мед-0.1; хром (шествалентен)-0.05; никел-0.2; цинк-5; феноли-0.05; общоекстрахируеми вещества-3; анионактивни детергенти-1</t>
  </si>
  <si>
    <t>42°50'54,30''</t>
  </si>
  <si>
    <t>23°3'19,07''</t>
  </si>
  <si>
    <t>42°50'59,08''</t>
  </si>
  <si>
    <t>23°3'2,08''</t>
  </si>
  <si>
    <t>42°50'55,12''</t>
  </si>
  <si>
    <t>23°2'17,56''</t>
  </si>
  <si>
    <t>42°50'58,27''</t>
  </si>
  <si>
    <t>23°2'26,41''</t>
  </si>
  <si>
    <t>42°50'58,60''</t>
  </si>
  <si>
    <t>23°3'2,10''</t>
  </si>
  <si>
    <t>42°50'43,90''</t>
  </si>
  <si>
    <t>23°4'2,40''</t>
  </si>
  <si>
    <t>13720030</t>
  </si>
  <si>
    <t>Миячно-сортировъчна инсталация</t>
  </si>
  <si>
    <t>10118.147.13</t>
  </si>
  <si>
    <t>Вардим</t>
  </si>
  <si>
    <t>10118</t>
  </si>
  <si>
    <t>43°36'43,40''</t>
  </si>
  <si>
    <t>25°28'44,60''</t>
  </si>
  <si>
    <t>13740112</t>
  </si>
  <si>
    <t>Предприятие за добив, разфасовка и преработка на червено месо</t>
  </si>
  <si>
    <t>05611.1.2164</t>
  </si>
  <si>
    <t>Борово</t>
  </si>
  <si>
    <t>05611</t>
  </si>
  <si>
    <t>BG1RL200R1005</t>
  </si>
  <si>
    <t>Боровско дере, приток на р, Баниски Лом</t>
  </si>
  <si>
    <t>43°29'13,78''</t>
  </si>
  <si>
    <t>25°50'16,20''</t>
  </si>
  <si>
    <t>41010.4912.83 /УПИ ІІ-41040, кв. І-а/</t>
  </si>
  <si>
    <t>4023/05.12.2023</t>
  </si>
  <si>
    <r>
      <t xml:space="preserve">Месопреработвателно предприятие </t>
    </r>
    <r>
      <rPr>
        <b/>
        <i/>
        <u/>
        <sz val="8"/>
        <rFont val="Calibri"/>
        <family val="2"/>
        <charset val="204"/>
        <scheme val="minor"/>
      </rPr>
      <t xml:space="preserve">
Заустване № 2/ Поток № 2 - дъждовна канализация</t>
    </r>
  </si>
  <si>
    <r>
      <t xml:space="preserve">Месопреработвателно предприятие </t>
    </r>
    <r>
      <rPr>
        <b/>
        <i/>
        <u/>
        <sz val="8"/>
        <rFont val="Calibri"/>
        <family val="2"/>
        <charset val="204"/>
        <scheme val="minor"/>
      </rPr>
      <t xml:space="preserve">
Заустване № 1/ Поток № 1- смесен поток от пречистени битово-фекални и произведствени отпадъчни води</t>
    </r>
  </si>
  <si>
    <t>4039/12.12.2023</t>
  </si>
  <si>
    <t>83212.501.1542</t>
  </si>
  <si>
    <t>4040/12.12.2023</t>
  </si>
  <si>
    <t>35290.8.26; 03558.28.21</t>
  </si>
  <si>
    <t>4057/ 20.12.2023</t>
  </si>
  <si>
    <t>13740113</t>
  </si>
  <si>
    <t>УПИ IV-502, кв. 49</t>
  </si>
  <si>
    <t>51264</t>
  </si>
  <si>
    <t>44°5'24,00''</t>
  </si>
  <si>
    <t>22°51'5,50''</t>
  </si>
  <si>
    <t>4064/ 04.01.2024
3439/ 14.12.2021</t>
  </si>
  <si>
    <t>4080/ 18.01.2024 
800/ 04.07.2012</t>
  </si>
  <si>
    <t>4080/ 18.01.2024 
2267/ 06.11.2017</t>
  </si>
  <si>
    <t>13130032</t>
  </si>
  <si>
    <t>Дъждовна канализация на обект Пристанище Марлин - Силистра и зърнобаза</t>
  </si>
  <si>
    <t>00895.506.100</t>
  </si>
  <si>
    <t>44° 06' 57,99"</t>
  </si>
  <si>
    <t>27° 11' 18,41"</t>
  </si>
  <si>
    <t>13740114</t>
  </si>
  <si>
    <t>Комплекс за спорт, атракции, обществено обслужване, конна база, административно битови сгради и пречиствателно съоръжение за отпадъчни води (ЛПСОВ)</t>
  </si>
  <si>
    <t>44063.6215.3627</t>
  </si>
  <si>
    <t>дере Сакошка бара, приток на р. Стари Искър</t>
  </si>
  <si>
    <t>42° 36' 16,93ʺ</t>
  </si>
  <si>
    <t>23° 29' 13,22ʺ</t>
  </si>
  <si>
    <t>4092/ 06.02.2024</t>
  </si>
  <si>
    <t>4096/ 08.02.2024</t>
  </si>
  <si>
    <t>Долни Пасарел</t>
  </si>
  <si>
    <t>4104/ 20.02.2024
3197/ 08.03.2021
2582/25.1.2019</t>
  </si>
  <si>
    <t>13140354</t>
  </si>
  <si>
    <t>Индустриален парк Хемус</t>
  </si>
  <si>
    <t>68134.8401.3, 68134.8401.4, 68134.8401.8, 68134.8401.9, 68134.8401.10, 68134.8401.11, 68134.8401.12, 68134.8401.9719, 68134.8401.9720, 68134.8401.9721, 68134.8401.9722, 68134.8401.9723, 68134.8401.9724, 68134.8401.9725, 68134.8401.9726, 68134.8401.9727, 68134.8401.9734, 68134.8401.9735, 68134.8401.9736, 68134.8401.9737, 68134.8401.9738, 68134.8401.9739, 68134.8401.9740, 68134.8401.9741, 68134.8401.9742, 68134.8401.9743, 68134.8401.9744, 68134.8401.9745, 68134.8477.202 и 68134.8477.203</t>
  </si>
  <si>
    <t>42° 44' 05,511ʺ</t>
  </si>
  <si>
    <t xml:space="preserve">23° 27' 34,731ʺ </t>
  </si>
  <si>
    <t>4124/ 13.03.2024</t>
  </si>
  <si>
    <t>05013.134.431 (ПСОВ)</t>
  </si>
  <si>
    <t>66665.501.876 /УПИ I, кв. 36/</t>
  </si>
  <si>
    <t>4127/ 20.03.2024
2747/ 10.09.2019</t>
  </si>
  <si>
    <t>4130/ 22.03.2024</t>
  </si>
  <si>
    <t>13140355</t>
  </si>
  <si>
    <t xml:space="preserve">68134.1972.900 </t>
  </si>
  <si>
    <t>р. Копаница, ляв приток на р. Сухата река</t>
  </si>
  <si>
    <t xml:space="preserve">42° 37' 32,20" </t>
  </si>
  <si>
    <t>23° 19' 23,8"</t>
  </si>
  <si>
    <t>13140356</t>
  </si>
  <si>
    <t>68134.1972.2831</t>
  </si>
  <si>
    <t xml:space="preserve"> 42° 37' 31,40"</t>
  </si>
  <si>
    <t>23° 19' 23,3"</t>
  </si>
  <si>
    <t>31098.700.114</t>
  </si>
  <si>
    <t>4146/ 08.04.2024 
3179/ 22.02.2021</t>
  </si>
  <si>
    <t>4152/ 11.04.2024</t>
  </si>
  <si>
    <t>13150027</t>
  </si>
  <si>
    <t>00895.506.78</t>
  </si>
  <si>
    <r>
      <t xml:space="preserve">Пристанище УайДжиУай - Силистра 
</t>
    </r>
    <r>
      <rPr>
        <b/>
        <i/>
        <u/>
        <sz val="8"/>
        <rFont val="Calibri"/>
        <family val="2"/>
        <charset val="204"/>
        <scheme val="minor"/>
      </rPr>
      <t xml:space="preserve">Заустване № 1/ Поток № 1 </t>
    </r>
    <r>
      <rPr>
        <sz val="8"/>
        <rFont val="Calibri"/>
        <family val="2"/>
        <charset val="204"/>
        <scheme val="minor"/>
      </rPr>
      <t>- на изход ПСОВ - пречистени битови отпадъчни води</t>
    </r>
  </si>
  <si>
    <r>
      <t xml:space="preserve">Пристанище УайДжиУай - Силистра 
</t>
    </r>
    <r>
      <rPr>
        <b/>
        <i/>
        <u/>
        <sz val="8"/>
        <rFont val="Calibri"/>
        <family val="2"/>
        <charset val="204"/>
        <scheme val="minor"/>
      </rPr>
      <t>Заустване № 2/ Поток № 2</t>
    </r>
    <r>
      <rPr>
        <sz val="8"/>
        <rFont val="Calibri"/>
        <family val="2"/>
        <charset val="204"/>
        <scheme val="minor"/>
      </rPr>
      <t xml:space="preserve"> - поток дъждовни площадкови води след КМУ</t>
    </r>
  </si>
  <si>
    <t>44°6'59,93''</t>
  </si>
  <si>
    <t>27°11'0,59''</t>
  </si>
  <si>
    <t xml:space="preserve">44°6'58,04'' </t>
  </si>
  <si>
    <t>27°11'18,19''</t>
  </si>
  <si>
    <t>4166/ 08.05.2024</t>
  </si>
  <si>
    <t>65601.5478.150</t>
  </si>
  <si>
    <t>Световрачене</t>
  </si>
  <si>
    <t>4167/ 08.05.2024 
2074/18.04.2017</t>
  </si>
  <si>
    <t>4167/ 08.05.2024 
2419/03.05.2018</t>
  </si>
  <si>
    <t>52180.902.425, 52180.902.426, 52180.902.431, 52180.902.474 и 52180.902.475</t>
  </si>
  <si>
    <t>4175/ 16.05.2024</t>
  </si>
  <si>
    <t>69448.76.355</t>
  </si>
  <si>
    <r>
      <t xml:space="preserve">Складова база, логистичен и административен център </t>
    </r>
    <r>
      <rPr>
        <b/>
        <i/>
        <u/>
        <sz val="8"/>
        <color theme="1"/>
        <rFont val="Calibri"/>
        <family val="2"/>
        <charset val="204"/>
        <scheme val="minor"/>
      </rPr>
      <t xml:space="preserve">Заустване № 1/ Поток № 1 </t>
    </r>
    <r>
      <rPr>
        <sz val="8"/>
        <color theme="1"/>
        <rFont val="Calibri"/>
        <family val="2"/>
        <scheme val="minor"/>
      </rPr>
      <t>- пречистени битови ОВ след ПСОВ</t>
    </r>
  </si>
  <si>
    <r>
      <t xml:space="preserve">Складова база, логистичен и административен център </t>
    </r>
    <r>
      <rPr>
        <b/>
        <i/>
        <u/>
        <sz val="8"/>
        <color theme="1"/>
        <rFont val="Calibri"/>
        <family val="2"/>
        <charset val="204"/>
        <scheme val="minor"/>
      </rPr>
      <t>Заустване № 1/ Поток № 2</t>
    </r>
    <r>
      <rPr>
        <sz val="8"/>
        <color theme="1"/>
        <rFont val="Calibri"/>
        <family val="2"/>
        <scheme val="minor"/>
      </rPr>
      <t xml:space="preserve"> - дъждовни отпадъчни води от западната част на площадката след КМУ1</t>
    </r>
  </si>
  <si>
    <r>
      <t xml:space="preserve">Складова база, логистичен и административен център </t>
    </r>
    <r>
      <rPr>
        <b/>
        <i/>
        <u/>
        <sz val="8"/>
        <color theme="1"/>
        <rFont val="Calibri"/>
        <family val="2"/>
        <charset val="204"/>
        <scheme val="minor"/>
      </rPr>
      <t xml:space="preserve">Заустване № 1/ Поток № 1 и 2 </t>
    </r>
    <r>
      <rPr>
        <sz val="8"/>
        <color theme="1"/>
        <rFont val="Calibri"/>
        <family val="2"/>
        <scheme val="minor"/>
      </rPr>
      <t>- смесен поток пречистени битови ОВ след ПСОв и дъждовни отпадъчни води от западната част на площадката след КМУ1, непосредствено преди мястото на заустване</t>
    </r>
  </si>
  <si>
    <r>
      <t xml:space="preserve">Складова база, логистичен и административен център </t>
    </r>
    <r>
      <rPr>
        <b/>
        <i/>
        <u/>
        <sz val="8"/>
        <color theme="1"/>
        <rFont val="Calibri"/>
        <family val="2"/>
        <charset val="204"/>
        <scheme val="minor"/>
      </rPr>
      <t>Заустване № 2/ Поток № 3</t>
    </r>
    <r>
      <rPr>
        <sz val="8"/>
        <color theme="1"/>
        <rFont val="Calibri"/>
        <family val="2"/>
        <scheme val="minor"/>
      </rPr>
      <t xml:space="preserve"> - дъждовни отпадъчни води от югоизточната част на площадката след КМУ2, непосредствено преди мястото на заустване</t>
    </r>
  </si>
  <si>
    <t>4182/ 20.05.2024</t>
  </si>
  <si>
    <t>37469.68.127, 37469.174.129, 37469.174.130 и 37469.174.131</t>
  </si>
  <si>
    <t>4184/ 22.05.2024</t>
  </si>
  <si>
    <t>На основание чл. 79, ал. 5 от ЗВ действието на разрешителното се счита за прекратено от 07.02.2022 г.</t>
  </si>
  <si>
    <t>чл.79, ал. 5/ 07.02.2022 г.</t>
  </si>
  <si>
    <t>13140357</t>
  </si>
  <si>
    <t>68134.1970.4725</t>
  </si>
  <si>
    <t>42° 38' 36,398ʺ</t>
  </si>
  <si>
    <t>23° 18' 10,467ʺ</t>
  </si>
  <si>
    <t>13740115</t>
  </si>
  <si>
    <t>35239.6102.10</t>
  </si>
  <si>
    <t>35239</t>
  </si>
  <si>
    <t>дере, приток на р. Стари Искър</t>
  </si>
  <si>
    <t xml:space="preserve">Складова база и административна сграда </t>
  </si>
  <si>
    <t xml:space="preserve">Луксозен комплекс от затворен тип от еднофамилни жилищни сгради, многофункционална жилищна сграда, прилежаща инфраструктура, ресторант и офиси и Локално пречиствателно съоръжение за отпадъчни води (ЛПСОВ) </t>
  </si>
  <si>
    <t>42° 40' 07,094"</t>
  </si>
  <si>
    <t>23° 27' 35,268"</t>
  </si>
  <si>
    <t>4190/ 04.06.2024; 
3671/ 04.10.2022</t>
  </si>
  <si>
    <t xml:space="preserve">44° 06' 46,05           </t>
  </si>
  <si>
    <t xml:space="preserve">27° 13' 15,26        </t>
  </si>
  <si>
    <t>Канализационна система на Силистра 
Заустане № 2/ Поток № 2 Нова площадка - Заустване на смесен поток от битови отпадъчни води и дъждовни (площадкови) води от нова площадка и от стара площадка</t>
  </si>
  <si>
    <t>4197/ 06.06.2024; 
3249/ 20.04.2021</t>
  </si>
  <si>
    <t>47336.82.16</t>
  </si>
  <si>
    <t>4212/ 14.06.2024</t>
  </si>
  <si>
    <t>Канализационна система на с. Дръндар 
 Заустване №1 / Поток № 1</t>
  </si>
  <si>
    <t>23858.17.1</t>
  </si>
  <si>
    <t>Дръндар</t>
  </si>
  <si>
    <t>Суворово</t>
  </si>
  <si>
    <t>4232/ 24.06.2024</t>
  </si>
  <si>
    <t>Решение № РР-06-55/ 06.06.2024г. За поправка на очевидна фактическа грешка в решение № 4281/ 20.05.2024г.</t>
  </si>
  <si>
    <t>13130033</t>
  </si>
  <si>
    <t>Западен кей на Пристанище Лом 
Заустване № 2/ Поток № 2 - Поток от пречистени в КМУ 2 отпадъчни атмосферни (дъждовни) води</t>
  </si>
  <si>
    <t>Западен кей на Пристанище Лом 
Заустване № 3/ Поток № 3 - Поток от пречистени в КМУ 3 отпадъчни атмосферни (дъждовни) води</t>
  </si>
  <si>
    <t>Западен кей на Пристанище Лом 
Заустване № 4/ Поток № 4 - Поток от пречистени в КМУ 4 отпадъчни атмосферни (дъждовни) води</t>
  </si>
  <si>
    <t>Западен кей на Пристанище Лом 
Заустване № 1/ Поток № 1 - Поток от пречистени в КМУ 1 отпадъчни атмосферни (дъждовни) води</t>
  </si>
  <si>
    <t>462,24</t>
  </si>
  <si>
    <t>307,8</t>
  </si>
  <si>
    <t>43°49'41,30''</t>
  </si>
  <si>
    <t>23°14'33,68''</t>
  </si>
  <si>
    <t>43°49'44,39''</t>
  </si>
  <si>
    <t>23°14'32,71''</t>
  </si>
  <si>
    <t>43°49'47,00''</t>
  </si>
  <si>
    <t>23°14'31,89''</t>
  </si>
  <si>
    <t>43°49'49,92''</t>
  </si>
  <si>
    <t>23°14'30,97''</t>
  </si>
  <si>
    <t>68775.18.487</t>
  </si>
  <si>
    <t>4261/ 29.07.2024; 
3312/ 01.07.2021</t>
  </si>
  <si>
    <t>Решение № РР-06-64/ 01.07.2024 г. за поправка на очевидна фактическа грешка</t>
  </si>
  <si>
    <t>13130034</t>
  </si>
  <si>
    <t>00895.506.100; 00895.506.102</t>
  </si>
  <si>
    <t>4269/ 09.087.2024</t>
  </si>
  <si>
    <t>43476.160.52</t>
  </si>
  <si>
    <t>4271/ 13.08.2024
3771/ 21.03.2023</t>
  </si>
  <si>
    <t>15165.701.1003</t>
  </si>
  <si>
    <t>4276/ 16.08.2024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</si>
</sst>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yy\ &quot;г.&quot;;@"/>
    <numFmt numFmtId="165" formatCode="#,##0.0"/>
    <numFmt numFmtId="166" formatCode="0.000"/>
  </numFmts>
  <fonts count="96"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rgb="FFFF0000"/>
      <name val="Calibri"/>
      <family val="2"/>
      <charset val="204"/>
      <scheme val="minor"/>
    </font>
    <font>
      <sz val="9"/>
      <color rgb="FF7030A0"/>
      <name val="Calibri"/>
      <family val="2"/>
      <charset val="204"/>
      <scheme val="minor"/>
    </font>
    <font>
      <b/>
      <sz val="8"/>
      <color indexed="81"/>
      <name val="Tahoma"/>
      <family val="2"/>
      <charset val="204"/>
    </font>
    <font>
      <sz val="8"/>
      <color indexed="81"/>
      <name val="Tahoma"/>
      <family val="2"/>
      <charset val="204"/>
    </font>
    <font>
      <sz val="9"/>
      <name val="Calibri"/>
      <family val="2"/>
      <charset val="204"/>
    </font>
    <font>
      <sz val="7.65"/>
      <name val="Calibri"/>
      <family val="2"/>
      <charset val="204"/>
    </font>
    <font>
      <sz val="8"/>
      <name val="Arial Narrow"/>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u/>
      <sz val="10"/>
      <color indexed="12"/>
      <name val="Arial"/>
      <family val="2"/>
      <charset val="204"/>
    </font>
    <font>
      <vertAlign val="superscript"/>
      <sz val="10"/>
      <color indexed="52"/>
      <name val="Times New Roman"/>
      <family val="1"/>
      <charset val="204"/>
    </font>
    <font>
      <sz val="8"/>
      <name val="Times New Roman"/>
      <family val="1"/>
      <charset val="204"/>
    </font>
    <font>
      <b/>
      <sz val="9"/>
      <color indexed="8"/>
      <name val="Calibri"/>
      <family val="2"/>
      <charset val="204"/>
    </font>
    <font>
      <sz val="9"/>
      <name val="Arial"/>
      <family val="2"/>
      <charset val="204"/>
    </font>
    <font>
      <b/>
      <sz val="9"/>
      <name val="Calibri"/>
      <family val="2"/>
      <charset val="204"/>
    </font>
    <font>
      <b/>
      <vertAlign val="subscript"/>
      <sz val="9"/>
      <color indexed="8"/>
      <name val="Calibri"/>
      <family val="2"/>
      <charset val="204"/>
    </font>
    <font>
      <sz val="8"/>
      <name val="Calibri"/>
      <family val="2"/>
      <charset val="204"/>
      <scheme val="minor"/>
    </font>
    <font>
      <sz val="8"/>
      <color indexed="52"/>
      <name val="Calibri"/>
      <family val="2"/>
      <charset val="204"/>
      <scheme val="minor"/>
    </font>
    <font>
      <sz val="8"/>
      <color indexed="10"/>
      <name val="Calibri"/>
      <family val="2"/>
      <charset val="204"/>
      <scheme val="minor"/>
    </font>
    <font>
      <vertAlign val="superscript"/>
      <sz val="8"/>
      <name val="Calibri"/>
      <family val="2"/>
      <charset val="204"/>
      <scheme val="minor"/>
    </font>
    <font>
      <b/>
      <sz val="8"/>
      <color indexed="10"/>
      <name val="Calibri"/>
      <family val="2"/>
      <charset val="204"/>
      <scheme val="minor"/>
    </font>
    <font>
      <sz val="8"/>
      <color rgb="FFFF0000"/>
      <name val="Calibri"/>
      <family val="2"/>
      <charset val="204"/>
      <scheme val="minor"/>
    </font>
    <font>
      <sz val="8"/>
      <color theme="1"/>
      <name val="Calibri"/>
      <family val="2"/>
      <charset val="204"/>
      <scheme val="minor"/>
    </font>
    <font>
      <sz val="8"/>
      <color indexed="55"/>
      <name val="Calibri"/>
      <family val="2"/>
      <charset val="204"/>
      <scheme val="minor"/>
    </font>
    <font>
      <b/>
      <sz val="8"/>
      <name val="Calibri"/>
      <family val="2"/>
      <charset val="204"/>
      <scheme val="minor"/>
    </font>
    <font>
      <sz val="8"/>
      <color rgb="FF7030A0"/>
      <name val="Calibri"/>
      <family val="2"/>
      <charset val="204"/>
      <scheme val="minor"/>
    </font>
    <font>
      <sz val="8"/>
      <color indexed="8"/>
      <name val="Calibri"/>
      <family val="2"/>
      <charset val="204"/>
      <scheme val="minor"/>
    </font>
    <font>
      <sz val="8"/>
      <name val="Calibri"/>
      <family val="2"/>
      <charset val="204"/>
    </font>
    <font>
      <b/>
      <u/>
      <sz val="8"/>
      <name val="Calibri"/>
      <family val="2"/>
      <charset val="204"/>
      <scheme val="minor"/>
    </font>
    <font>
      <sz val="11"/>
      <color rgb="FF7030A0"/>
      <name val="Calibri"/>
      <family val="2"/>
      <charset val="204"/>
      <scheme val="minor"/>
    </font>
    <font>
      <u/>
      <sz val="8"/>
      <name val="Calibri"/>
      <family val="2"/>
      <charset val="204"/>
      <scheme val="minor"/>
    </font>
    <font>
      <b/>
      <u/>
      <sz val="8"/>
      <name val="Calibri"/>
      <family val="2"/>
      <charset val="204"/>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8"/>
      <color indexed="81"/>
      <name val="Calibri"/>
      <family val="2"/>
      <charset val="204"/>
    </font>
    <font>
      <u/>
      <sz val="8"/>
      <color rgb="FF7030A0"/>
      <name val="Calibri"/>
      <family val="2"/>
      <charset val="204"/>
      <scheme val="minor"/>
    </font>
    <font>
      <b/>
      <u/>
      <sz val="7.2"/>
      <name val="Calibri"/>
      <family val="2"/>
      <charset val="204"/>
    </font>
    <font>
      <sz val="7.2"/>
      <name val="Calibri"/>
      <family val="2"/>
      <charset val="204"/>
    </font>
    <font>
      <b/>
      <u/>
      <sz val="6.8"/>
      <name val="Calibri"/>
      <family val="2"/>
      <charset val="204"/>
    </font>
    <font>
      <b/>
      <u/>
      <sz val="8"/>
      <color rgb="FF000000"/>
      <name val="Calibri"/>
      <family val="2"/>
      <charset val="204"/>
      <scheme val="minor"/>
    </font>
    <font>
      <sz val="6.8"/>
      <name val="Calibri"/>
      <family val="2"/>
      <charset val="204"/>
    </font>
    <font>
      <sz val="8"/>
      <color rgb="FFFF0000"/>
      <name val="Calibri"/>
      <family val="2"/>
      <charset val="204"/>
    </font>
    <font>
      <sz val="6.8"/>
      <color rgb="FFFF0000"/>
      <name val="Calibri"/>
      <family val="2"/>
      <charset val="204"/>
    </font>
    <font>
      <b/>
      <u/>
      <sz val="8"/>
      <color rgb="FFFF0000"/>
      <name val="Calibri"/>
      <family val="2"/>
      <charset val="204"/>
      <scheme val="minor"/>
    </font>
    <font>
      <b/>
      <u/>
      <sz val="8"/>
      <color rgb="FFFF0000"/>
      <name val="Calibri"/>
      <family val="2"/>
      <charset val="204"/>
    </font>
    <font>
      <sz val="10"/>
      <color rgb="FFFF9900"/>
      <name val="Times New Roman"/>
      <family val="1"/>
      <charset val="204"/>
    </font>
    <font>
      <b/>
      <sz val="10"/>
      <color rgb="FFFF9900"/>
      <name val="Times New Roman"/>
      <family val="1"/>
      <charset val="204"/>
    </font>
    <font>
      <b/>
      <i/>
      <sz val="10"/>
      <color rgb="FFFF9900"/>
      <name val="Times New Roman"/>
      <family val="1"/>
      <charset val="204"/>
    </font>
    <font>
      <vertAlign val="superscript"/>
      <sz val="10"/>
      <color rgb="FFFF9900"/>
      <name val="Times New Roman"/>
      <family val="1"/>
      <charset val="204"/>
    </font>
    <font>
      <sz val="8"/>
      <color theme="1"/>
      <name val="Calibri"/>
      <family val="2"/>
      <charset val="204"/>
    </font>
    <font>
      <b/>
      <u/>
      <sz val="8"/>
      <color rgb="FF7030A0"/>
      <name val="Calibri"/>
      <family val="2"/>
      <charset val="204"/>
      <scheme val="minor"/>
    </font>
    <font>
      <b/>
      <u/>
      <sz val="8"/>
      <color rgb="FF7030A0"/>
      <name val="Calibri"/>
      <family val="2"/>
      <charset val="204"/>
    </font>
    <font>
      <sz val="11"/>
      <color rgb="FFFF9900"/>
      <name val="Times New Roman"/>
      <family val="1"/>
      <charset val="204"/>
    </font>
    <font>
      <b/>
      <u/>
      <sz val="8"/>
      <color theme="1"/>
      <name val="Calibri"/>
      <family val="2"/>
      <charset val="204"/>
      <scheme val="minor"/>
    </font>
    <font>
      <b/>
      <u/>
      <sz val="6.4"/>
      <name val="Calibri"/>
      <family val="2"/>
      <charset val="204"/>
    </font>
    <font>
      <sz val="8"/>
      <color rgb="FF7030A0"/>
      <name val="Calibri"/>
      <family val="2"/>
      <charset val="204"/>
    </font>
    <font>
      <b/>
      <u/>
      <sz val="8"/>
      <color rgb="FF333333"/>
      <name val="Calibri"/>
      <family val="2"/>
      <charset val="204"/>
      <scheme val="minor"/>
    </font>
    <font>
      <sz val="11"/>
      <color theme="1"/>
      <name val="Calibri"/>
      <family val="2"/>
      <scheme val="minor"/>
    </font>
    <font>
      <sz val="6.8"/>
      <color rgb="FF7030A0"/>
      <name val="Calibri"/>
      <family val="2"/>
      <charset val="204"/>
    </font>
    <font>
      <sz val="11"/>
      <color rgb="FFFF0000"/>
      <name val="Calibri"/>
      <family val="2"/>
      <charset val="204"/>
      <scheme val="minor"/>
    </font>
    <font>
      <sz val="4"/>
      <name val="Calibri"/>
      <family val="2"/>
      <charset val="204"/>
      <scheme val="minor"/>
    </font>
    <font>
      <sz val="8"/>
      <color theme="1"/>
      <name val="Calibri"/>
      <family val="2"/>
      <scheme val="minor"/>
    </font>
    <font>
      <b/>
      <i/>
      <u/>
      <sz val="8"/>
      <color theme="1"/>
      <name val="Calibri"/>
      <family val="2"/>
      <charset val="204"/>
      <scheme val="minor"/>
    </font>
    <font>
      <b/>
      <i/>
      <u/>
      <sz val="8"/>
      <name val="Calibri"/>
      <family val="2"/>
      <charset val="204"/>
      <scheme val="minor"/>
    </font>
    <font>
      <i/>
      <sz val="8"/>
      <color theme="0" tint="-0.249977111117893"/>
      <name val="Calibri"/>
      <family val="2"/>
      <charset val="204"/>
      <scheme val="minor"/>
    </font>
    <font>
      <sz val="8"/>
      <color theme="1" tint="0.14999847407452621"/>
      <name val="Calibri"/>
      <family val="2"/>
      <charset val="204"/>
      <scheme val="minor"/>
    </font>
    <font>
      <sz val="9"/>
      <color indexed="81"/>
      <name val="Tahoma"/>
      <family val="2"/>
      <charset val="204"/>
    </font>
    <font>
      <b/>
      <sz val="9"/>
      <color indexed="81"/>
      <name val="Tahoma"/>
      <family val="2"/>
      <charset val="204"/>
    </font>
    <font>
      <sz val="8"/>
      <color theme="1"/>
      <name val="Calibri"/>
      <family val="2"/>
    </font>
    <font>
      <i/>
      <u/>
      <sz val="8"/>
      <color theme="1"/>
      <name val="Calibri"/>
      <family val="2"/>
      <charset val="204"/>
      <scheme val="minor"/>
    </font>
    <font>
      <b/>
      <i/>
      <sz val="8"/>
      <name val="Calibri"/>
      <family val="2"/>
      <charset val="204"/>
      <scheme val="minor"/>
    </font>
    <font>
      <b/>
      <i/>
      <u/>
      <sz val="8"/>
      <color theme="1"/>
      <name val="Calibri"/>
      <family val="2"/>
      <scheme val="minor"/>
    </font>
    <font>
      <b/>
      <i/>
      <u/>
      <sz val="8"/>
      <name val="Calibri"/>
      <family val="2"/>
      <scheme val="minor"/>
    </font>
    <font>
      <i/>
      <sz val="8"/>
      <color theme="1"/>
      <name val="Calibri"/>
      <family val="2"/>
      <charset val="204"/>
      <scheme val="minor"/>
    </font>
    <font>
      <b/>
      <sz val="8"/>
      <color indexed="8"/>
      <name val="Calibri"/>
      <family val="2"/>
    </font>
    <font>
      <sz val="8"/>
      <name val="Calibri"/>
      <family val="2"/>
      <scheme val="minor"/>
    </font>
    <font>
      <sz val="8"/>
      <color indexed="10"/>
      <name val="Calibri"/>
      <family val="2"/>
      <scheme val="minor"/>
    </font>
    <font>
      <sz val="8"/>
      <color rgb="FF7030A0"/>
      <name val="Calibri"/>
      <family val="2"/>
      <scheme val="minor"/>
    </font>
    <font>
      <sz val="8"/>
      <color rgb="FFFF0000"/>
      <name val="Calibri"/>
      <family val="2"/>
      <scheme val="minor"/>
    </font>
    <font>
      <sz val="8"/>
      <color indexed="53"/>
      <name val="Calibri"/>
      <family val="2"/>
      <scheme val="minor"/>
    </font>
    <font>
      <sz val="8"/>
      <color indexed="55"/>
      <name val="Calibri"/>
      <family val="2"/>
      <scheme val="minor"/>
    </font>
    <font>
      <i/>
      <sz val="8"/>
      <color theme="0" tint="-0.249977111117893"/>
      <name val="Calibri"/>
      <family val="2"/>
      <scheme val="minor"/>
    </font>
    <font>
      <b/>
      <sz val="8"/>
      <name val="Calibri"/>
      <family val="2"/>
      <scheme val="minor"/>
    </font>
    <font>
      <sz val="8"/>
      <color theme="1" tint="0.14999847407452621"/>
      <name val="Calibri"/>
      <family val="2"/>
      <scheme val="minor"/>
    </font>
    <font>
      <b/>
      <sz val="9"/>
      <color indexed="8"/>
      <name val="Calibri"/>
      <family val="2"/>
    </font>
    <font>
      <strike/>
      <sz val="8"/>
      <color theme="1"/>
      <name val="Calibri"/>
      <family val="2"/>
      <scheme val="minor"/>
    </font>
    <font>
      <b/>
      <i/>
      <strike/>
      <u/>
      <sz val="8"/>
      <color theme="1"/>
      <name val="Calibri"/>
      <family val="2"/>
      <scheme val="minor"/>
    </font>
  </fonts>
  <fills count="21">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55"/>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rgb="FF00B0F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s>
  <cellStyleXfs count="8">
    <xf numFmtId="0" fontId="0" fillId="0" borderId="0"/>
    <xf numFmtId="0" fontId="2" fillId="0" borderId="0"/>
    <xf numFmtId="0" fontId="2" fillId="0" borderId="0"/>
    <xf numFmtId="0" fontId="2" fillId="0" borderId="0"/>
    <xf numFmtId="0" fontId="17" fillId="0" borderId="0" applyNumberFormat="0" applyFill="0" applyBorder="0" applyAlignment="0" applyProtection="0">
      <alignment vertical="top"/>
      <protection locked="0"/>
    </xf>
    <xf numFmtId="0" fontId="2" fillId="0" borderId="0"/>
    <xf numFmtId="0" fontId="66" fillId="0" borderId="0"/>
    <xf numFmtId="0" fontId="66" fillId="0" borderId="0"/>
  </cellStyleXfs>
  <cellXfs count="980">
    <xf numFmtId="0" fontId="0" fillId="0" borderId="0" xfId="0"/>
    <xf numFmtId="0" fontId="11" fillId="0" borderId="0" xfId="1" applyFont="1" applyAlignment="1">
      <alignment horizontal="center" vertical="center" wrapText="1"/>
    </xf>
    <xf numFmtId="0" fontId="15" fillId="13" borderId="0" xfId="1" applyFont="1" applyFill="1" applyAlignment="1">
      <alignment horizontal="center" vertical="center" wrapText="1"/>
    </xf>
    <xf numFmtId="0" fontId="22" fillId="0" borderId="1" xfId="1" applyFont="1" applyBorder="1" applyAlignment="1">
      <alignment horizontal="center" vertical="center" wrapText="1"/>
    </xf>
    <xf numFmtId="0" fontId="20" fillId="0" borderId="2" xfId="1" applyFont="1" applyBorder="1" applyAlignment="1">
      <alignment horizontal="center" vertical="center" wrapText="1"/>
    </xf>
    <xf numFmtId="14" fontId="24" fillId="0" borderId="1" xfId="1" applyNumberFormat="1" applyFont="1" applyBorder="1" applyAlignment="1">
      <alignment horizontal="center" vertical="center" wrapText="1"/>
    </xf>
    <xf numFmtId="3" fontId="24" fillId="0" borderId="1" xfId="1" applyNumberFormat="1" applyFont="1" applyBorder="1" applyAlignment="1">
      <alignment horizontal="center" vertical="center" wrapText="1"/>
    </xf>
    <xf numFmtId="0" fontId="24" fillId="0" borderId="3" xfId="1" applyFont="1" applyBorder="1" applyAlignment="1">
      <alignment horizontal="center" vertical="center" wrapText="1"/>
    </xf>
    <xf numFmtId="0" fontId="25" fillId="0" borderId="0" xfId="1" applyFont="1" applyAlignment="1">
      <alignment horizontal="center" vertical="center" wrapText="1"/>
    </xf>
    <xf numFmtId="14" fontId="26" fillId="5" borderId="1" xfId="1" applyNumberFormat="1" applyFont="1" applyFill="1" applyBorder="1" applyAlignment="1">
      <alignment horizontal="center" vertical="center" wrapText="1"/>
    </xf>
    <xf numFmtId="0" fontId="26" fillId="5" borderId="1" xfId="1" applyFont="1" applyFill="1" applyBorder="1" applyAlignment="1">
      <alignment horizontal="center" vertical="center" wrapText="1"/>
    </xf>
    <xf numFmtId="0" fontId="24" fillId="0" borderId="0" xfId="1" applyFont="1" applyAlignment="1">
      <alignment horizontal="center" vertical="center" wrapText="1"/>
    </xf>
    <xf numFmtId="14" fontId="24" fillId="0" borderId="0" xfId="1" applyNumberFormat="1" applyFont="1" applyAlignment="1">
      <alignment horizontal="center" vertical="center" wrapText="1"/>
    </xf>
    <xf numFmtId="14" fontId="24" fillId="5" borderId="1" xfId="1" applyNumberFormat="1" applyFont="1" applyFill="1" applyBorder="1" applyAlignment="1">
      <alignment horizontal="center" vertical="center" wrapText="1"/>
    </xf>
    <xf numFmtId="0" fontId="24" fillId="5" borderId="1" xfId="1" applyFont="1" applyFill="1" applyBorder="1" applyAlignment="1">
      <alignment horizontal="center" vertical="center" wrapText="1"/>
    </xf>
    <xf numFmtId="14" fontId="24" fillId="7" borderId="1" xfId="1" applyNumberFormat="1" applyFont="1" applyFill="1" applyBorder="1" applyAlignment="1">
      <alignment horizontal="center" vertical="center" wrapText="1"/>
    </xf>
    <xf numFmtId="0" fontId="24" fillId="7" borderId="1"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14" fontId="24" fillId="0" borderId="2" xfId="1" applyNumberFormat="1" applyFont="1" applyBorder="1" applyAlignment="1">
      <alignment horizontal="center" vertical="center" wrapText="1"/>
    </xf>
    <xf numFmtId="0" fontId="24" fillId="0" borderId="25" xfId="1" applyFont="1" applyBorder="1" applyAlignment="1">
      <alignment horizontal="center" vertical="center" wrapText="1"/>
    </xf>
    <xf numFmtId="14" fontId="24" fillId="0" borderId="17" xfId="1" applyNumberFormat="1" applyFont="1" applyBorder="1" applyAlignment="1">
      <alignment horizontal="center" vertical="center" wrapText="1"/>
    </xf>
    <xf numFmtId="0" fontId="24" fillId="0" borderId="17" xfId="1" applyFont="1" applyBorder="1" applyAlignment="1">
      <alignment horizontal="center" vertical="center" wrapText="1"/>
    </xf>
    <xf numFmtId="0" fontId="24" fillId="0" borderId="22" xfId="1" applyFont="1" applyBorder="1" applyAlignment="1">
      <alignment horizontal="center" vertical="center" wrapText="1"/>
    </xf>
    <xf numFmtId="0" fontId="24" fillId="0" borderId="23" xfId="1" applyFont="1" applyBorder="1" applyAlignment="1">
      <alignment horizontal="center" vertical="center" wrapText="1"/>
    </xf>
    <xf numFmtId="0" fontId="24" fillId="0" borderId="13" xfId="1" applyFont="1" applyBorder="1" applyAlignment="1">
      <alignment horizontal="center" vertical="center" wrapText="1"/>
    </xf>
    <xf numFmtId="14" fontId="24" fillId="0" borderId="6" xfId="1" applyNumberFormat="1" applyFont="1" applyBorder="1" applyAlignment="1">
      <alignment horizontal="center" vertical="center" wrapText="1"/>
    </xf>
    <xf numFmtId="0" fontId="24" fillId="0" borderId="6" xfId="1" applyFont="1" applyBorder="1" applyAlignment="1">
      <alignment horizontal="center" vertical="center" wrapText="1"/>
    </xf>
    <xf numFmtId="14" fontId="24" fillId="0" borderId="12" xfId="1" applyNumberFormat="1" applyFont="1" applyBorder="1" applyAlignment="1">
      <alignment horizontal="center" vertical="center" wrapText="1"/>
    </xf>
    <xf numFmtId="0" fontId="24" fillId="0" borderId="12" xfId="1" applyFont="1" applyBorder="1" applyAlignment="1">
      <alignment horizontal="center" vertical="center" wrapText="1"/>
    </xf>
    <xf numFmtId="0" fontId="24" fillId="8" borderId="1" xfId="1" applyFont="1" applyFill="1" applyBorder="1" applyAlignment="1">
      <alignment horizontal="center" vertical="center" wrapText="1"/>
    </xf>
    <xf numFmtId="14" fontId="24" fillId="8" borderId="1" xfId="1" applyNumberFormat="1" applyFont="1" applyFill="1" applyBorder="1" applyAlignment="1">
      <alignment horizontal="center" vertical="center" wrapText="1"/>
    </xf>
    <xf numFmtId="0" fontId="24" fillId="8" borderId="3" xfId="1" applyFont="1" applyFill="1" applyBorder="1" applyAlignment="1">
      <alignment horizontal="center" vertical="center" wrapText="1"/>
    </xf>
    <xf numFmtId="49" fontId="24" fillId="7" borderId="1" xfId="1" applyNumberFormat="1" applyFont="1" applyFill="1" applyBorder="1" applyAlignment="1">
      <alignment horizontal="center" vertical="center" wrapText="1"/>
    </xf>
    <xf numFmtId="49" fontId="24" fillId="0" borderId="1" xfId="1" applyNumberFormat="1" applyFont="1" applyBorder="1" applyAlignment="1">
      <alignment horizontal="center" vertical="center" wrapText="1"/>
    </xf>
    <xf numFmtId="0" fontId="29" fillId="8" borderId="0" xfId="1" applyFont="1" applyFill="1" applyAlignment="1">
      <alignment horizontal="center" vertical="center" wrapText="1"/>
    </xf>
    <xf numFmtId="14" fontId="29" fillId="8" borderId="0" xfId="1" applyNumberFormat="1" applyFont="1" applyFill="1" applyAlignment="1">
      <alignment horizontal="center" vertical="center" wrapText="1"/>
    </xf>
    <xf numFmtId="0" fontId="29" fillId="7" borderId="1" xfId="1" applyFont="1" applyFill="1" applyBorder="1" applyAlignment="1">
      <alignment horizontal="center" vertical="center" wrapText="1"/>
    </xf>
    <xf numFmtId="14" fontId="29" fillId="7" borderId="1" xfId="1" applyNumberFormat="1" applyFont="1" applyFill="1" applyBorder="1" applyAlignment="1">
      <alignment horizontal="center" vertical="center" wrapText="1"/>
    </xf>
    <xf numFmtId="0" fontId="24" fillId="7" borderId="0" xfId="1" applyFont="1" applyFill="1" applyAlignment="1">
      <alignment horizontal="center" vertical="center" wrapText="1"/>
    </xf>
    <xf numFmtId="49" fontId="24" fillId="5" borderId="1" xfId="1" applyNumberFormat="1" applyFont="1" applyFill="1" applyBorder="1" applyAlignment="1">
      <alignment horizontal="center" vertical="center" wrapText="1"/>
    </xf>
    <xf numFmtId="0" fontId="24" fillId="0" borderId="7" xfId="1" applyFont="1" applyBorder="1" applyAlignment="1">
      <alignment horizontal="center" vertical="center" wrapText="1"/>
    </xf>
    <xf numFmtId="0" fontId="24" fillId="5" borderId="2" xfId="1" applyFont="1" applyFill="1" applyBorder="1" applyAlignment="1">
      <alignment horizontal="center" vertical="center" wrapText="1"/>
    </xf>
    <xf numFmtId="0" fontId="24" fillId="0" borderId="30" xfId="1" applyFont="1" applyBorder="1" applyAlignment="1">
      <alignment horizontal="center" vertical="center" wrapText="1"/>
    </xf>
    <xf numFmtId="0" fontId="24" fillId="0" borderId="9" xfId="1" applyFont="1" applyBorder="1" applyAlignment="1">
      <alignment horizontal="center" vertical="center" wrapText="1"/>
    </xf>
    <xf numFmtId="0" fontId="29" fillId="0" borderId="0" xfId="1" applyFont="1" applyAlignment="1">
      <alignment horizontal="center" vertical="center" wrapText="1"/>
    </xf>
    <xf numFmtId="0" fontId="24" fillId="0" borderId="31" xfId="1" applyFont="1" applyBorder="1" applyAlignment="1">
      <alignment horizontal="center" vertical="center" wrapText="1"/>
    </xf>
    <xf numFmtId="0" fontId="33" fillId="0" borderId="1" xfId="1" applyFont="1" applyBorder="1" applyAlignment="1">
      <alignment horizontal="center" vertical="center" wrapText="1"/>
    </xf>
    <xf numFmtId="14" fontId="33" fillId="0" borderId="1" xfId="1" applyNumberFormat="1" applyFont="1" applyBorder="1" applyAlignment="1">
      <alignment horizontal="center" vertical="center" wrapText="1"/>
    </xf>
    <xf numFmtId="0" fontId="33" fillId="0" borderId="0" xfId="1" applyFont="1" applyAlignment="1">
      <alignment horizontal="center" vertical="center" wrapText="1"/>
    </xf>
    <xf numFmtId="0" fontId="26" fillId="0" borderId="1" xfId="1" applyFont="1" applyBorder="1" applyAlignment="1">
      <alignment horizontal="center" vertical="center" wrapText="1"/>
    </xf>
    <xf numFmtId="0" fontId="26" fillId="0" borderId="0" xfId="1" applyFont="1" applyAlignment="1">
      <alignment horizontal="center" vertical="center" wrapText="1"/>
    </xf>
    <xf numFmtId="0" fontId="24" fillId="9" borderId="6" xfId="1" applyFont="1" applyFill="1" applyBorder="1" applyAlignment="1">
      <alignment horizontal="center" vertical="center" wrapText="1"/>
    </xf>
    <xf numFmtId="164" fontId="24" fillId="0" borderId="2" xfId="1" applyNumberFormat="1" applyFont="1" applyBorder="1" applyAlignment="1">
      <alignment horizontal="center" vertical="center" wrapText="1"/>
    </xf>
    <xf numFmtId="164" fontId="24" fillId="0" borderId="6" xfId="1" applyNumberFormat="1" applyFont="1" applyBorder="1" applyAlignment="1">
      <alignment horizontal="center" vertical="center" wrapText="1"/>
    </xf>
    <xf numFmtId="0" fontId="24" fillId="5" borderId="3" xfId="1" applyFont="1" applyFill="1" applyBorder="1" applyAlignment="1">
      <alignment horizontal="center" vertical="center" wrapText="1"/>
    </xf>
    <xf numFmtId="0" fontId="29" fillId="7" borderId="3" xfId="1" applyFont="1" applyFill="1" applyBorder="1" applyAlignment="1">
      <alignment horizontal="center" vertical="center" wrapText="1"/>
    </xf>
    <xf numFmtId="0" fontId="24" fillId="7" borderId="3" xfId="1" applyFont="1" applyFill="1" applyBorder="1" applyAlignment="1">
      <alignment horizontal="center" vertical="center" wrapText="1"/>
    </xf>
    <xf numFmtId="0" fontId="33" fillId="0" borderId="3" xfId="1" applyFont="1" applyBorder="1" applyAlignment="1">
      <alignment horizontal="center" vertical="center" wrapText="1"/>
    </xf>
    <xf numFmtId="0" fontId="24" fillId="0" borderId="24" xfId="1" applyFont="1" applyBorder="1" applyAlignment="1">
      <alignment horizontal="center" vertical="center" wrapText="1"/>
    </xf>
    <xf numFmtId="0" fontId="30" fillId="0" borderId="0" xfId="0" applyFont="1" applyAlignment="1">
      <alignment horizontal="center" vertical="center" wrapText="1"/>
    </xf>
    <xf numFmtId="49" fontId="24" fillId="0" borderId="2" xfId="1" applyNumberFormat="1" applyFont="1" applyBorder="1" applyAlignment="1">
      <alignment horizontal="center" vertical="center" wrapText="1"/>
    </xf>
    <xf numFmtId="49" fontId="24" fillId="0" borderId="14" xfId="1" applyNumberFormat="1" applyFont="1" applyBorder="1" applyAlignment="1">
      <alignment horizontal="center" vertical="center" wrapText="1"/>
    </xf>
    <xf numFmtId="14" fontId="24" fillId="0" borderId="15" xfId="1" applyNumberFormat="1" applyFont="1" applyBorder="1" applyAlignment="1">
      <alignment horizontal="center" vertical="center" wrapText="1"/>
    </xf>
    <xf numFmtId="0" fontId="24" fillId="0" borderId="15" xfId="1" applyFont="1" applyBorder="1" applyAlignment="1">
      <alignment horizontal="center" vertical="center" wrapText="1"/>
    </xf>
    <xf numFmtId="49" fontId="24" fillId="0" borderId="35" xfId="1" applyNumberFormat="1" applyFont="1" applyBorder="1" applyAlignment="1">
      <alignment horizontal="center" vertical="center" wrapText="1"/>
    </xf>
    <xf numFmtId="14" fontId="24" fillId="0" borderId="19" xfId="1" applyNumberFormat="1" applyFont="1" applyBorder="1" applyAlignment="1">
      <alignment horizontal="center" vertical="center" wrapText="1"/>
    </xf>
    <xf numFmtId="0" fontId="24" fillId="0" borderId="19" xfId="1" applyFont="1" applyBorder="1" applyAlignment="1">
      <alignment horizontal="center" vertical="center" wrapText="1"/>
    </xf>
    <xf numFmtId="49" fontId="33" fillId="0" borderId="1" xfId="1" applyNumberFormat="1" applyFont="1" applyBorder="1" applyAlignment="1">
      <alignment horizontal="center" vertical="center" wrapText="1"/>
    </xf>
    <xf numFmtId="49" fontId="24" fillId="0" borderId="8" xfId="1" applyNumberFormat="1" applyFont="1" applyBorder="1" applyAlignment="1">
      <alignment horizontal="center" vertical="center" wrapText="1"/>
    </xf>
    <xf numFmtId="14" fontId="24" fillId="0" borderId="8" xfId="1" applyNumberFormat="1" applyFont="1" applyBorder="1" applyAlignment="1">
      <alignment horizontal="center" vertical="center" wrapText="1"/>
    </xf>
    <xf numFmtId="0" fontId="24" fillId="0" borderId="8" xfId="1" applyFont="1" applyBorder="1" applyAlignment="1">
      <alignment horizontal="center" vertical="center" wrapText="1"/>
    </xf>
    <xf numFmtId="49" fontId="26" fillId="5" borderId="1" xfId="1" applyNumberFormat="1" applyFont="1" applyFill="1" applyBorder="1" applyAlignment="1">
      <alignment horizontal="center" vertical="center" wrapText="1"/>
    </xf>
    <xf numFmtId="49" fontId="24" fillId="0" borderId="0" xfId="1" applyNumberFormat="1" applyFont="1" applyAlignment="1">
      <alignment horizontal="center" vertical="center" wrapText="1"/>
    </xf>
    <xf numFmtId="49" fontId="24" fillId="0" borderId="16" xfId="1" applyNumberFormat="1" applyFont="1" applyBorder="1" applyAlignment="1">
      <alignment horizontal="center" vertical="center" wrapText="1"/>
    </xf>
    <xf numFmtId="49" fontId="24" fillId="0" borderId="6" xfId="1" applyNumberFormat="1" applyFont="1" applyBorder="1" applyAlignment="1">
      <alignment horizontal="center" vertical="center" wrapText="1"/>
    </xf>
    <xf numFmtId="49" fontId="24" fillId="8" borderId="1" xfId="1" applyNumberFormat="1" applyFont="1" applyFill="1" applyBorder="1" applyAlignment="1">
      <alignment horizontal="center" vertical="center" wrapText="1"/>
    </xf>
    <xf numFmtId="49" fontId="24" fillId="0" borderId="12" xfId="1" applyNumberFormat="1" applyFont="1" applyBorder="1" applyAlignment="1">
      <alignment horizontal="center" vertical="center" wrapText="1"/>
    </xf>
    <xf numFmtId="49" fontId="29" fillId="8" borderId="0" xfId="1" applyNumberFormat="1" applyFont="1" applyFill="1" applyAlignment="1">
      <alignment horizontal="center" vertical="center" wrapText="1"/>
    </xf>
    <xf numFmtId="49" fontId="29" fillId="7" borderId="1" xfId="1" applyNumberFormat="1" applyFont="1" applyFill="1" applyBorder="1" applyAlignment="1">
      <alignment horizontal="center" vertical="center" wrapText="1"/>
    </xf>
    <xf numFmtId="49" fontId="24" fillId="0" borderId="36"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30" fillId="0" borderId="8" xfId="0" applyFont="1" applyBorder="1" applyAlignment="1">
      <alignment horizontal="center" vertical="center" wrapText="1"/>
    </xf>
    <xf numFmtId="0" fontId="24" fillId="16" borderId="1" xfId="1" applyFont="1" applyFill="1" applyBorder="1" applyAlignment="1">
      <alignment horizontal="center" vertical="center" wrapText="1"/>
    </xf>
    <xf numFmtId="2" fontId="11" fillId="0" borderId="0" xfId="1" applyNumberFormat="1" applyFont="1" applyAlignment="1">
      <alignment horizontal="center" vertical="center" wrapText="1"/>
    </xf>
    <xf numFmtId="49" fontId="33" fillId="7" borderId="1" xfId="1" applyNumberFormat="1" applyFont="1" applyFill="1" applyBorder="1" applyAlignment="1">
      <alignment horizontal="center" vertical="center" wrapText="1"/>
    </xf>
    <xf numFmtId="14" fontId="33" fillId="7" borderId="1" xfId="1" applyNumberFormat="1" applyFont="1" applyFill="1" applyBorder="1" applyAlignment="1">
      <alignment horizontal="center" vertical="center" wrapText="1"/>
    </xf>
    <xf numFmtId="0" fontId="33" fillId="7" borderId="1" xfId="1" applyFont="1" applyFill="1" applyBorder="1" applyAlignment="1">
      <alignment horizontal="center" vertical="center" wrapText="1"/>
    </xf>
    <xf numFmtId="0" fontId="33" fillId="7" borderId="3" xfId="1" applyFont="1" applyFill="1" applyBorder="1" applyAlignment="1">
      <alignment horizontal="center" vertical="center" wrapText="1"/>
    </xf>
    <xf numFmtId="0" fontId="33" fillId="0" borderId="0" xfId="0" applyFont="1" applyAlignment="1">
      <alignment horizontal="center" vertical="center" wrapText="1"/>
    </xf>
    <xf numFmtId="0" fontId="24" fillId="7" borderId="8" xfId="1" applyFont="1" applyFill="1" applyBorder="1" applyAlignment="1">
      <alignment horizontal="center" vertical="center" wrapText="1"/>
    </xf>
    <xf numFmtId="0" fontId="29" fillId="7" borderId="30" xfId="1" applyFont="1" applyFill="1" applyBorder="1" applyAlignment="1">
      <alignment horizontal="center" vertical="center" wrapText="1"/>
    </xf>
    <xf numFmtId="49" fontId="24" fillId="0" borderId="33" xfId="1" applyNumberFormat="1" applyFont="1" applyBorder="1" applyAlignment="1">
      <alignment horizontal="center" vertical="center" wrapText="1"/>
    </xf>
    <xf numFmtId="14" fontId="24" fillId="0" borderId="32" xfId="1" applyNumberFormat="1" applyFont="1" applyBorder="1" applyAlignment="1">
      <alignment horizontal="center" vertical="center" wrapText="1"/>
    </xf>
    <xf numFmtId="0" fontId="24" fillId="0" borderId="32" xfId="1" applyFont="1" applyBorder="1" applyAlignment="1">
      <alignment horizontal="center" vertical="center" wrapText="1"/>
    </xf>
    <xf numFmtId="49" fontId="24" fillId="0" borderId="13" xfId="1" applyNumberFormat="1" applyFont="1" applyBorder="1" applyAlignment="1">
      <alignment horizontal="center" vertical="center" wrapText="1"/>
    </xf>
    <xf numFmtId="49" fontId="24" fillId="7" borderId="14" xfId="1" applyNumberFormat="1" applyFont="1" applyFill="1" applyBorder="1" applyAlignment="1">
      <alignment horizontal="center" vertical="center" wrapText="1"/>
    </xf>
    <xf numFmtId="14" fontId="24" fillId="7" borderId="15" xfId="1" applyNumberFormat="1" applyFont="1" applyFill="1" applyBorder="1" applyAlignment="1">
      <alignment horizontal="center" vertical="center" wrapText="1"/>
    </xf>
    <xf numFmtId="0" fontId="24" fillId="7" borderId="15" xfId="1" applyFont="1" applyFill="1" applyBorder="1" applyAlignment="1">
      <alignment horizontal="center" vertical="center" wrapText="1"/>
    </xf>
    <xf numFmtId="49" fontId="24" fillId="7" borderId="36" xfId="1" applyNumberFormat="1" applyFont="1" applyFill="1" applyBorder="1" applyAlignment="1">
      <alignment horizontal="center" vertical="center" wrapText="1"/>
    </xf>
    <xf numFmtId="14" fontId="24" fillId="7" borderId="0" xfId="1" applyNumberFormat="1" applyFont="1" applyFill="1" applyAlignment="1">
      <alignment horizontal="center" vertical="center" wrapText="1"/>
    </xf>
    <xf numFmtId="49" fontId="24" fillId="7" borderId="35" xfId="1" applyNumberFormat="1" applyFont="1" applyFill="1" applyBorder="1" applyAlignment="1">
      <alignment horizontal="center" vertical="center" wrapText="1"/>
    </xf>
    <xf numFmtId="14" fontId="24" fillId="7" borderId="19" xfId="1" applyNumberFormat="1" applyFont="1" applyFill="1" applyBorder="1" applyAlignment="1">
      <alignment horizontal="center" vertical="center" wrapText="1"/>
    </xf>
    <xf numFmtId="0" fontId="24" fillId="7" borderId="19" xfId="1" applyFont="1" applyFill="1" applyBorder="1" applyAlignment="1">
      <alignment horizontal="center" vertical="center" wrapText="1"/>
    </xf>
    <xf numFmtId="49" fontId="29" fillId="7" borderId="8" xfId="1" applyNumberFormat="1" applyFont="1" applyFill="1" applyBorder="1" applyAlignment="1">
      <alignment horizontal="center" vertical="center" wrapText="1"/>
    </xf>
    <xf numFmtId="14" fontId="29" fillId="7" borderId="8" xfId="1" applyNumberFormat="1" applyFont="1" applyFill="1" applyBorder="1" applyAlignment="1">
      <alignment horizontal="center" vertical="center" wrapText="1"/>
    </xf>
    <xf numFmtId="0" fontId="29" fillId="7" borderId="8" xfId="1" applyFont="1" applyFill="1" applyBorder="1" applyAlignment="1">
      <alignment horizontal="center" vertical="center" wrapText="1"/>
    </xf>
    <xf numFmtId="0" fontId="11" fillId="13" borderId="0" xfId="1" applyFont="1" applyFill="1" applyAlignment="1">
      <alignment horizontal="center" vertical="center" wrapText="1"/>
    </xf>
    <xf numFmtId="0" fontId="15" fillId="15" borderId="1" xfId="1" applyFont="1" applyFill="1" applyBorder="1" applyAlignment="1">
      <alignment horizontal="center" vertical="center" wrapText="1"/>
    </xf>
    <xf numFmtId="0" fontId="54" fillId="13" borderId="0" xfId="1" applyFont="1" applyFill="1" applyAlignment="1">
      <alignment horizontal="center" vertical="center" wrapText="1"/>
    </xf>
    <xf numFmtId="14" fontId="54" fillId="0" borderId="1" xfId="1" applyNumberFormat="1" applyFont="1" applyBorder="1" applyAlignment="1">
      <alignment horizontal="center" vertical="center" wrapText="1"/>
    </xf>
    <xf numFmtId="0" fontId="54" fillId="0" borderId="1" xfId="1" applyFont="1" applyBorder="1" applyAlignment="1">
      <alignment horizontal="center" vertical="center" wrapText="1"/>
    </xf>
    <xf numFmtId="14" fontId="11" fillId="0" borderId="0" xfId="1" applyNumberFormat="1" applyFont="1" applyAlignment="1">
      <alignment horizontal="center" vertical="center" wrapText="1"/>
    </xf>
    <xf numFmtId="0" fontId="12" fillId="0" borderId="0" xfId="1" applyFont="1" applyAlignment="1">
      <alignment horizontal="center" vertical="center" wrapText="1"/>
    </xf>
    <xf numFmtId="14" fontId="16" fillId="0" borderId="0" xfId="1" applyNumberFormat="1" applyFont="1" applyAlignment="1">
      <alignment horizontal="center" vertical="center" wrapText="1"/>
    </xf>
    <xf numFmtId="0" fontId="13" fillId="0" borderId="0" xfId="1" applyFont="1" applyAlignment="1">
      <alignment horizontal="center" vertical="center" wrapText="1"/>
    </xf>
    <xf numFmtId="0" fontId="54" fillId="0" borderId="0" xfId="1" applyFont="1" applyAlignment="1">
      <alignment horizontal="center" vertical="center" wrapText="1"/>
    </xf>
    <xf numFmtId="14" fontId="14" fillId="0" borderId="0" xfId="1" applyNumberFormat="1" applyFont="1" applyAlignment="1">
      <alignment horizontal="center" vertical="center" wrapText="1"/>
    </xf>
    <xf numFmtId="0" fontId="15" fillId="0" borderId="0" xfId="1" applyFont="1" applyAlignment="1">
      <alignment horizontal="center" vertical="center" wrapText="1"/>
    </xf>
    <xf numFmtId="2" fontId="54" fillId="0" borderId="1" xfId="1" applyNumberFormat="1" applyFont="1" applyBorder="1" applyAlignment="1">
      <alignment horizontal="center" vertical="center" wrapText="1"/>
    </xf>
    <xf numFmtId="49" fontId="54" fillId="0" borderId="1" xfId="1" applyNumberFormat="1" applyFont="1" applyBorder="1" applyAlignment="1">
      <alignment horizontal="center" vertical="center" wrapText="1"/>
    </xf>
    <xf numFmtId="14" fontId="54" fillId="0" borderId="1" xfId="0" applyNumberFormat="1" applyFont="1" applyBorder="1" applyAlignment="1">
      <alignment horizontal="center" vertical="center" wrapText="1"/>
    </xf>
    <xf numFmtId="0" fontId="54" fillId="8" borderId="1" xfId="1" applyFont="1" applyFill="1" applyBorder="1" applyAlignment="1">
      <alignment horizontal="center" vertical="center" wrapText="1"/>
    </xf>
    <xf numFmtId="49" fontId="54" fillId="8" borderId="1" xfId="1" applyNumberFormat="1" applyFont="1" applyFill="1" applyBorder="1" applyAlignment="1">
      <alignment horizontal="center" vertical="center" wrapText="1"/>
    </xf>
    <xf numFmtId="14" fontId="54" fillId="8" borderId="1" xfId="0" applyNumberFormat="1" applyFont="1" applyFill="1" applyBorder="1" applyAlignment="1">
      <alignment horizontal="center" vertical="center" wrapText="1"/>
    </xf>
    <xf numFmtId="14" fontId="54" fillId="8" borderId="1" xfId="1" applyNumberFormat="1" applyFont="1" applyFill="1" applyBorder="1" applyAlignment="1">
      <alignment horizontal="center" vertical="center" wrapText="1"/>
    </xf>
    <xf numFmtId="2" fontId="54" fillId="8" borderId="1" xfId="1" applyNumberFormat="1" applyFont="1" applyFill="1" applyBorder="1" applyAlignment="1">
      <alignment horizontal="center" vertical="center" wrapText="1"/>
    </xf>
    <xf numFmtId="14" fontId="54" fillId="0" borderId="1" xfId="4" applyNumberFormat="1" applyFont="1" applyBorder="1" applyAlignment="1" applyProtection="1">
      <alignment horizontal="center" vertical="center" wrapText="1"/>
    </xf>
    <xf numFmtId="3" fontId="54" fillId="8" borderId="1" xfId="1" applyNumberFormat="1" applyFont="1" applyFill="1" applyBorder="1" applyAlignment="1">
      <alignment horizontal="center" vertical="center" wrapText="1"/>
    </xf>
    <xf numFmtId="0" fontId="54" fillId="8" borderId="0" xfId="1" applyFont="1" applyFill="1" applyAlignment="1">
      <alignment horizontal="center" vertical="center" wrapText="1"/>
    </xf>
    <xf numFmtId="14" fontId="54" fillId="0" borderId="1" xfId="4" applyNumberFormat="1" applyFont="1" applyFill="1" applyBorder="1" applyAlignment="1" applyProtection="1">
      <alignment horizontal="center" vertical="center" wrapText="1"/>
    </xf>
    <xf numFmtId="14" fontId="54" fillId="8" borderId="1" xfId="4" applyNumberFormat="1" applyFont="1" applyFill="1" applyBorder="1" applyAlignment="1" applyProtection="1">
      <alignment horizontal="center" vertical="center" wrapText="1"/>
    </xf>
    <xf numFmtId="3" fontId="54" fillId="0" borderId="0" xfId="1" applyNumberFormat="1" applyFont="1" applyAlignment="1">
      <alignment horizontal="center" vertical="center" wrapText="1"/>
    </xf>
    <xf numFmtId="1" fontId="54" fillId="8" borderId="1" xfId="4" applyNumberFormat="1" applyFont="1" applyFill="1" applyBorder="1" applyAlignment="1" applyProtection="1">
      <alignment horizontal="center" vertical="center" wrapText="1"/>
    </xf>
    <xf numFmtId="0" fontId="15" fillId="2" borderId="1" xfId="1" applyFont="1" applyFill="1" applyBorder="1" applyAlignment="1">
      <alignment horizontal="center" vertical="center" wrapText="1"/>
    </xf>
    <xf numFmtId="0" fontId="54" fillId="0" borderId="1" xfId="0" applyFont="1" applyBorder="1" applyAlignment="1">
      <alignment horizontal="center" vertical="center" wrapText="1"/>
    </xf>
    <xf numFmtId="1" fontId="54" fillId="0" borderId="1" xfId="4" applyNumberFormat="1" applyFont="1" applyFill="1" applyBorder="1" applyAlignment="1" applyProtection="1">
      <alignment horizontal="center" vertical="center" wrapText="1"/>
    </xf>
    <xf numFmtId="0" fontId="56" fillId="0" borderId="0" xfId="1" applyFont="1" applyAlignment="1">
      <alignment horizontal="center" vertical="center" wrapText="1"/>
    </xf>
    <xf numFmtId="1" fontId="54" fillId="0" borderId="1" xfId="1" applyNumberFormat="1" applyFont="1" applyBorder="1" applyAlignment="1">
      <alignment horizontal="center" vertical="center" wrapText="1"/>
    </xf>
    <xf numFmtId="3" fontId="54" fillId="0" borderId="1" xfId="1" applyNumberFormat="1" applyFont="1" applyBorder="1" applyAlignment="1">
      <alignment horizontal="center" vertical="center" wrapText="1"/>
    </xf>
    <xf numFmtId="0" fontId="55" fillId="0" borderId="0" xfId="1" applyFont="1" applyAlignment="1">
      <alignment horizontal="center" vertical="center" wrapText="1"/>
    </xf>
    <xf numFmtId="4" fontId="54" fillId="0" borderId="1" xfId="1" applyNumberFormat="1" applyFont="1" applyBorder="1" applyAlignment="1">
      <alignment horizontal="center" vertical="center" wrapText="1"/>
    </xf>
    <xf numFmtId="49" fontId="24" fillId="8" borderId="8" xfId="1" applyNumberFormat="1" applyFont="1" applyFill="1" applyBorder="1" applyAlignment="1">
      <alignment horizontal="center" vertical="center" wrapText="1"/>
    </xf>
    <xf numFmtId="14" fontId="24" fillId="8" borderId="8" xfId="1" applyNumberFormat="1" applyFont="1" applyFill="1" applyBorder="1" applyAlignment="1">
      <alignment horizontal="center" vertical="center" wrapText="1"/>
    </xf>
    <xf numFmtId="0" fontId="24" fillId="8" borderId="8" xfId="1" applyFont="1" applyFill="1" applyBorder="1" applyAlignment="1">
      <alignment horizontal="center" vertical="center" wrapText="1"/>
    </xf>
    <xf numFmtId="0" fontId="30" fillId="8" borderId="8" xfId="0" applyFont="1" applyFill="1" applyBorder="1" applyAlignment="1">
      <alignment horizontal="center" vertical="center" wrapText="1"/>
    </xf>
    <xf numFmtId="0" fontId="61" fillId="0" borderId="1" xfId="1" applyFont="1" applyBorder="1" applyAlignment="1">
      <alignment horizontal="center" vertical="center" wrapText="1"/>
    </xf>
    <xf numFmtId="1" fontId="24" fillId="0" borderId="0" xfId="1" applyNumberFormat="1" applyFont="1" applyAlignment="1">
      <alignment horizontal="center" vertical="center" wrapText="1"/>
    </xf>
    <xf numFmtId="14" fontId="24" fillId="7" borderId="7" xfId="1" applyNumberFormat="1" applyFont="1" applyFill="1" applyBorder="1" applyAlignment="1">
      <alignment horizontal="center" vertical="center" wrapText="1"/>
    </xf>
    <xf numFmtId="0" fontId="24" fillId="7" borderId="7" xfId="1" applyFont="1" applyFill="1" applyBorder="1" applyAlignment="1">
      <alignment horizontal="center" vertical="center" wrapText="1"/>
    </xf>
    <xf numFmtId="14" fontId="24" fillId="7" borderId="8" xfId="1" applyNumberFormat="1" applyFont="1" applyFill="1" applyBorder="1" applyAlignment="1">
      <alignment horizontal="center" vertical="center" wrapText="1"/>
    </xf>
    <xf numFmtId="49" fontId="24" fillId="7" borderId="8" xfId="1" applyNumberFormat="1" applyFont="1" applyFill="1" applyBorder="1" applyAlignment="1">
      <alignment horizontal="center" vertical="center" wrapText="1"/>
    </xf>
    <xf numFmtId="0" fontId="30" fillId="7" borderId="8" xfId="0" applyFont="1" applyFill="1" applyBorder="1" applyAlignment="1">
      <alignment horizontal="center" vertical="center" wrapText="1"/>
    </xf>
    <xf numFmtId="49" fontId="24" fillId="0" borderId="17" xfId="1" applyNumberFormat="1" applyFont="1" applyBorder="1" applyAlignment="1">
      <alignment horizontal="center" vertical="center" wrapText="1"/>
    </xf>
    <xf numFmtId="49" fontId="24" fillId="7" borderId="15" xfId="1" applyNumberFormat="1" applyFont="1" applyFill="1" applyBorder="1" applyAlignment="1">
      <alignment horizontal="center" vertical="center" wrapText="1"/>
    </xf>
    <xf numFmtId="49" fontId="24" fillId="7" borderId="0" xfId="1" applyNumberFormat="1" applyFont="1" applyFill="1" applyAlignment="1">
      <alignment horizontal="center" vertical="center" wrapText="1"/>
    </xf>
    <xf numFmtId="49" fontId="24" fillId="7" borderId="19" xfId="1" applyNumberFormat="1" applyFont="1" applyFill="1" applyBorder="1" applyAlignment="1">
      <alignment horizontal="center" vertical="center" wrapText="1"/>
    </xf>
    <xf numFmtId="49" fontId="24" fillId="0" borderId="15" xfId="1" applyNumberFormat="1" applyFont="1" applyBorder="1" applyAlignment="1">
      <alignment horizontal="center" vertical="center" wrapText="1"/>
    </xf>
    <xf numFmtId="49" fontId="24" fillId="0" borderId="19" xfId="1" applyNumberFormat="1" applyFont="1" applyBorder="1" applyAlignment="1">
      <alignment horizontal="center" vertical="center" wrapText="1"/>
    </xf>
    <xf numFmtId="49" fontId="24" fillId="0" borderId="32" xfId="1" applyNumberFormat="1" applyFont="1" applyBorder="1" applyAlignment="1">
      <alignment horizontal="center" vertical="center" wrapText="1"/>
    </xf>
    <xf numFmtId="49" fontId="33" fillId="7" borderId="36" xfId="1" applyNumberFormat="1" applyFont="1" applyFill="1" applyBorder="1" applyAlignment="1">
      <alignment horizontal="center" vertical="center" wrapText="1"/>
    </xf>
    <xf numFmtId="14" fontId="33" fillId="7" borderId="0" xfId="1" applyNumberFormat="1" applyFont="1" applyFill="1" applyAlignment="1">
      <alignment horizontal="center" vertical="center" wrapText="1"/>
    </xf>
    <xf numFmtId="0" fontId="33" fillId="7" borderId="0" xfId="1" applyFont="1" applyFill="1" applyAlignment="1">
      <alignment horizontal="center" vertical="center" wrapText="1"/>
    </xf>
    <xf numFmtId="49" fontId="33" fillId="7" borderId="0" xfId="1" applyNumberFormat="1" applyFont="1" applyFill="1" applyAlignment="1">
      <alignment horizontal="center" vertical="center" wrapText="1"/>
    </xf>
    <xf numFmtId="49" fontId="24" fillId="7" borderId="6" xfId="1" applyNumberFormat="1" applyFont="1" applyFill="1" applyBorder="1" applyAlignment="1">
      <alignment horizontal="center" vertical="center" wrapText="1"/>
    </xf>
    <xf numFmtId="49" fontId="24" fillId="7" borderId="33" xfId="1" applyNumberFormat="1" applyFont="1" applyFill="1" applyBorder="1" applyAlignment="1">
      <alignment horizontal="center" vertical="center" wrapText="1"/>
    </xf>
    <xf numFmtId="14" fontId="24" fillId="7" borderId="32" xfId="1" applyNumberFormat="1" applyFont="1" applyFill="1" applyBorder="1" applyAlignment="1">
      <alignment horizontal="center" vertical="center" wrapText="1"/>
    </xf>
    <xf numFmtId="0" fontId="24" fillId="7" borderId="32" xfId="1" applyFont="1" applyFill="1" applyBorder="1" applyAlignment="1">
      <alignment horizontal="center" vertical="center" wrapText="1"/>
    </xf>
    <xf numFmtId="49" fontId="24" fillId="7" borderId="32" xfId="1" applyNumberFormat="1" applyFont="1" applyFill="1" applyBorder="1" applyAlignment="1">
      <alignment horizontal="center" vertical="center" wrapText="1"/>
    </xf>
    <xf numFmtId="49" fontId="24" fillId="0" borderId="9" xfId="1" applyNumberFormat="1" applyFont="1" applyBorder="1" applyAlignment="1">
      <alignment horizontal="center" vertical="center" wrapText="1"/>
    </xf>
    <xf numFmtId="14" fontId="24" fillId="0" borderId="9" xfId="1" applyNumberFormat="1" applyFont="1" applyBorder="1" applyAlignment="1">
      <alignment horizontal="center" vertical="center" wrapText="1"/>
    </xf>
    <xf numFmtId="49" fontId="24" fillId="8" borderId="6" xfId="1" applyNumberFormat="1" applyFont="1" applyFill="1" applyBorder="1" applyAlignment="1">
      <alignment horizontal="center" vertical="center" wrapText="1"/>
    </xf>
    <xf numFmtId="14" fontId="24" fillId="8" borderId="6" xfId="1" applyNumberFormat="1" applyFont="1" applyFill="1" applyBorder="1" applyAlignment="1">
      <alignment horizontal="center" vertical="center" wrapText="1"/>
    </xf>
    <xf numFmtId="0" fontId="24" fillId="8" borderId="6" xfId="1" applyFont="1" applyFill="1" applyBorder="1" applyAlignment="1">
      <alignment horizontal="center" vertical="center" wrapText="1"/>
    </xf>
    <xf numFmtId="0" fontId="24" fillId="0" borderId="39" xfId="1" applyFont="1" applyBorder="1" applyAlignment="1">
      <alignment horizontal="center" vertical="center" wrapText="1"/>
    </xf>
    <xf numFmtId="14" fontId="24" fillId="7" borderId="6" xfId="1" applyNumberFormat="1" applyFont="1" applyFill="1" applyBorder="1" applyAlignment="1">
      <alignment horizontal="center" vertical="center" wrapText="1"/>
    </xf>
    <xf numFmtId="0" fontId="24" fillId="7" borderId="6" xfId="1" applyFont="1" applyFill="1" applyBorder="1" applyAlignment="1">
      <alignment horizontal="center" vertical="center" wrapText="1"/>
    </xf>
    <xf numFmtId="0" fontId="24" fillId="16" borderId="9" xfId="1" applyFont="1" applyFill="1" applyBorder="1" applyAlignment="1">
      <alignment horizontal="center" vertical="center" wrapText="1"/>
    </xf>
    <xf numFmtId="0" fontId="24" fillId="13" borderId="9" xfId="1" applyFont="1" applyFill="1" applyBorder="1" applyAlignment="1">
      <alignment horizontal="center" vertical="center" wrapText="1"/>
    </xf>
    <xf numFmtId="49" fontId="24" fillId="0" borderId="10" xfId="1" applyNumberFormat="1" applyFont="1" applyBorder="1" applyAlignment="1">
      <alignment horizontal="center" vertical="center" wrapText="1"/>
    </xf>
    <xf numFmtId="14" fontId="24" fillId="0" borderId="10" xfId="1" applyNumberFormat="1" applyFont="1" applyBorder="1" applyAlignment="1">
      <alignment horizontal="center" vertical="center" wrapText="1"/>
    </xf>
    <xf numFmtId="0" fontId="24" fillId="0" borderId="10" xfId="1" applyFont="1" applyBorder="1" applyAlignment="1">
      <alignment horizontal="center" vertical="center" wrapText="1"/>
    </xf>
    <xf numFmtId="49" fontId="24" fillId="0" borderId="28" xfId="1" applyNumberFormat="1" applyFont="1" applyBorder="1" applyAlignment="1">
      <alignment horizontal="center" vertical="center" wrapText="1"/>
    </xf>
    <xf numFmtId="49" fontId="24" fillId="7" borderId="26" xfId="1" applyNumberFormat="1" applyFont="1" applyFill="1" applyBorder="1" applyAlignment="1">
      <alignment horizontal="center" vertical="center" wrapText="1"/>
    </xf>
    <xf numFmtId="14" fontId="24" fillId="7" borderId="30" xfId="1" applyNumberFormat="1" applyFont="1" applyFill="1" applyBorder="1" applyAlignment="1">
      <alignment horizontal="center" vertical="center" wrapText="1"/>
    </xf>
    <xf numFmtId="0" fontId="24" fillId="7" borderId="30" xfId="1" applyFont="1" applyFill="1" applyBorder="1" applyAlignment="1">
      <alignment horizontal="center" vertical="center" wrapText="1"/>
    </xf>
    <xf numFmtId="49" fontId="24" fillId="7" borderId="30" xfId="1" applyNumberFormat="1" applyFont="1" applyFill="1" applyBorder="1" applyAlignment="1">
      <alignment horizontal="center" vertical="center" wrapText="1"/>
    </xf>
    <xf numFmtId="49" fontId="24" fillId="7" borderId="16" xfId="1" applyNumberFormat="1" applyFont="1" applyFill="1" applyBorder="1" applyAlignment="1">
      <alignment horizontal="center" vertical="center" wrapText="1"/>
    </xf>
    <xf numFmtId="14" fontId="24" fillId="7" borderId="17" xfId="1" applyNumberFormat="1" applyFont="1" applyFill="1" applyBorder="1" applyAlignment="1">
      <alignment horizontal="center" vertical="center" wrapText="1"/>
    </xf>
    <xf numFmtId="0" fontId="24" fillId="7" borderId="17" xfId="1" applyFont="1" applyFill="1" applyBorder="1" applyAlignment="1">
      <alignment horizontal="center" vertical="center" wrapText="1"/>
    </xf>
    <xf numFmtId="49" fontId="24" fillId="7" borderId="17" xfId="1" applyNumberFormat="1" applyFont="1" applyFill="1" applyBorder="1" applyAlignment="1">
      <alignment horizontal="center" vertical="center" wrapText="1"/>
    </xf>
    <xf numFmtId="49" fontId="24" fillId="0" borderId="29" xfId="1" applyNumberFormat="1" applyFont="1" applyBorder="1" applyAlignment="1">
      <alignment horizontal="center" vertical="center" wrapText="1"/>
    </xf>
    <xf numFmtId="0" fontId="70" fillId="0" borderId="0" xfId="0" applyFont="1" applyAlignment="1">
      <alignment horizontal="center" vertical="center" wrapText="1"/>
    </xf>
    <xf numFmtId="164" fontId="24" fillId="7" borderId="30" xfId="1" applyNumberFormat="1" applyFont="1" applyFill="1" applyBorder="1" applyAlignment="1">
      <alignment horizontal="center" vertical="center" wrapText="1"/>
    </xf>
    <xf numFmtId="164" fontId="24" fillId="0" borderId="9" xfId="1" applyNumberFormat="1" applyFont="1" applyBorder="1" applyAlignment="1">
      <alignment horizontal="center" vertical="center" wrapText="1"/>
    </xf>
    <xf numFmtId="49" fontId="33" fillId="7" borderId="2" xfId="1" applyNumberFormat="1" applyFont="1" applyFill="1" applyBorder="1" applyAlignment="1">
      <alignment horizontal="center" vertical="center" wrapText="1"/>
    </xf>
    <xf numFmtId="14" fontId="33" fillId="7" borderId="2" xfId="1" applyNumberFormat="1" applyFont="1" applyFill="1" applyBorder="1" applyAlignment="1">
      <alignment horizontal="center" vertical="center" wrapText="1"/>
    </xf>
    <xf numFmtId="164" fontId="33" fillId="7" borderId="2" xfId="1" applyNumberFormat="1" applyFont="1" applyFill="1" applyBorder="1" applyAlignment="1">
      <alignment horizontal="center" vertical="center" wrapText="1"/>
    </xf>
    <xf numFmtId="0" fontId="33" fillId="7" borderId="2" xfId="1" applyFont="1" applyFill="1" applyBorder="1" applyAlignment="1">
      <alignment horizontal="center" vertical="center" wrapText="1"/>
    </xf>
    <xf numFmtId="164" fontId="24" fillId="7" borderId="17" xfId="1" applyNumberFormat="1" applyFont="1" applyFill="1" applyBorder="1" applyAlignment="1">
      <alignment horizontal="center" vertical="center" wrapText="1"/>
    </xf>
    <xf numFmtId="49" fontId="24" fillId="7" borderId="27" xfId="1" applyNumberFormat="1" applyFont="1" applyFill="1" applyBorder="1" applyAlignment="1">
      <alignment horizontal="center" vertical="center" wrapText="1"/>
    </xf>
    <xf numFmtId="14" fontId="24" fillId="7" borderId="38" xfId="1" applyNumberFormat="1" applyFont="1" applyFill="1" applyBorder="1" applyAlignment="1">
      <alignment horizontal="center" vertical="center" wrapText="1"/>
    </xf>
    <xf numFmtId="0" fontId="24" fillId="7" borderId="38" xfId="1" applyFont="1" applyFill="1" applyBorder="1" applyAlignment="1">
      <alignment horizontal="center" vertical="center" wrapText="1"/>
    </xf>
    <xf numFmtId="49" fontId="24" fillId="7" borderId="38" xfId="1" applyNumberFormat="1" applyFont="1" applyFill="1" applyBorder="1" applyAlignment="1">
      <alignment horizontal="center" vertical="center" wrapText="1"/>
    </xf>
    <xf numFmtId="0" fontId="70" fillId="0" borderId="19" xfId="0" applyFont="1" applyBorder="1" applyAlignment="1">
      <alignment horizontal="center" vertical="center" wrapText="1"/>
    </xf>
    <xf numFmtId="0" fontId="70" fillId="0" borderId="32" xfId="0" applyFont="1" applyBorder="1" applyAlignment="1">
      <alignment horizontal="center" vertical="center" wrapText="1"/>
    </xf>
    <xf numFmtId="49" fontId="24" fillId="0" borderId="41" xfId="1" applyNumberFormat="1" applyFont="1" applyBorder="1" applyAlignment="1">
      <alignment horizontal="center" vertical="center" wrapText="1"/>
    </xf>
    <xf numFmtId="14" fontId="24" fillId="0" borderId="11" xfId="1" applyNumberFormat="1" applyFont="1" applyBorder="1" applyAlignment="1">
      <alignment horizontal="center" vertical="center" wrapText="1"/>
    </xf>
    <xf numFmtId="0" fontId="24" fillId="0" borderId="11" xfId="1" applyFont="1" applyBorder="1" applyAlignment="1">
      <alignment horizontal="center" vertical="center" wrapText="1"/>
    </xf>
    <xf numFmtId="49" fontId="24" fillId="0" borderId="11" xfId="1" applyNumberFormat="1" applyFont="1" applyBorder="1" applyAlignment="1">
      <alignment horizontal="center" vertical="center" wrapText="1"/>
    </xf>
    <xf numFmtId="49" fontId="24" fillId="0" borderId="40" xfId="1" applyNumberFormat="1" applyFont="1" applyBorder="1" applyAlignment="1">
      <alignment horizontal="center" vertical="center" wrapText="1"/>
    </xf>
    <xf numFmtId="14" fontId="24" fillId="8" borderId="2" xfId="1" applyNumberFormat="1" applyFont="1" applyFill="1" applyBorder="1" applyAlignment="1">
      <alignment horizontal="center" vertical="center" wrapText="1"/>
    </xf>
    <xf numFmtId="0" fontId="24" fillId="8" borderId="2" xfId="1" applyFont="1" applyFill="1" applyBorder="1" applyAlignment="1">
      <alignment horizontal="center" vertical="center" wrapText="1"/>
    </xf>
    <xf numFmtId="49" fontId="24" fillId="8" borderId="26" xfId="1" applyNumberFormat="1" applyFont="1" applyFill="1" applyBorder="1" applyAlignment="1">
      <alignment horizontal="center" vertical="center" wrapText="1"/>
    </xf>
    <xf numFmtId="14" fontId="24" fillId="8" borderId="30" xfId="1" applyNumberFormat="1" applyFont="1" applyFill="1" applyBorder="1" applyAlignment="1">
      <alignment horizontal="center" vertical="center" wrapText="1"/>
    </xf>
    <xf numFmtId="0" fontId="24" fillId="8" borderId="30" xfId="1" applyFont="1" applyFill="1" applyBorder="1" applyAlignment="1">
      <alignment horizontal="center" vertical="center" wrapText="1"/>
    </xf>
    <xf numFmtId="49" fontId="24" fillId="8" borderId="30" xfId="1" applyNumberFormat="1" applyFont="1" applyFill="1" applyBorder="1" applyAlignment="1">
      <alignment horizontal="center" vertical="center" wrapText="1"/>
    </xf>
    <xf numFmtId="49" fontId="24" fillId="8" borderId="16" xfId="1" applyNumberFormat="1" applyFont="1" applyFill="1" applyBorder="1" applyAlignment="1">
      <alignment horizontal="center" vertical="center" wrapText="1"/>
    </xf>
    <xf numFmtId="14" fontId="24" fillId="8" borderId="17" xfId="1" applyNumberFormat="1" applyFont="1" applyFill="1" applyBorder="1" applyAlignment="1">
      <alignment horizontal="center" vertical="center" wrapText="1"/>
    </xf>
    <xf numFmtId="0" fontId="24" fillId="8" borderId="17" xfId="1" applyFont="1" applyFill="1" applyBorder="1" applyAlignment="1">
      <alignment horizontal="center" vertical="center" wrapText="1"/>
    </xf>
    <xf numFmtId="49" fontId="24" fillId="8" borderId="17" xfId="1" applyNumberFormat="1" applyFont="1" applyFill="1" applyBorder="1" applyAlignment="1">
      <alignment horizontal="center" vertical="center" wrapText="1"/>
    </xf>
    <xf numFmtId="0" fontId="24" fillId="7" borderId="12" xfId="1" applyFont="1" applyFill="1" applyBorder="1" applyAlignment="1">
      <alignment horizontal="center" vertical="center" wrapText="1"/>
    </xf>
    <xf numFmtId="0" fontId="24" fillId="7" borderId="24" xfId="1" applyFont="1" applyFill="1" applyBorder="1" applyAlignment="1">
      <alignment horizontal="center" vertical="center" wrapText="1"/>
    </xf>
    <xf numFmtId="49" fontId="24" fillId="0" borderId="26" xfId="1" applyNumberFormat="1" applyFont="1" applyBorder="1" applyAlignment="1">
      <alignment horizontal="center" vertical="center" wrapText="1"/>
    </xf>
    <xf numFmtId="14" fontId="24" fillId="0" borderId="30" xfId="1" applyNumberFormat="1" applyFont="1" applyBorder="1" applyAlignment="1">
      <alignment horizontal="center" vertical="center" wrapText="1"/>
    </xf>
    <xf numFmtId="49" fontId="24" fillId="0" borderId="30" xfId="1" applyNumberFormat="1" applyFont="1" applyBorder="1" applyAlignment="1">
      <alignment horizontal="center" vertical="center" wrapText="1"/>
    </xf>
    <xf numFmtId="49" fontId="24" fillId="8" borderId="0" xfId="1" applyNumberFormat="1" applyFont="1" applyFill="1" applyAlignment="1">
      <alignment horizontal="center" vertical="center" wrapText="1"/>
    </xf>
    <xf numFmtId="14" fontId="24" fillId="8" borderId="0" xfId="1" applyNumberFormat="1" applyFont="1" applyFill="1" applyAlignment="1">
      <alignment horizontal="center" vertical="center" wrapText="1"/>
    </xf>
    <xf numFmtId="0" fontId="24" fillId="8" borderId="0" xfId="1" applyFont="1" applyFill="1" applyAlignment="1">
      <alignment horizontal="center" vertical="center" wrapText="1"/>
    </xf>
    <xf numFmtId="49" fontId="24" fillId="0" borderId="27" xfId="1" applyNumberFormat="1" applyFont="1" applyBorder="1" applyAlignment="1">
      <alignment horizontal="center" vertical="center" wrapText="1"/>
    </xf>
    <xf numFmtId="14" fontId="24" fillId="0" borderId="38" xfId="1" applyNumberFormat="1" applyFont="1" applyBorder="1" applyAlignment="1">
      <alignment horizontal="center" vertical="center" wrapText="1"/>
    </xf>
    <xf numFmtId="0" fontId="24" fillId="0" borderId="38" xfId="1" applyFont="1" applyBorder="1" applyAlignment="1">
      <alignment horizontal="center" vertical="center" wrapText="1"/>
    </xf>
    <xf numFmtId="49" fontId="24" fillId="0" borderId="38" xfId="1" applyNumberFormat="1" applyFont="1" applyBorder="1" applyAlignment="1">
      <alignment horizontal="center" vertical="center" wrapText="1"/>
    </xf>
    <xf numFmtId="49" fontId="29" fillId="7" borderId="0" xfId="1" applyNumberFormat="1" applyFont="1" applyFill="1" applyAlignment="1">
      <alignment horizontal="center" vertical="center" wrapText="1"/>
    </xf>
    <xf numFmtId="14" fontId="29" fillId="7" borderId="0" xfId="1" applyNumberFormat="1" applyFont="1" applyFill="1" applyAlignment="1">
      <alignment horizontal="center" vertical="center" wrapText="1"/>
    </xf>
    <xf numFmtId="0" fontId="29" fillId="7" borderId="0" xfId="1" applyFont="1" applyFill="1" applyAlignment="1">
      <alignment horizontal="center" vertical="center" wrapText="1"/>
    </xf>
    <xf numFmtId="0" fontId="29" fillId="7" borderId="0" xfId="0" applyFont="1" applyFill="1" applyAlignment="1">
      <alignment horizontal="center" vertical="center" wrapText="1"/>
    </xf>
    <xf numFmtId="49" fontId="24" fillId="0" borderId="21" xfId="1" applyNumberFormat="1" applyFont="1" applyBorder="1" applyAlignment="1">
      <alignment horizontal="center" vertical="center" wrapText="1"/>
    </xf>
    <xf numFmtId="14" fontId="24" fillId="0" borderId="22" xfId="1" applyNumberFormat="1" applyFont="1" applyBorder="1" applyAlignment="1">
      <alignment horizontal="center" vertical="center" wrapText="1"/>
    </xf>
    <xf numFmtId="49" fontId="24" fillId="0" borderId="22" xfId="1" applyNumberFormat="1" applyFont="1" applyBorder="1" applyAlignment="1">
      <alignment horizontal="center" vertical="center" wrapText="1"/>
    </xf>
    <xf numFmtId="49" fontId="29" fillId="7" borderId="12" xfId="1" applyNumberFormat="1" applyFont="1" applyFill="1" applyBorder="1" applyAlignment="1">
      <alignment horizontal="center" vertical="center" wrapText="1"/>
    </xf>
    <xf numFmtId="14" fontId="29" fillId="7" borderId="12" xfId="1" applyNumberFormat="1" applyFont="1" applyFill="1" applyBorder="1" applyAlignment="1">
      <alignment horizontal="center" vertical="center" wrapText="1"/>
    </xf>
    <xf numFmtId="0" fontId="29" fillId="7" borderId="12" xfId="1" applyFont="1" applyFill="1" applyBorder="1" applyAlignment="1">
      <alignment horizontal="center" vertical="center" wrapText="1"/>
    </xf>
    <xf numFmtId="0" fontId="29" fillId="7" borderId="13" xfId="1" applyFont="1" applyFill="1" applyBorder="1" applyAlignment="1">
      <alignment horizontal="center" vertical="center" wrapText="1"/>
    </xf>
    <xf numFmtId="0" fontId="24" fillId="8" borderId="31" xfId="1" applyFont="1" applyFill="1" applyBorder="1" applyAlignment="1">
      <alignment horizontal="center" vertical="center" wrapText="1"/>
    </xf>
    <xf numFmtId="49" fontId="24" fillId="8" borderId="40" xfId="1" applyNumberFormat="1" applyFont="1" applyFill="1" applyBorder="1" applyAlignment="1">
      <alignment horizontal="center" vertical="center" wrapText="1"/>
    </xf>
    <xf numFmtId="0" fontId="34" fillId="9" borderId="22" xfId="1" applyFont="1" applyFill="1" applyBorder="1" applyAlignment="1">
      <alignment horizontal="center" vertical="center" wrapText="1"/>
    </xf>
    <xf numFmtId="3" fontId="24" fillId="0" borderId="22" xfId="1" applyNumberFormat="1" applyFont="1" applyBorder="1" applyAlignment="1">
      <alignment horizontal="center" vertical="center" wrapText="1"/>
    </xf>
    <xf numFmtId="49" fontId="24" fillId="5" borderId="12" xfId="1" applyNumberFormat="1" applyFont="1" applyFill="1" applyBorder="1" applyAlignment="1">
      <alignment horizontal="center" vertical="center" wrapText="1"/>
    </xf>
    <xf numFmtId="14" fontId="24" fillId="5" borderId="12" xfId="1" applyNumberFormat="1" applyFont="1" applyFill="1" applyBorder="1" applyAlignment="1">
      <alignment horizontal="center" vertical="center" wrapText="1"/>
    </xf>
    <xf numFmtId="0" fontId="24" fillId="5" borderId="12" xfId="1" applyFont="1" applyFill="1" applyBorder="1" applyAlignment="1">
      <alignment horizontal="center" vertical="center" wrapText="1"/>
    </xf>
    <xf numFmtId="0" fontId="24" fillId="5" borderId="13" xfId="1" applyFont="1" applyFill="1" applyBorder="1" applyAlignment="1">
      <alignment horizontal="center" vertical="center" wrapText="1"/>
    </xf>
    <xf numFmtId="49" fontId="33" fillId="7" borderId="12" xfId="1" applyNumberFormat="1" applyFont="1" applyFill="1" applyBorder="1" applyAlignment="1">
      <alignment horizontal="center" vertical="center" wrapText="1"/>
    </xf>
    <xf numFmtId="14" fontId="33" fillId="7" borderId="12" xfId="1" applyNumberFormat="1" applyFont="1" applyFill="1" applyBorder="1" applyAlignment="1">
      <alignment horizontal="center" vertical="center" wrapText="1"/>
    </xf>
    <xf numFmtId="0" fontId="33" fillId="7" borderId="12" xfId="1" applyFont="1" applyFill="1" applyBorder="1" applyAlignment="1">
      <alignment horizontal="center" vertical="center" wrapText="1"/>
    </xf>
    <xf numFmtId="49" fontId="24" fillId="5" borderId="6" xfId="1" applyNumberFormat="1" applyFont="1" applyFill="1" applyBorder="1" applyAlignment="1">
      <alignment horizontal="center" vertical="center" wrapText="1"/>
    </xf>
    <xf numFmtId="14" fontId="24" fillId="5" borderId="6" xfId="1" applyNumberFormat="1" applyFont="1" applyFill="1" applyBorder="1" applyAlignment="1">
      <alignment horizontal="center" vertical="center" wrapText="1"/>
    </xf>
    <xf numFmtId="0" fontId="24" fillId="5" borderId="6" xfId="1" applyFont="1" applyFill="1" applyBorder="1" applyAlignment="1">
      <alignment horizontal="center" vertical="center" wrapText="1"/>
    </xf>
    <xf numFmtId="49" fontId="24" fillId="0" borderId="37" xfId="1" applyNumberFormat="1" applyFont="1" applyBorder="1" applyAlignment="1">
      <alignment horizontal="center" vertical="center" wrapText="1"/>
    </xf>
    <xf numFmtId="164" fontId="24" fillId="0" borderId="22" xfId="1" applyNumberFormat="1" applyFont="1" applyBorder="1" applyAlignment="1">
      <alignment horizontal="center" vertical="center" wrapText="1"/>
    </xf>
    <xf numFmtId="164" fontId="24" fillId="0" borderId="12" xfId="1" applyNumberFormat="1" applyFont="1" applyBorder="1" applyAlignment="1">
      <alignment horizontal="center" vertical="center" wrapText="1"/>
    </xf>
    <xf numFmtId="49" fontId="33" fillId="7" borderId="6" xfId="1" applyNumberFormat="1" applyFont="1" applyFill="1" applyBorder="1" applyAlignment="1">
      <alignment horizontal="center" vertical="center" wrapText="1"/>
    </xf>
    <xf numFmtId="14" fontId="33" fillId="7" borderId="6" xfId="1" applyNumberFormat="1" applyFont="1" applyFill="1" applyBorder="1" applyAlignment="1">
      <alignment horizontal="center" vertical="center" wrapText="1"/>
    </xf>
    <xf numFmtId="164" fontId="33" fillId="7" borderId="6" xfId="1" applyNumberFormat="1" applyFont="1" applyFill="1" applyBorder="1" applyAlignment="1">
      <alignment horizontal="center" vertical="center" wrapText="1"/>
    </xf>
    <xf numFmtId="0" fontId="33" fillId="7" borderId="6" xfId="1" applyFont="1" applyFill="1" applyBorder="1" applyAlignment="1">
      <alignment horizontal="center" vertical="center" wrapText="1"/>
    </xf>
    <xf numFmtId="49" fontId="33" fillId="7" borderId="21" xfId="1" applyNumberFormat="1" applyFont="1" applyFill="1" applyBorder="1" applyAlignment="1">
      <alignment horizontal="center" vertical="center" wrapText="1"/>
    </xf>
    <xf numFmtId="14" fontId="33" fillId="7" borderId="22" xfId="1" applyNumberFormat="1" applyFont="1" applyFill="1" applyBorder="1" applyAlignment="1">
      <alignment horizontal="center" vertical="center" wrapText="1"/>
    </xf>
    <xf numFmtId="164" fontId="33" fillId="7" borderId="22" xfId="1" applyNumberFormat="1" applyFont="1" applyFill="1" applyBorder="1" applyAlignment="1">
      <alignment horizontal="center" vertical="center" wrapText="1"/>
    </xf>
    <xf numFmtId="0" fontId="33" fillId="7" borderId="22" xfId="1" applyFont="1" applyFill="1" applyBorder="1" applyAlignment="1">
      <alignment horizontal="center" vertical="center" wrapText="1"/>
    </xf>
    <xf numFmtId="49" fontId="33" fillId="7" borderId="22" xfId="1" applyNumberFormat="1" applyFont="1" applyFill="1" applyBorder="1" applyAlignment="1">
      <alignment horizontal="center" vertical="center" wrapText="1"/>
    </xf>
    <xf numFmtId="49" fontId="29" fillId="7" borderId="21" xfId="1" applyNumberFormat="1" applyFont="1" applyFill="1" applyBorder="1" applyAlignment="1">
      <alignment horizontal="center" vertical="center" wrapText="1"/>
    </xf>
    <xf numFmtId="14" fontId="29" fillId="7" borderId="22" xfId="1" applyNumberFormat="1" applyFont="1" applyFill="1" applyBorder="1" applyAlignment="1">
      <alignment horizontal="center" vertical="center" wrapText="1"/>
    </xf>
    <xf numFmtId="164" fontId="29" fillId="7" borderId="22" xfId="1" applyNumberFormat="1" applyFont="1" applyFill="1" applyBorder="1" applyAlignment="1">
      <alignment horizontal="center" vertical="center" wrapText="1"/>
    </xf>
    <xf numFmtId="0" fontId="29" fillId="7" borderId="22" xfId="1" applyFont="1" applyFill="1" applyBorder="1" applyAlignment="1">
      <alignment horizontal="center" vertical="center" wrapText="1"/>
    </xf>
    <xf numFmtId="49" fontId="29" fillId="7" borderId="22" xfId="1" applyNumberFormat="1" applyFont="1" applyFill="1" applyBorder="1" applyAlignment="1">
      <alignment horizontal="center" vertical="center" wrapText="1"/>
    </xf>
    <xf numFmtId="0" fontId="24" fillId="7" borderId="31" xfId="1" applyFont="1" applyFill="1" applyBorder="1" applyAlignment="1">
      <alignment horizontal="center" vertical="center" wrapText="1"/>
    </xf>
    <xf numFmtId="0" fontId="33" fillId="7" borderId="13" xfId="1" applyFont="1" applyFill="1" applyBorder="1" applyAlignment="1">
      <alignment horizontal="center" vertical="center" wrapText="1"/>
    </xf>
    <xf numFmtId="49" fontId="24" fillId="5" borderId="21" xfId="1" applyNumberFormat="1" applyFont="1" applyFill="1" applyBorder="1" applyAlignment="1">
      <alignment horizontal="center" vertical="center" wrapText="1"/>
    </xf>
    <xf numFmtId="14" fontId="24" fillId="5" borderId="22" xfId="1" applyNumberFormat="1" applyFont="1" applyFill="1" applyBorder="1" applyAlignment="1">
      <alignment horizontal="center" vertical="center" wrapText="1"/>
    </xf>
    <xf numFmtId="0" fontId="24" fillId="5" borderId="22" xfId="1" applyFont="1" applyFill="1" applyBorder="1" applyAlignment="1">
      <alignment horizontal="center" vertical="center" wrapText="1"/>
    </xf>
    <xf numFmtId="49" fontId="24" fillId="5" borderId="22" xfId="1" applyNumberFormat="1" applyFont="1" applyFill="1" applyBorder="1" applyAlignment="1">
      <alignment horizontal="center" vertical="center" wrapText="1"/>
    </xf>
    <xf numFmtId="49" fontId="26" fillId="6" borderId="26" xfId="1" applyNumberFormat="1" applyFont="1" applyFill="1" applyBorder="1" applyAlignment="1">
      <alignment horizontal="center" vertical="center" wrapText="1"/>
    </xf>
    <xf numFmtId="14" fontId="26" fillId="6" borderId="30" xfId="1" applyNumberFormat="1" applyFont="1" applyFill="1" applyBorder="1" applyAlignment="1">
      <alignment horizontal="center" vertical="center" wrapText="1"/>
    </xf>
    <xf numFmtId="0" fontId="26" fillId="6" borderId="30" xfId="1" applyFont="1" applyFill="1" applyBorder="1" applyAlignment="1">
      <alignment horizontal="center" vertical="center" wrapText="1"/>
    </xf>
    <xf numFmtId="49" fontId="26" fillId="6" borderId="30" xfId="1" applyNumberFormat="1" applyFont="1" applyFill="1" applyBorder="1" applyAlignment="1">
      <alignment horizontal="center" vertical="center" wrapText="1"/>
    </xf>
    <xf numFmtId="49" fontId="26" fillId="6" borderId="28" xfId="1" applyNumberFormat="1" applyFont="1" applyFill="1" applyBorder="1" applyAlignment="1">
      <alignment horizontal="center" vertical="center" wrapText="1"/>
    </xf>
    <xf numFmtId="14" fontId="26" fillId="6" borderId="9" xfId="1" applyNumberFormat="1" applyFont="1" applyFill="1" applyBorder="1" applyAlignment="1">
      <alignment horizontal="center" vertical="center" wrapText="1"/>
    </xf>
    <xf numFmtId="0" fontId="26" fillId="6" borderId="9" xfId="1" applyFont="1" applyFill="1" applyBorder="1" applyAlignment="1">
      <alignment horizontal="center" vertical="center" wrapText="1"/>
    </xf>
    <xf numFmtId="49" fontId="26" fillId="6" borderId="9" xfId="1" applyNumberFormat="1" applyFont="1" applyFill="1" applyBorder="1" applyAlignment="1">
      <alignment horizontal="center" vertical="center" wrapText="1"/>
    </xf>
    <xf numFmtId="49" fontId="24" fillId="0" borderId="42" xfId="1" applyNumberFormat="1" applyFont="1" applyBorder="1" applyAlignment="1">
      <alignment horizontal="center" vertical="center" wrapText="1"/>
    </xf>
    <xf numFmtId="49" fontId="24" fillId="7" borderId="12" xfId="1" applyNumberFormat="1" applyFont="1" applyFill="1" applyBorder="1" applyAlignment="1">
      <alignment horizontal="center" vertical="center" wrapText="1"/>
    </xf>
    <xf numFmtId="14" fontId="24" fillId="7" borderId="12" xfId="1" applyNumberFormat="1" applyFont="1" applyFill="1" applyBorder="1" applyAlignment="1">
      <alignment horizontal="center" vertical="center" wrapText="1"/>
    </xf>
    <xf numFmtId="49" fontId="33" fillId="0" borderId="2" xfId="1" applyNumberFormat="1" applyFont="1" applyBorder="1" applyAlignment="1">
      <alignment horizontal="center" vertical="center" wrapText="1"/>
    </xf>
    <xf numFmtId="14" fontId="33" fillId="0" borderId="2" xfId="1" applyNumberFormat="1" applyFont="1" applyBorder="1" applyAlignment="1">
      <alignment horizontal="center" vertical="center" wrapText="1"/>
    </xf>
    <xf numFmtId="0" fontId="33" fillId="0" borderId="2" xfId="1" applyFont="1" applyBorder="1" applyAlignment="1">
      <alignment horizontal="center" vertical="center" wrapText="1"/>
    </xf>
    <xf numFmtId="0" fontId="33" fillId="0" borderId="25" xfId="1" applyFont="1" applyBorder="1" applyAlignment="1">
      <alignment horizontal="center" vertical="center" wrapText="1"/>
    </xf>
    <xf numFmtId="0" fontId="32" fillId="0" borderId="12" xfId="1" applyFont="1" applyBorder="1" applyAlignment="1">
      <alignment horizontal="center" vertical="center" wrapText="1"/>
    </xf>
    <xf numFmtId="0" fontId="33" fillId="0" borderId="9" xfId="1" applyFont="1" applyBorder="1" applyAlignment="1">
      <alignment horizontal="center" vertical="center" wrapText="1"/>
    </xf>
    <xf numFmtId="49" fontId="33" fillId="0" borderId="6" xfId="1" applyNumberFormat="1" applyFont="1" applyBorder="1" applyAlignment="1">
      <alignment horizontal="center" vertical="center" wrapText="1"/>
    </xf>
    <xf numFmtId="14" fontId="33" fillId="0" borderId="6" xfId="1" applyNumberFormat="1" applyFont="1" applyBorder="1" applyAlignment="1">
      <alignment horizontal="center" vertical="center" wrapText="1"/>
    </xf>
    <xf numFmtId="0" fontId="33" fillId="0" borderId="6" xfId="1" applyFont="1" applyBorder="1" applyAlignment="1">
      <alignment horizontal="center" vertical="center" wrapText="1"/>
    </xf>
    <xf numFmtId="0" fontId="33" fillId="0" borderId="24" xfId="1" applyFont="1" applyBorder="1" applyAlignment="1">
      <alignment horizontal="center" vertical="center" wrapText="1"/>
    </xf>
    <xf numFmtId="0" fontId="29" fillId="8" borderId="12" xfId="1" applyFont="1" applyFill="1" applyBorder="1" applyAlignment="1">
      <alignment horizontal="center" vertical="center" wrapText="1"/>
    </xf>
    <xf numFmtId="49" fontId="29" fillId="7" borderId="26" xfId="1" applyNumberFormat="1" applyFont="1" applyFill="1" applyBorder="1" applyAlignment="1">
      <alignment horizontal="center" vertical="center" wrapText="1"/>
    </xf>
    <xf numFmtId="49" fontId="29" fillId="7" borderId="30" xfId="1" applyNumberFormat="1" applyFont="1" applyFill="1" applyBorder="1" applyAlignment="1">
      <alignment horizontal="center" vertical="center" wrapText="1"/>
    </xf>
    <xf numFmtId="49" fontId="29" fillId="7" borderId="28" xfId="1" applyNumberFormat="1" applyFont="1" applyFill="1" applyBorder="1" applyAlignment="1">
      <alignment horizontal="center" vertical="center" wrapText="1"/>
    </xf>
    <xf numFmtId="0" fontId="29" fillId="7" borderId="9" xfId="1" applyFont="1" applyFill="1" applyBorder="1" applyAlignment="1">
      <alignment horizontal="center" vertical="center" wrapText="1"/>
    </xf>
    <xf numFmtId="49" fontId="29" fillId="7" borderId="9" xfId="1" applyNumberFormat="1" applyFont="1" applyFill="1" applyBorder="1" applyAlignment="1">
      <alignment horizontal="center" vertical="center" wrapText="1"/>
    </xf>
    <xf numFmtId="0" fontId="3" fillId="7" borderId="0" xfId="1" applyFont="1" applyFill="1" applyAlignment="1">
      <alignment horizontal="center" vertical="center" wrapText="1"/>
    </xf>
    <xf numFmtId="0" fontId="24" fillId="0" borderId="20" xfId="1" applyFont="1" applyBorder="1" applyAlignment="1">
      <alignment horizontal="center" vertical="center" wrapText="1"/>
    </xf>
    <xf numFmtId="49" fontId="24" fillId="7" borderId="21" xfId="1" applyNumberFormat="1" applyFont="1" applyFill="1" applyBorder="1" applyAlignment="1">
      <alignment horizontal="center" vertical="center" wrapText="1"/>
    </xf>
    <xf numFmtId="14" fontId="24" fillId="7" borderId="22" xfId="1" applyNumberFormat="1" applyFont="1" applyFill="1" applyBorder="1" applyAlignment="1">
      <alignment horizontal="center" vertical="center" wrapText="1"/>
    </xf>
    <xf numFmtId="0" fontId="24" fillId="7" borderId="22" xfId="1" applyFont="1" applyFill="1" applyBorder="1" applyAlignment="1">
      <alignment horizontal="center" vertical="center" wrapText="1"/>
    </xf>
    <xf numFmtId="49" fontId="24" fillId="7" borderId="22" xfId="1" applyNumberFormat="1" applyFont="1" applyFill="1" applyBorder="1" applyAlignment="1">
      <alignment horizontal="center" vertical="center" wrapText="1"/>
    </xf>
    <xf numFmtId="0" fontId="24" fillId="7" borderId="13" xfId="1" applyFont="1" applyFill="1" applyBorder="1" applyAlignment="1">
      <alignment horizontal="center" vertical="center" wrapText="1"/>
    </xf>
    <xf numFmtId="14" fontId="29" fillId="7" borderId="30" xfId="1" applyNumberFormat="1" applyFont="1" applyFill="1" applyBorder="1" applyAlignment="1">
      <alignment horizontal="center" vertical="center" wrapText="1"/>
    </xf>
    <xf numFmtId="0" fontId="24" fillId="5" borderId="24" xfId="1" applyFont="1" applyFill="1" applyBorder="1" applyAlignment="1">
      <alignment horizontal="center" vertical="center" wrapText="1"/>
    </xf>
    <xf numFmtId="49" fontId="24" fillId="5" borderId="26" xfId="1" applyNumberFormat="1" applyFont="1" applyFill="1" applyBorder="1" applyAlignment="1">
      <alignment horizontal="center" vertical="center" wrapText="1"/>
    </xf>
    <xf numFmtId="14" fontId="24" fillId="5" borderId="30" xfId="1" applyNumberFormat="1" applyFont="1" applyFill="1" applyBorder="1" applyAlignment="1">
      <alignment horizontal="center" vertical="center" wrapText="1"/>
    </xf>
    <xf numFmtId="0" fontId="24" fillId="5" borderId="30" xfId="1" applyFont="1" applyFill="1" applyBorder="1" applyAlignment="1">
      <alignment horizontal="center" vertical="center" wrapText="1"/>
    </xf>
    <xf numFmtId="49" fontId="24" fillId="5" borderId="30" xfId="1" applyNumberFormat="1" applyFont="1" applyFill="1" applyBorder="1" applyAlignment="1">
      <alignment horizontal="center" vertical="center" wrapText="1"/>
    </xf>
    <xf numFmtId="49" fontId="26" fillId="5" borderId="12" xfId="1" applyNumberFormat="1" applyFont="1" applyFill="1" applyBorder="1" applyAlignment="1">
      <alignment horizontal="center" vertical="center" wrapText="1"/>
    </xf>
    <xf numFmtId="14" fontId="26" fillId="5" borderId="12" xfId="1" applyNumberFormat="1" applyFont="1" applyFill="1" applyBorder="1" applyAlignment="1">
      <alignment horizontal="center" vertical="center" wrapText="1"/>
    </xf>
    <xf numFmtId="0" fontId="26" fillId="5" borderId="12" xfId="1" applyFont="1" applyFill="1" applyBorder="1" applyAlignment="1">
      <alignment horizontal="center" vertical="center" wrapText="1"/>
    </xf>
    <xf numFmtId="0" fontId="24" fillId="8" borderId="12" xfId="1" applyFont="1" applyFill="1" applyBorder="1" applyAlignment="1">
      <alignment horizontal="center" vertical="center" wrapText="1"/>
    </xf>
    <xf numFmtId="49" fontId="29" fillId="8" borderId="21" xfId="1" applyNumberFormat="1" applyFont="1" applyFill="1" applyBorder="1" applyAlignment="1">
      <alignment horizontal="center" vertical="center" wrapText="1"/>
    </xf>
    <xf numFmtId="14" fontId="29" fillId="8" borderId="22" xfId="1" applyNumberFormat="1" applyFont="1" applyFill="1" applyBorder="1" applyAlignment="1">
      <alignment horizontal="center" vertical="center" wrapText="1"/>
    </xf>
    <xf numFmtId="0" fontId="29" fillId="8" borderId="22" xfId="1" applyFont="1" applyFill="1" applyBorder="1" applyAlignment="1">
      <alignment horizontal="center" vertical="center" wrapText="1"/>
    </xf>
    <xf numFmtId="49" fontId="29" fillId="8" borderId="22" xfId="1" applyNumberFormat="1" applyFont="1" applyFill="1" applyBorder="1" applyAlignment="1">
      <alignment horizontal="center" vertical="center" wrapText="1"/>
    </xf>
    <xf numFmtId="0" fontId="24" fillId="8" borderId="24" xfId="1" applyFont="1" applyFill="1" applyBorder="1" applyAlignment="1">
      <alignment horizontal="center" vertical="center" wrapText="1"/>
    </xf>
    <xf numFmtId="0" fontId="24" fillId="3" borderId="6" xfId="1" applyFont="1" applyFill="1" applyBorder="1" applyAlignment="1">
      <alignment horizontal="center" vertical="center" wrapText="1"/>
    </xf>
    <xf numFmtId="0" fontId="26" fillId="5" borderId="13" xfId="1" applyFont="1" applyFill="1" applyBorder="1" applyAlignment="1">
      <alignment horizontal="center" vertical="center" wrapText="1"/>
    </xf>
    <xf numFmtId="49" fontId="29" fillId="8" borderId="12" xfId="1" applyNumberFormat="1" applyFont="1" applyFill="1" applyBorder="1" applyAlignment="1">
      <alignment horizontal="center" vertical="center" wrapText="1"/>
    </xf>
    <xf numFmtId="14" fontId="29" fillId="8" borderId="12" xfId="1" applyNumberFormat="1" applyFont="1" applyFill="1" applyBorder="1" applyAlignment="1">
      <alignment horizontal="center" vertical="center" wrapText="1"/>
    </xf>
    <xf numFmtId="49" fontId="24" fillId="7" borderId="40" xfId="1" applyNumberFormat="1" applyFont="1" applyFill="1" applyBorder="1" applyAlignment="1">
      <alignment horizontal="center" vertical="center" wrapText="1"/>
    </xf>
    <xf numFmtId="0" fontId="24" fillId="16" borderId="2" xfId="1" applyFont="1" applyFill="1" applyBorder="1" applyAlignment="1">
      <alignment horizontal="center" vertical="center" wrapText="1"/>
    </xf>
    <xf numFmtId="0" fontId="29" fillId="7" borderId="23" xfId="1" applyFont="1" applyFill="1" applyBorder="1" applyAlignment="1">
      <alignment horizontal="center" vertical="center" wrapText="1"/>
    </xf>
    <xf numFmtId="0" fontId="24" fillId="16" borderId="6" xfId="1" applyFont="1" applyFill="1" applyBorder="1" applyAlignment="1">
      <alignment horizontal="center" vertical="center" wrapText="1"/>
    </xf>
    <xf numFmtId="0" fontId="29" fillId="7" borderId="31" xfId="1" applyFont="1" applyFill="1" applyBorder="1" applyAlignment="1">
      <alignment horizontal="center" vertical="center" wrapText="1"/>
    </xf>
    <xf numFmtId="49" fontId="29" fillId="7" borderId="40" xfId="1" applyNumberFormat="1" applyFont="1" applyFill="1" applyBorder="1" applyAlignment="1">
      <alignment horizontal="center" vertical="center" wrapText="1"/>
    </xf>
    <xf numFmtId="49" fontId="29" fillId="7" borderId="42" xfId="1" applyNumberFormat="1" applyFont="1" applyFill="1" applyBorder="1" applyAlignment="1">
      <alignment horizontal="center" vertical="center" wrapText="1"/>
    </xf>
    <xf numFmtId="49" fontId="29" fillId="7" borderId="35" xfId="1" applyNumberFormat="1" applyFont="1" applyFill="1" applyBorder="1" applyAlignment="1">
      <alignment horizontal="center" vertical="center" wrapText="1"/>
    </xf>
    <xf numFmtId="14" fontId="29" fillId="7" borderId="19" xfId="1" applyNumberFormat="1" applyFont="1" applyFill="1" applyBorder="1" applyAlignment="1">
      <alignment horizontal="center" vertical="center" wrapText="1"/>
    </xf>
    <xf numFmtId="0" fontId="29" fillId="7" borderId="19" xfId="1" applyFont="1" applyFill="1" applyBorder="1" applyAlignment="1">
      <alignment horizontal="center" vertical="center" wrapText="1"/>
    </xf>
    <xf numFmtId="49" fontId="29" fillId="7" borderId="19" xfId="1" applyNumberFormat="1" applyFont="1" applyFill="1" applyBorder="1" applyAlignment="1">
      <alignment horizontal="center" vertical="center" wrapText="1"/>
    </xf>
    <xf numFmtId="0" fontId="24" fillId="16" borderId="12" xfId="1" applyFont="1" applyFill="1" applyBorder="1" applyAlignment="1">
      <alignment horizontal="center" vertical="center" wrapText="1"/>
    </xf>
    <xf numFmtId="0" fontId="24" fillId="8" borderId="22" xfId="1" applyFont="1" applyFill="1" applyBorder="1" applyAlignment="1">
      <alignment horizontal="center" vertical="center" wrapText="1"/>
    </xf>
    <xf numFmtId="14" fontId="29" fillId="7" borderId="9" xfId="1" applyNumberFormat="1" applyFont="1" applyFill="1" applyBorder="1" applyAlignment="1">
      <alignment horizontal="center" vertical="center" wrapText="1"/>
    </xf>
    <xf numFmtId="0" fontId="24" fillId="7" borderId="9" xfId="1" applyFont="1" applyFill="1" applyBorder="1" applyAlignment="1">
      <alignment horizontal="center" vertical="center" wrapText="1"/>
    </xf>
    <xf numFmtId="0" fontId="29" fillId="7" borderId="39" xfId="1" applyFont="1" applyFill="1" applyBorder="1" applyAlignment="1">
      <alignment horizontal="center" vertical="center" wrapText="1"/>
    </xf>
    <xf numFmtId="49" fontId="29" fillId="8" borderId="33" xfId="1" applyNumberFormat="1" applyFont="1" applyFill="1" applyBorder="1" applyAlignment="1">
      <alignment horizontal="center" vertical="center" wrapText="1"/>
    </xf>
    <xf numFmtId="14" fontId="29" fillId="8" borderId="32" xfId="1" applyNumberFormat="1" applyFont="1" applyFill="1" applyBorder="1" applyAlignment="1">
      <alignment horizontal="center" vertical="center" wrapText="1"/>
    </xf>
    <xf numFmtId="0" fontId="29" fillId="8" borderId="32" xfId="1" applyFont="1" applyFill="1" applyBorder="1" applyAlignment="1">
      <alignment horizontal="center" vertical="center" wrapText="1"/>
    </xf>
    <xf numFmtId="49" fontId="29" fillId="8" borderId="32" xfId="1" applyNumberFormat="1" applyFont="1" applyFill="1" applyBorder="1" applyAlignment="1">
      <alignment horizontal="center" vertical="center" wrapText="1"/>
    </xf>
    <xf numFmtId="0" fontId="24" fillId="16" borderId="22" xfId="1" applyFont="1" applyFill="1" applyBorder="1" applyAlignment="1">
      <alignment horizontal="center" vertical="center" wrapText="1"/>
    </xf>
    <xf numFmtId="49" fontId="29" fillId="7" borderId="6" xfId="1" applyNumberFormat="1" applyFont="1" applyFill="1" applyBorder="1" applyAlignment="1">
      <alignment horizontal="center" vertical="center" wrapText="1"/>
    </xf>
    <xf numFmtId="14" fontId="29" fillId="7" borderId="6" xfId="1" applyNumberFormat="1" applyFont="1" applyFill="1" applyBorder="1" applyAlignment="1">
      <alignment horizontal="center" vertical="center" wrapText="1"/>
    </xf>
    <xf numFmtId="0" fontId="29" fillId="7" borderId="6" xfId="1" applyFont="1" applyFill="1" applyBorder="1" applyAlignment="1">
      <alignment horizontal="center" vertical="center" wrapText="1"/>
    </xf>
    <xf numFmtId="3" fontId="24" fillId="0" borderId="2" xfId="1" applyNumberFormat="1" applyFont="1" applyBorder="1" applyAlignment="1">
      <alignment horizontal="center" vertical="center" wrapText="1"/>
    </xf>
    <xf numFmtId="3" fontId="24" fillId="8" borderId="6" xfId="1" applyNumberFormat="1" applyFont="1" applyFill="1" applyBorder="1" applyAlignment="1">
      <alignment horizontal="center" vertical="center" wrapText="1"/>
    </xf>
    <xf numFmtId="0" fontId="29" fillId="8" borderId="23" xfId="1" applyFont="1" applyFill="1" applyBorder="1" applyAlignment="1">
      <alignment horizontal="center" vertical="center" wrapText="1"/>
    </xf>
    <xf numFmtId="49" fontId="26" fillId="5" borderId="26" xfId="1" applyNumberFormat="1" applyFont="1" applyFill="1" applyBorder="1" applyAlignment="1">
      <alignment horizontal="center" vertical="center" wrapText="1"/>
    </xf>
    <xf numFmtId="14" fontId="26" fillId="5" borderId="30" xfId="1" applyNumberFormat="1" applyFont="1" applyFill="1" applyBorder="1" applyAlignment="1">
      <alignment horizontal="center" vertical="center" wrapText="1"/>
    </xf>
    <xf numFmtId="0" fontId="26" fillId="5" borderId="30" xfId="1" applyFont="1" applyFill="1" applyBorder="1" applyAlignment="1">
      <alignment horizontal="center" vertical="center" wrapText="1"/>
    </xf>
    <xf numFmtId="49" fontId="26" fillId="5" borderId="30" xfId="1" applyNumberFormat="1" applyFont="1" applyFill="1" applyBorder="1" applyAlignment="1">
      <alignment horizontal="center" vertical="center" wrapText="1"/>
    </xf>
    <xf numFmtId="0" fontId="24" fillId="5" borderId="31" xfId="1" applyFont="1" applyFill="1" applyBorder="1" applyAlignment="1">
      <alignment horizontal="center" vertical="center" wrapText="1"/>
    </xf>
    <xf numFmtId="0" fontId="24" fillId="16" borderId="11" xfId="1" applyFont="1" applyFill="1" applyBorder="1" applyAlignment="1">
      <alignment horizontal="center" vertical="center" wrapText="1"/>
    </xf>
    <xf numFmtId="0" fontId="24" fillId="0" borderId="43" xfId="1" applyFont="1" applyBorder="1" applyAlignment="1">
      <alignment horizontal="center" vertical="center" wrapText="1"/>
    </xf>
    <xf numFmtId="0" fontId="29" fillId="8" borderId="13" xfId="1" applyFont="1" applyFill="1" applyBorder="1" applyAlignment="1">
      <alignment horizontal="center" vertical="center" wrapText="1"/>
    </xf>
    <xf numFmtId="49" fontId="33" fillId="0" borderId="12" xfId="1" applyNumberFormat="1" applyFont="1" applyBorder="1" applyAlignment="1">
      <alignment horizontal="center" vertical="center" wrapText="1"/>
    </xf>
    <xf numFmtId="14" fontId="33" fillId="0" borderId="12" xfId="1" applyNumberFormat="1" applyFont="1" applyBorder="1" applyAlignment="1">
      <alignment horizontal="center" vertical="center" wrapText="1"/>
    </xf>
    <xf numFmtId="0" fontId="33" fillId="0" borderId="12" xfId="1" applyFont="1" applyBorder="1" applyAlignment="1">
      <alignment horizontal="center" vertical="center" wrapText="1"/>
    </xf>
    <xf numFmtId="0" fontId="33" fillId="0" borderId="13" xfId="1" applyFont="1" applyBorder="1" applyAlignment="1">
      <alignment horizontal="center" vertical="center" wrapText="1"/>
    </xf>
    <xf numFmtId="0" fontId="31" fillId="0" borderId="22" xfId="1" applyFont="1" applyBorder="1" applyAlignment="1">
      <alignment horizontal="center" vertical="center" wrapText="1"/>
    </xf>
    <xf numFmtId="14" fontId="24" fillId="9" borderId="22" xfId="1" applyNumberFormat="1" applyFont="1" applyFill="1" applyBorder="1" applyAlignment="1">
      <alignment horizontal="center" vertical="center" wrapText="1"/>
    </xf>
    <xf numFmtId="14" fontId="24" fillId="9" borderId="12" xfId="1" applyNumberFormat="1" applyFont="1" applyFill="1" applyBorder="1" applyAlignment="1">
      <alignment horizontal="center" vertical="center" wrapText="1"/>
    </xf>
    <xf numFmtId="0" fontId="33" fillId="7" borderId="25" xfId="1" applyFont="1" applyFill="1" applyBorder="1" applyAlignment="1">
      <alignment horizontal="center" vertical="center" wrapText="1"/>
    </xf>
    <xf numFmtId="0" fontId="33" fillId="7" borderId="24" xfId="1" applyFont="1" applyFill="1" applyBorder="1" applyAlignment="1">
      <alignment horizontal="center" vertical="center" wrapText="1"/>
    </xf>
    <xf numFmtId="0" fontId="24" fillId="5" borderId="23" xfId="1" applyFont="1" applyFill="1" applyBorder="1" applyAlignment="1">
      <alignment horizontal="center" vertical="center" wrapText="1"/>
    </xf>
    <xf numFmtId="0" fontId="24" fillId="7" borderId="18" xfId="1" applyFont="1" applyFill="1" applyBorder="1" applyAlignment="1">
      <alignment horizontal="center" vertical="center" wrapText="1"/>
    </xf>
    <xf numFmtId="49" fontId="24" fillId="7" borderId="28" xfId="1" applyNumberFormat="1" applyFont="1" applyFill="1" applyBorder="1" applyAlignment="1">
      <alignment horizontal="center" vertical="center" wrapText="1"/>
    </xf>
    <xf numFmtId="14" fontId="24" fillId="7" borderId="9" xfId="1" applyNumberFormat="1" applyFont="1" applyFill="1" applyBorder="1" applyAlignment="1">
      <alignment horizontal="center" vertical="center" wrapText="1"/>
    </xf>
    <xf numFmtId="49" fontId="24" fillId="7" borderId="9" xfId="1" applyNumberFormat="1" applyFont="1" applyFill="1" applyBorder="1" applyAlignment="1">
      <alignment horizontal="center" vertical="center" wrapText="1"/>
    </xf>
    <xf numFmtId="0" fontId="24" fillId="7" borderId="39" xfId="1" applyFont="1" applyFill="1" applyBorder="1" applyAlignment="1">
      <alignment horizontal="center" vertical="center" wrapText="1"/>
    </xf>
    <xf numFmtId="49" fontId="24" fillId="5" borderId="28" xfId="1" applyNumberFormat="1" applyFont="1" applyFill="1" applyBorder="1" applyAlignment="1">
      <alignment horizontal="center" vertical="center" wrapText="1"/>
    </xf>
    <xf numFmtId="14" fontId="24" fillId="5" borderId="9" xfId="1" applyNumberFormat="1" applyFont="1" applyFill="1" applyBorder="1" applyAlignment="1">
      <alignment horizontal="center" vertical="center" wrapText="1"/>
    </xf>
    <xf numFmtId="0" fontId="24" fillId="5" borderId="9" xfId="1" applyFont="1" applyFill="1" applyBorder="1" applyAlignment="1">
      <alignment horizontal="center" vertical="center" wrapText="1"/>
    </xf>
    <xf numFmtId="49" fontId="24" fillId="5" borderId="9" xfId="1" applyNumberFormat="1" applyFont="1" applyFill="1" applyBorder="1" applyAlignment="1">
      <alignment horizontal="center" vertical="center" wrapText="1"/>
    </xf>
    <xf numFmtId="0" fontId="24" fillId="5" borderId="39" xfId="1" applyFont="1" applyFill="1" applyBorder="1" applyAlignment="1">
      <alignment horizontal="center" vertical="center" wrapText="1"/>
    </xf>
    <xf numFmtId="0" fontId="24" fillId="5" borderId="18" xfId="1" applyFont="1" applyFill="1" applyBorder="1" applyAlignment="1">
      <alignment horizontal="center" vertical="center" wrapText="1"/>
    </xf>
    <xf numFmtId="49" fontId="24" fillId="5" borderId="40" xfId="1" applyNumberFormat="1" applyFont="1" applyFill="1" applyBorder="1" applyAlignment="1">
      <alignment horizontal="center" vertical="center" wrapText="1"/>
    </xf>
    <xf numFmtId="0" fontId="24" fillId="0" borderId="18" xfId="1" applyFont="1" applyBorder="1" applyAlignment="1">
      <alignment horizontal="center" vertical="center" wrapText="1"/>
    </xf>
    <xf numFmtId="49" fontId="24" fillId="8" borderId="12" xfId="1" applyNumberFormat="1" applyFont="1" applyFill="1" applyBorder="1" applyAlignment="1">
      <alignment horizontal="center" vertical="center" wrapText="1"/>
    </xf>
    <xf numFmtId="14" fontId="24" fillId="8" borderId="12" xfId="1" applyNumberFormat="1" applyFont="1" applyFill="1" applyBorder="1" applyAlignment="1">
      <alignment horizontal="center" vertical="center" wrapText="1"/>
    </xf>
    <xf numFmtId="0" fontId="30" fillId="7" borderId="0" xfId="0" applyFont="1" applyFill="1" applyAlignment="1">
      <alignment horizontal="center" vertical="center" wrapText="1"/>
    </xf>
    <xf numFmtId="49" fontId="26" fillId="5" borderId="2" xfId="1" applyNumberFormat="1" applyFont="1" applyFill="1" applyBorder="1" applyAlignment="1">
      <alignment horizontal="center" vertical="center" wrapText="1"/>
    </xf>
    <xf numFmtId="14" fontId="26" fillId="5" borderId="2" xfId="1" applyNumberFormat="1" applyFont="1" applyFill="1" applyBorder="1" applyAlignment="1">
      <alignment horizontal="center" vertical="center" wrapText="1"/>
    </xf>
    <xf numFmtId="0" fontId="26" fillId="5" borderId="2" xfId="1" applyFont="1" applyFill="1" applyBorder="1" applyAlignment="1">
      <alignment horizontal="center" vertical="center" wrapText="1"/>
    </xf>
    <xf numFmtId="49" fontId="26" fillId="5" borderId="21" xfId="1" applyNumberFormat="1" applyFont="1" applyFill="1" applyBorder="1" applyAlignment="1">
      <alignment horizontal="center" vertical="center" wrapText="1"/>
    </xf>
    <xf numFmtId="14" fontId="26" fillId="5" borderId="22" xfId="1" applyNumberFormat="1" applyFont="1" applyFill="1" applyBorder="1" applyAlignment="1">
      <alignment horizontal="center" vertical="center" wrapText="1"/>
    </xf>
    <xf numFmtId="0" fontId="26" fillId="5" borderId="22" xfId="1" applyFont="1" applyFill="1" applyBorder="1" applyAlignment="1">
      <alignment horizontal="center" vertical="center" wrapText="1"/>
    </xf>
    <xf numFmtId="49" fontId="26" fillId="5" borderId="22" xfId="1" applyNumberFormat="1" applyFont="1" applyFill="1" applyBorder="1" applyAlignment="1">
      <alignment horizontal="center" vertical="center" wrapText="1"/>
    </xf>
    <xf numFmtId="3" fontId="24" fillId="0" borderId="6" xfId="1" applyNumberFormat="1" applyFont="1" applyBorder="1" applyAlignment="1">
      <alignment horizontal="center" vertical="center" wrapText="1"/>
    </xf>
    <xf numFmtId="0" fontId="70" fillId="0" borderId="15" xfId="0" applyFont="1" applyBorder="1" applyAlignment="1">
      <alignment horizontal="center" vertical="center" wrapText="1"/>
    </xf>
    <xf numFmtId="49" fontId="24" fillId="8" borderId="2" xfId="1" applyNumberFormat="1" applyFont="1" applyFill="1" applyBorder="1" applyAlignment="1">
      <alignment horizontal="center" vertical="center" wrapText="1"/>
    </xf>
    <xf numFmtId="49" fontId="24" fillId="8" borderId="29" xfId="1" applyNumberFormat="1" applyFont="1" applyFill="1" applyBorder="1" applyAlignment="1">
      <alignment horizontal="center" vertical="center" wrapText="1"/>
    </xf>
    <xf numFmtId="0" fontId="24" fillId="8" borderId="25" xfId="1" applyFont="1" applyFill="1" applyBorder="1" applyAlignment="1">
      <alignment horizontal="center" vertical="center" wrapText="1"/>
    </xf>
    <xf numFmtId="14" fontId="70" fillId="0" borderId="32" xfId="0" applyNumberFormat="1" applyFont="1" applyBorder="1" applyAlignment="1">
      <alignment horizontal="center" vertical="center" wrapText="1"/>
    </xf>
    <xf numFmtId="49" fontId="70" fillId="0" borderId="32" xfId="0" applyNumberFormat="1" applyFont="1" applyBorder="1" applyAlignment="1">
      <alignment horizontal="center" vertical="center" wrapText="1"/>
    </xf>
    <xf numFmtId="0" fontId="24" fillId="8" borderId="13" xfId="1" applyFont="1" applyFill="1" applyBorder="1" applyAlignment="1">
      <alignment horizontal="center" vertical="center" wrapText="1"/>
    </xf>
    <xf numFmtId="0" fontId="54" fillId="8" borderId="1" xfId="0" applyFont="1" applyFill="1" applyBorder="1" applyAlignment="1">
      <alignment horizontal="center" vertical="center" wrapText="1"/>
    </xf>
    <xf numFmtId="0" fontId="55" fillId="8" borderId="1" xfId="1" applyFont="1" applyFill="1" applyBorder="1" applyAlignment="1">
      <alignment horizontal="center" vertical="center" wrapText="1"/>
    </xf>
    <xf numFmtId="0" fontId="16" fillId="8" borderId="1" xfId="1" applyFont="1" applyFill="1" applyBorder="1" applyAlignment="1">
      <alignment horizontal="center" vertical="center" wrapText="1"/>
    </xf>
    <xf numFmtId="0" fontId="54" fillId="8" borderId="2" xfId="1" applyFont="1" applyFill="1" applyBorder="1" applyAlignment="1">
      <alignment vertical="center" wrapText="1"/>
    </xf>
    <xf numFmtId="0" fontId="54" fillId="8" borderId="12" xfId="1" applyFont="1" applyFill="1" applyBorder="1" applyAlignment="1">
      <alignment vertical="center" wrapText="1"/>
    </xf>
    <xf numFmtId="0" fontId="54" fillId="8" borderId="6" xfId="1" applyFont="1" applyFill="1" applyBorder="1" applyAlignment="1">
      <alignment vertical="center" wrapText="1"/>
    </xf>
    <xf numFmtId="1" fontId="54" fillId="8" borderId="1" xfId="1" applyNumberFormat="1" applyFont="1" applyFill="1" applyBorder="1" applyAlignment="1">
      <alignment horizontal="center" vertical="center" wrapText="1"/>
    </xf>
    <xf numFmtId="164" fontId="24" fillId="8" borderId="17" xfId="1" applyNumberFormat="1" applyFont="1" applyFill="1" applyBorder="1" applyAlignment="1">
      <alignment horizontal="center" vertical="center" wrapText="1"/>
    </xf>
    <xf numFmtId="49" fontId="70" fillId="0" borderId="15" xfId="0" applyNumberFormat="1" applyFont="1" applyBorder="1" applyAlignment="1">
      <alignment horizontal="center" vertical="center" wrapText="1"/>
    </xf>
    <xf numFmtId="14" fontId="70" fillId="0" borderId="15" xfId="0" applyNumberFormat="1" applyFont="1" applyBorder="1" applyAlignment="1">
      <alignment horizontal="center" vertical="center" wrapText="1"/>
    </xf>
    <xf numFmtId="49" fontId="70" fillId="0" borderId="0" xfId="0" applyNumberFormat="1" applyFont="1" applyAlignment="1">
      <alignment horizontal="center" vertical="center" wrapText="1"/>
    </xf>
    <xf numFmtId="14" fontId="70" fillId="0" borderId="0" xfId="0" applyNumberFormat="1" applyFont="1" applyAlignment="1">
      <alignment horizontal="center" vertical="center" wrapText="1"/>
    </xf>
    <xf numFmtId="49" fontId="70" fillId="0" borderId="19" xfId="0" applyNumberFormat="1" applyFont="1" applyBorder="1" applyAlignment="1">
      <alignment horizontal="center" vertical="center" wrapText="1"/>
    </xf>
    <xf numFmtId="14" fontId="70" fillId="0" borderId="19" xfId="0" applyNumberFormat="1" applyFont="1" applyBorder="1" applyAlignment="1">
      <alignment horizontal="center" vertical="center" wrapText="1"/>
    </xf>
    <xf numFmtId="0" fontId="0" fillId="0" borderId="0" xfId="0" applyAlignment="1">
      <alignment horizontal="center" vertical="center" wrapText="1"/>
    </xf>
    <xf numFmtId="0" fontId="30" fillId="0" borderId="19" xfId="0" applyFont="1" applyBorder="1" applyAlignment="1">
      <alignment horizontal="center" vertical="center" wrapText="1"/>
    </xf>
    <xf numFmtId="49" fontId="24" fillId="8" borderId="14" xfId="1" applyNumberFormat="1" applyFont="1" applyFill="1" applyBorder="1" applyAlignment="1">
      <alignment horizontal="center" vertical="center" wrapText="1"/>
    </xf>
    <xf numFmtId="14" fontId="24" fillId="8" borderId="15" xfId="1" applyNumberFormat="1" applyFont="1" applyFill="1" applyBorder="1" applyAlignment="1">
      <alignment horizontal="center" vertical="center" wrapText="1"/>
    </xf>
    <xf numFmtId="0" fontId="24" fillId="8" borderId="15" xfId="1" applyFont="1" applyFill="1" applyBorder="1" applyAlignment="1">
      <alignment horizontal="center" vertical="center" wrapText="1"/>
    </xf>
    <xf numFmtId="49" fontId="24" fillId="8" borderId="15" xfId="1" applyNumberFormat="1" applyFont="1" applyFill="1" applyBorder="1" applyAlignment="1">
      <alignment horizontal="center" vertical="center" wrapText="1"/>
    </xf>
    <xf numFmtId="0" fontId="24" fillId="8" borderId="18" xfId="1" applyFont="1" applyFill="1" applyBorder="1" applyAlignment="1">
      <alignment horizontal="center" vertical="center" wrapText="1"/>
    </xf>
    <xf numFmtId="14" fontId="73" fillId="0" borderId="22" xfId="1" applyNumberFormat="1" applyFont="1" applyBorder="1" applyAlignment="1">
      <alignment horizontal="center" vertical="center" wrapText="1"/>
    </xf>
    <xf numFmtId="14" fontId="73" fillId="0" borderId="12" xfId="1" applyNumberFormat="1" applyFont="1" applyBorder="1" applyAlignment="1">
      <alignment horizontal="center" vertical="center" wrapText="1"/>
    </xf>
    <xf numFmtId="0" fontId="74" fillId="8" borderId="17" xfId="1" applyFont="1" applyFill="1" applyBorder="1" applyAlignment="1">
      <alignment horizontal="center" vertical="center" wrapText="1"/>
    </xf>
    <xf numFmtId="0" fontId="74" fillId="8" borderId="18" xfId="1" applyFont="1" applyFill="1" applyBorder="1" applyAlignment="1">
      <alignment horizontal="center" vertical="center" wrapText="1"/>
    </xf>
    <xf numFmtId="49" fontId="24" fillId="7" borderId="2" xfId="1" applyNumberFormat="1" applyFont="1" applyFill="1" applyBorder="1" applyAlignment="1">
      <alignment horizontal="center" vertical="center" wrapText="1"/>
    </xf>
    <xf numFmtId="14" fontId="24" fillId="7" borderId="2" xfId="1" applyNumberFormat="1" applyFont="1" applyFill="1" applyBorder="1" applyAlignment="1">
      <alignment horizontal="center" vertical="center" wrapText="1"/>
    </xf>
    <xf numFmtId="0" fontId="24" fillId="7" borderId="2" xfId="1" applyFont="1" applyFill="1" applyBorder="1" applyAlignment="1">
      <alignment horizontal="center" vertical="center" wrapText="1"/>
    </xf>
    <xf numFmtId="0" fontId="24" fillId="7" borderId="25" xfId="1" applyFont="1" applyFill="1" applyBorder="1" applyAlignment="1">
      <alignment horizontal="center" vertical="center" wrapText="1"/>
    </xf>
    <xf numFmtId="0" fontId="70" fillId="7" borderId="15" xfId="0" applyFont="1" applyFill="1" applyBorder="1" applyAlignment="1">
      <alignment horizontal="center" vertical="center" wrapText="1"/>
    </xf>
    <xf numFmtId="49" fontId="24" fillId="0" borderId="20" xfId="1" applyNumberFormat="1" applyFont="1" applyBorder="1" applyAlignment="1">
      <alignment horizontal="center" vertical="center" wrapText="1"/>
    </xf>
    <xf numFmtId="49" fontId="24" fillId="7" borderId="20" xfId="1" applyNumberFormat="1" applyFont="1" applyFill="1" applyBorder="1" applyAlignment="1">
      <alignment horizontal="center" vertical="center" wrapText="1"/>
    </xf>
    <xf numFmtId="0" fontId="0" fillId="0" borderId="19" xfId="0" applyBorder="1" applyAlignment="1">
      <alignment horizontal="center" vertical="center" wrapText="1"/>
    </xf>
    <xf numFmtId="0" fontId="0" fillId="0" borderId="32" xfId="0" applyBorder="1" applyAlignment="1">
      <alignment horizontal="center" vertical="center" wrapText="1"/>
    </xf>
    <xf numFmtId="49" fontId="24" fillId="7" borderId="37" xfId="1" applyNumberFormat="1" applyFont="1" applyFill="1" applyBorder="1" applyAlignment="1">
      <alignment horizontal="center" vertical="center" wrapText="1"/>
    </xf>
    <xf numFmtId="49" fontId="24" fillId="7" borderId="11" xfId="1" applyNumberFormat="1" applyFont="1" applyFill="1" applyBorder="1" applyAlignment="1">
      <alignment horizontal="center" vertical="center" wrapText="1"/>
    </xf>
    <xf numFmtId="14" fontId="24" fillId="7" borderId="11" xfId="1" applyNumberFormat="1" applyFont="1" applyFill="1" applyBorder="1" applyAlignment="1">
      <alignment horizontal="center" vertical="center" wrapText="1"/>
    </xf>
    <xf numFmtId="0" fontId="24" fillId="7" borderId="11" xfId="1" applyFont="1" applyFill="1" applyBorder="1" applyAlignment="1">
      <alignment horizontal="center" vertical="center" wrapText="1"/>
    </xf>
    <xf numFmtId="0" fontId="24" fillId="7" borderId="43" xfId="1" applyFont="1" applyFill="1" applyBorder="1" applyAlignment="1">
      <alignment horizontal="center" vertical="center" wrapText="1"/>
    </xf>
    <xf numFmtId="0" fontId="25" fillId="0" borderId="24" xfId="1" applyFont="1" applyBorder="1" applyAlignment="1">
      <alignment horizontal="center" vertical="center" wrapText="1"/>
    </xf>
    <xf numFmtId="0" fontId="26" fillId="5" borderId="23" xfId="1" applyFont="1" applyFill="1" applyBorder="1" applyAlignment="1">
      <alignment horizontal="center" vertical="center" wrapText="1"/>
    </xf>
    <xf numFmtId="0" fontId="24" fillId="7" borderId="23" xfId="1" applyFont="1" applyFill="1" applyBorder="1" applyAlignment="1">
      <alignment horizontal="center" vertical="center" wrapText="1"/>
    </xf>
    <xf numFmtId="0" fontId="30" fillId="7" borderId="32" xfId="0" applyFont="1" applyFill="1" applyBorder="1" applyAlignment="1">
      <alignment horizontal="center" vertical="center" wrapText="1"/>
    </xf>
    <xf numFmtId="0" fontId="3" fillId="7" borderId="24" xfId="1" applyFont="1" applyFill="1" applyBorder="1" applyAlignment="1">
      <alignment horizontal="center" vertical="center" wrapText="1"/>
    </xf>
    <xf numFmtId="0" fontId="3" fillId="7" borderId="31" xfId="1" applyFont="1" applyFill="1" applyBorder="1" applyAlignment="1">
      <alignment horizontal="center" vertical="center" wrapText="1"/>
    </xf>
    <xf numFmtId="0" fontId="30" fillId="7" borderId="19" xfId="0" applyFont="1" applyFill="1" applyBorder="1" applyAlignment="1">
      <alignment horizontal="center" vertical="center" wrapText="1"/>
    </xf>
    <xf numFmtId="0" fontId="29" fillId="7" borderId="8" xfId="0" applyFont="1" applyFill="1" applyBorder="1" applyAlignment="1">
      <alignment horizontal="center" vertical="center" wrapText="1"/>
    </xf>
    <xf numFmtId="0" fontId="29" fillId="7" borderId="19" xfId="0" applyFont="1" applyFill="1" applyBorder="1" applyAlignment="1">
      <alignment horizontal="center" vertical="center" wrapText="1"/>
    </xf>
    <xf numFmtId="0" fontId="3" fillId="7" borderId="3" xfId="1" applyFont="1" applyFill="1" applyBorder="1" applyAlignment="1">
      <alignment horizontal="center" vertical="center" wrapText="1"/>
    </xf>
    <xf numFmtId="0" fontId="5" fillId="7" borderId="13" xfId="1" applyFont="1" applyFill="1" applyBorder="1" applyAlignment="1">
      <alignment horizontal="center" vertical="center" wrapText="1"/>
    </xf>
    <xf numFmtId="14" fontId="73" fillId="0" borderId="23" xfId="1" applyNumberFormat="1" applyFont="1" applyBorder="1" applyAlignment="1">
      <alignment horizontal="center" vertical="center" wrapText="1"/>
    </xf>
    <xf numFmtId="0" fontId="5" fillId="7" borderId="23" xfId="1" applyFont="1" applyFill="1" applyBorder="1" applyAlignment="1">
      <alignment horizontal="center" vertical="center" wrapText="1"/>
    </xf>
    <xf numFmtId="0" fontId="33" fillId="7" borderId="0" xfId="0" applyFont="1" applyFill="1" applyAlignment="1">
      <alignment horizontal="center" vertical="center" wrapText="1"/>
    </xf>
    <xf numFmtId="0" fontId="4" fillId="7" borderId="31" xfId="1" applyFont="1" applyFill="1" applyBorder="1" applyAlignment="1">
      <alignment horizontal="center" vertical="center" wrapText="1"/>
    </xf>
    <xf numFmtId="14" fontId="73" fillId="0" borderId="13" xfId="1" applyNumberFormat="1" applyFont="1" applyBorder="1" applyAlignment="1">
      <alignment horizontal="center" vertical="center" wrapText="1"/>
    </xf>
    <xf numFmtId="0" fontId="26" fillId="0" borderId="3" xfId="1" applyFont="1" applyBorder="1" applyAlignment="1">
      <alignment horizontal="center" vertical="center" wrapText="1"/>
    </xf>
    <xf numFmtId="0" fontId="33" fillId="7" borderId="23" xfId="1" applyFont="1" applyFill="1" applyBorder="1" applyAlignment="1">
      <alignment horizontal="center" vertical="center" wrapText="1"/>
    </xf>
    <xf numFmtId="0" fontId="4" fillId="7" borderId="13" xfId="0" applyFont="1" applyFill="1" applyBorder="1" applyAlignment="1">
      <alignment horizontal="center" vertical="center" wrapText="1"/>
    </xf>
    <xf numFmtId="0" fontId="30" fillId="7" borderId="38"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32" xfId="0" applyFont="1" applyBorder="1" applyAlignment="1">
      <alignment horizontal="center" vertical="center" wrapText="1"/>
    </xf>
    <xf numFmtId="0" fontId="30" fillId="8" borderId="15" xfId="0" applyFont="1" applyFill="1" applyBorder="1" applyAlignment="1">
      <alignment horizontal="center" vertical="center" wrapText="1"/>
    </xf>
    <xf numFmtId="0" fontId="26" fillId="5" borderId="0" xfId="1" applyFont="1" applyFill="1" applyAlignment="1">
      <alignment horizontal="center" vertical="center" wrapText="1"/>
    </xf>
    <xf numFmtId="0" fontId="11" fillId="8" borderId="1" xfId="1" applyFont="1" applyFill="1" applyBorder="1" applyAlignment="1">
      <alignment horizontal="center" vertical="center" wrapText="1"/>
    </xf>
    <xf numFmtId="0" fontId="13" fillId="8" borderId="1" xfId="1" applyFont="1" applyFill="1" applyBorder="1" applyAlignment="1">
      <alignment horizontal="center" vertical="center" wrapText="1"/>
    </xf>
    <xf numFmtId="2" fontId="11" fillId="8" borderId="1" xfId="1" applyNumberFormat="1" applyFont="1" applyFill="1" applyBorder="1" applyAlignment="1">
      <alignment horizontal="center" vertical="center" wrapText="1"/>
    </xf>
    <xf numFmtId="49" fontId="24" fillId="7" borderId="29" xfId="1" applyNumberFormat="1" applyFont="1" applyFill="1" applyBorder="1" applyAlignment="1">
      <alignment horizontal="center" vertical="center" wrapText="1"/>
    </xf>
    <xf numFmtId="49" fontId="24" fillId="7" borderId="45" xfId="1" applyNumberFormat="1" applyFont="1" applyFill="1" applyBorder="1" applyAlignment="1">
      <alignment horizontal="center" vertical="center" wrapText="1"/>
    </xf>
    <xf numFmtId="49" fontId="24" fillId="7" borderId="4" xfId="1" applyNumberFormat="1" applyFont="1" applyFill="1" applyBorder="1" applyAlignment="1">
      <alignment horizontal="center" vertical="center" wrapText="1"/>
    </xf>
    <xf numFmtId="49" fontId="24" fillId="0" borderId="45" xfId="1" applyNumberFormat="1" applyFont="1" applyBorder="1" applyAlignment="1">
      <alignment horizontal="center" vertical="center" wrapText="1"/>
    </xf>
    <xf numFmtId="49" fontId="24" fillId="0" borderId="4" xfId="1" applyNumberFormat="1" applyFont="1" applyBorder="1" applyAlignment="1">
      <alignment horizontal="center" vertical="center" wrapText="1"/>
    </xf>
    <xf numFmtId="49" fontId="24" fillId="7" borderId="7" xfId="1" applyNumberFormat="1" applyFont="1" applyFill="1" applyBorder="1" applyAlignment="1">
      <alignment horizontal="center" vertical="center" wrapText="1"/>
    </xf>
    <xf numFmtId="49" fontId="24" fillId="7" borderId="25" xfId="1" applyNumberFormat="1" applyFont="1" applyFill="1" applyBorder="1" applyAlignment="1">
      <alignment horizontal="center" vertical="center" wrapText="1"/>
    </xf>
    <xf numFmtId="0" fontId="70" fillId="7" borderId="19" xfId="0" applyFont="1" applyFill="1" applyBorder="1" applyAlignment="1">
      <alignment horizontal="center" vertical="center" wrapText="1"/>
    </xf>
    <xf numFmtId="49" fontId="24" fillId="7" borderId="46" xfId="1" applyNumberFormat="1" applyFont="1" applyFill="1" applyBorder="1" applyAlignment="1">
      <alignment horizontal="center" vertical="center" wrapText="1"/>
    </xf>
    <xf numFmtId="49" fontId="24" fillId="0" borderId="47" xfId="1" applyNumberFormat="1" applyFont="1" applyBorder="1" applyAlignment="1">
      <alignment horizontal="center" vertical="center" wrapText="1"/>
    </xf>
    <xf numFmtId="164" fontId="24" fillId="7" borderId="22" xfId="1" applyNumberFormat="1" applyFont="1" applyFill="1" applyBorder="1" applyAlignment="1">
      <alignment horizontal="center" vertical="center" wrapText="1"/>
    </xf>
    <xf numFmtId="49" fontId="24" fillId="0" borderId="48" xfId="1" applyNumberFormat="1" applyFont="1" applyBorder="1" applyAlignment="1">
      <alignment horizontal="center" vertical="center" wrapText="1"/>
    </xf>
    <xf numFmtId="49" fontId="24" fillId="0" borderId="34" xfId="1" applyNumberFormat="1" applyFont="1" applyBorder="1" applyAlignment="1">
      <alignment horizontal="center" vertical="center" wrapText="1"/>
    </xf>
    <xf numFmtId="49" fontId="24" fillId="5" borderId="49" xfId="1" applyNumberFormat="1" applyFont="1" applyFill="1" applyBorder="1" applyAlignment="1">
      <alignment horizontal="center" vertical="center" wrapText="1"/>
    </xf>
    <xf numFmtId="14" fontId="24" fillId="8" borderId="11" xfId="1" applyNumberFormat="1" applyFont="1" applyFill="1" applyBorder="1" applyAlignment="1">
      <alignment horizontal="center" vertical="center" wrapText="1"/>
    </xf>
    <xf numFmtId="0" fontId="24" fillId="8" borderId="11" xfId="1" applyFont="1" applyFill="1" applyBorder="1" applyAlignment="1">
      <alignment horizontal="center" vertical="center" wrapText="1"/>
    </xf>
    <xf numFmtId="0" fontId="24" fillId="8" borderId="43" xfId="1" applyFont="1" applyFill="1" applyBorder="1" applyAlignment="1">
      <alignment horizontal="center" vertical="center" wrapText="1"/>
    </xf>
    <xf numFmtId="49" fontId="24" fillId="7" borderId="48" xfId="1" applyNumberFormat="1" applyFont="1" applyFill="1" applyBorder="1" applyAlignment="1">
      <alignment horizontal="center" vertical="center" wrapText="1"/>
    </xf>
    <xf numFmtId="49" fontId="24" fillId="7" borderId="34" xfId="1" applyNumberFormat="1" applyFont="1" applyFill="1" applyBorder="1" applyAlignment="1">
      <alignment horizontal="center" vertical="center" wrapText="1"/>
    </xf>
    <xf numFmtId="49" fontId="24" fillId="8" borderId="9" xfId="1" applyNumberFormat="1" applyFont="1" applyFill="1" applyBorder="1" applyAlignment="1">
      <alignment horizontal="center" vertical="center" wrapText="1"/>
    </xf>
    <xf numFmtId="14" fontId="24" fillId="8" borderId="9" xfId="1" applyNumberFormat="1" applyFont="1" applyFill="1" applyBorder="1" applyAlignment="1">
      <alignment horizontal="center" vertical="center" wrapText="1"/>
    </xf>
    <xf numFmtId="0" fontId="24" fillId="8" borderId="9" xfId="1" applyFont="1" applyFill="1" applyBorder="1" applyAlignment="1">
      <alignment horizontal="center" vertical="center" wrapText="1"/>
    </xf>
    <xf numFmtId="49" fontId="24" fillId="20" borderId="13" xfId="1" applyNumberFormat="1" applyFont="1" applyFill="1" applyBorder="1" applyAlignment="1">
      <alignment horizontal="center" vertical="center" wrapText="1"/>
    </xf>
    <xf numFmtId="14" fontId="24" fillId="20" borderId="0" xfId="1" applyNumberFormat="1" applyFont="1" applyFill="1" applyAlignment="1">
      <alignment horizontal="center" vertical="center" wrapText="1"/>
    </xf>
    <xf numFmtId="0" fontId="24" fillId="20" borderId="0" xfId="1" applyFont="1" applyFill="1" applyAlignment="1">
      <alignment horizontal="center" vertical="center" wrapText="1"/>
    </xf>
    <xf numFmtId="49" fontId="24" fillId="20" borderId="0" xfId="1" applyNumberFormat="1" applyFont="1" applyFill="1" applyAlignment="1">
      <alignment horizontal="center" vertical="center" wrapText="1"/>
    </xf>
    <xf numFmtId="0" fontId="30" fillId="8" borderId="0" xfId="0" applyFont="1" applyFill="1" applyAlignment="1">
      <alignment horizontal="center" vertical="center" wrapText="1"/>
    </xf>
    <xf numFmtId="49" fontId="24" fillId="8" borderId="28" xfId="1" applyNumberFormat="1" applyFont="1" applyFill="1" applyBorder="1" applyAlignment="1">
      <alignment horizontal="center" vertical="center" wrapText="1"/>
    </xf>
    <xf numFmtId="49" fontId="24" fillId="7" borderId="18" xfId="1" applyNumberFormat="1" applyFont="1" applyFill="1" applyBorder="1" applyAlignment="1">
      <alignment horizontal="center" vertical="center" wrapText="1"/>
    </xf>
    <xf numFmtId="0" fontId="3" fillId="0" borderId="50" xfId="1" applyFont="1" applyBorder="1" applyAlignment="1">
      <alignment horizontal="center" vertical="center" wrapText="1"/>
    </xf>
    <xf numFmtId="0" fontId="30" fillId="0" borderId="1"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8" xfId="0" applyFont="1" applyBorder="1" applyAlignment="1">
      <alignment horizontal="center" vertical="center" wrapText="1"/>
    </xf>
    <xf numFmtId="49" fontId="20" fillId="0" borderId="1" xfId="1" applyNumberFormat="1" applyFont="1" applyBorder="1" applyAlignment="1">
      <alignment horizontal="center" vertical="center" wrapText="1"/>
    </xf>
    <xf numFmtId="0" fontId="20" fillId="0" borderId="3" xfId="1" applyFont="1" applyBorder="1" applyAlignment="1">
      <alignment horizontal="center" vertical="center" wrapText="1"/>
    </xf>
    <xf numFmtId="0" fontId="20" fillId="0" borderId="1" xfId="1" applyFont="1" applyBorder="1" applyAlignment="1">
      <alignment horizontal="center" vertical="center" wrapText="1"/>
    </xf>
    <xf numFmtId="0" fontId="30" fillId="7" borderId="15" xfId="0" applyFont="1" applyFill="1" applyBorder="1" applyAlignment="1">
      <alignment horizontal="center" vertical="center" wrapText="1"/>
    </xf>
    <xf numFmtId="0" fontId="26" fillId="5" borderId="3" xfId="1" applyFont="1" applyFill="1" applyBorder="1" applyAlignment="1">
      <alignment horizontal="center" vertical="center" wrapText="1"/>
    </xf>
    <xf numFmtId="0" fontId="26" fillId="5" borderId="25" xfId="1" applyFont="1" applyFill="1" applyBorder="1" applyAlignment="1">
      <alignment horizontal="center" vertical="center" wrapText="1"/>
    </xf>
    <xf numFmtId="3" fontId="26" fillId="5" borderId="22" xfId="1" applyNumberFormat="1" applyFont="1" applyFill="1" applyBorder="1" applyAlignment="1">
      <alignment horizontal="center" vertical="center" wrapText="1"/>
    </xf>
    <xf numFmtId="165" fontId="24" fillId="0" borderId="19" xfId="1" applyNumberFormat="1" applyFont="1" applyBorder="1" applyAlignment="1">
      <alignment horizontal="center" vertical="center" wrapText="1"/>
    </xf>
    <xf numFmtId="3" fontId="24" fillId="0" borderId="19" xfId="1" applyNumberFormat="1" applyFont="1" applyBorder="1" applyAlignment="1">
      <alignment horizontal="center" vertical="center" wrapText="1"/>
    </xf>
    <xf numFmtId="3" fontId="24" fillId="0" borderId="11" xfId="1" applyNumberFormat="1" applyFont="1" applyBorder="1" applyAlignment="1">
      <alignment horizontal="center" vertical="center" wrapText="1"/>
    </xf>
    <xf numFmtId="3" fontId="24" fillId="7" borderId="6" xfId="1" applyNumberFormat="1" applyFont="1" applyFill="1" applyBorder="1" applyAlignment="1">
      <alignment horizontal="center" vertical="center" wrapText="1"/>
    </xf>
    <xf numFmtId="3" fontId="24" fillId="7" borderId="12" xfId="1" applyNumberFormat="1" applyFont="1" applyFill="1" applyBorder="1" applyAlignment="1">
      <alignment horizontal="center" vertical="center" wrapText="1"/>
    </xf>
    <xf numFmtId="165" fontId="24" fillId="7" borderId="12" xfId="1" applyNumberFormat="1" applyFont="1" applyFill="1" applyBorder="1" applyAlignment="1">
      <alignment horizontal="center" vertical="center" wrapText="1"/>
    </xf>
    <xf numFmtId="3" fontId="24" fillId="7" borderId="0" xfId="1" applyNumberFormat="1" applyFont="1" applyFill="1" applyAlignment="1">
      <alignment horizontal="center" vertical="center" wrapText="1"/>
    </xf>
    <xf numFmtId="3" fontId="24" fillId="0" borderId="12" xfId="1" applyNumberFormat="1" applyFont="1" applyBorder="1" applyAlignment="1">
      <alignment horizontal="center" vertical="center" wrapText="1"/>
    </xf>
    <xf numFmtId="165" fontId="24" fillId="0" borderId="12" xfId="1" applyNumberFormat="1" applyFont="1" applyBorder="1" applyAlignment="1">
      <alignment horizontal="center" vertical="center" wrapText="1"/>
    </xf>
    <xf numFmtId="14" fontId="31" fillId="0" borderId="22" xfId="1" applyNumberFormat="1" applyFont="1" applyBorder="1" applyAlignment="1">
      <alignment horizontal="center" vertical="center" wrapText="1"/>
    </xf>
    <xf numFmtId="0" fontId="31" fillId="0" borderId="23" xfId="1" applyFont="1" applyBorder="1" applyAlignment="1">
      <alignment horizontal="center" vertical="center" wrapText="1"/>
    </xf>
    <xf numFmtId="0" fontId="24" fillId="13" borderId="30" xfId="1" applyFont="1" applyFill="1" applyBorder="1" applyAlignment="1">
      <alignment horizontal="center" vertical="center" wrapText="1"/>
    </xf>
    <xf numFmtId="0" fontId="26" fillId="5" borderId="31" xfId="1" applyFont="1" applyFill="1" applyBorder="1" applyAlignment="1">
      <alignment horizontal="center" vertical="center" wrapText="1"/>
    </xf>
    <xf numFmtId="0" fontId="29" fillId="7" borderId="24" xfId="1" applyFont="1" applyFill="1" applyBorder="1" applyAlignment="1">
      <alignment horizontal="center" vertical="center" wrapText="1"/>
    </xf>
    <xf numFmtId="49" fontId="24" fillId="8" borderId="45" xfId="1" applyNumberFormat="1" applyFont="1" applyFill="1" applyBorder="1" applyAlignment="1">
      <alignment horizontal="center" vertical="center" wrapText="1"/>
    </xf>
    <xf numFmtId="49" fontId="24" fillId="8" borderId="4" xfId="1" applyNumberFormat="1" applyFont="1" applyFill="1" applyBorder="1" applyAlignment="1">
      <alignment horizontal="center" vertical="center" wrapText="1"/>
    </xf>
    <xf numFmtId="49" fontId="24" fillId="8" borderId="49" xfId="1" applyNumberFormat="1" applyFont="1" applyFill="1" applyBorder="1" applyAlignment="1">
      <alignment horizontal="center" vertical="center" wrapText="1"/>
    </xf>
    <xf numFmtId="49" fontId="24" fillId="7" borderId="49" xfId="1" applyNumberFormat="1" applyFont="1" applyFill="1" applyBorder="1" applyAlignment="1">
      <alignment horizontal="center" vertical="center" wrapText="1"/>
    </xf>
    <xf numFmtId="0" fontId="24" fillId="8" borderId="39" xfId="1" applyFont="1" applyFill="1" applyBorder="1" applyAlignment="1">
      <alignment horizontal="center" vertical="center" wrapText="1"/>
    </xf>
    <xf numFmtId="3" fontId="24" fillId="0" borderId="30" xfId="1" applyNumberFormat="1" applyFont="1" applyBorder="1" applyAlignment="1">
      <alignment horizontal="center" vertical="center" wrapText="1"/>
    </xf>
    <xf numFmtId="49" fontId="24" fillId="8" borderId="41" xfId="1" applyNumberFormat="1" applyFont="1" applyFill="1" applyBorder="1" applyAlignment="1">
      <alignment horizontal="center" vertical="center" wrapText="1"/>
    </xf>
    <xf numFmtId="49" fontId="24" fillId="8" borderId="11" xfId="1" applyNumberFormat="1" applyFont="1" applyFill="1" applyBorder="1" applyAlignment="1">
      <alignment horizontal="center" vertical="center" wrapText="1"/>
    </xf>
    <xf numFmtId="49" fontId="24" fillId="7" borderId="42" xfId="1" applyNumberFormat="1" applyFont="1" applyFill="1" applyBorder="1" applyAlignment="1">
      <alignment horizontal="center" vertical="center" wrapText="1"/>
    </xf>
    <xf numFmtId="0" fontId="32" fillId="0" borderId="13" xfId="1" applyFont="1" applyBorder="1" applyAlignment="1">
      <alignment horizontal="center" vertical="center" wrapText="1"/>
    </xf>
    <xf numFmtId="16" fontId="24" fillId="0" borderId="8" xfId="1" applyNumberFormat="1" applyFont="1" applyBorder="1" applyAlignment="1">
      <alignment horizontal="center" vertical="center" wrapText="1"/>
    </xf>
    <xf numFmtId="0" fontId="26" fillId="6" borderId="31" xfId="1" applyFont="1" applyFill="1" applyBorder="1" applyAlignment="1">
      <alignment horizontal="center" vertical="center" wrapText="1"/>
    </xf>
    <xf numFmtId="0" fontId="26" fillId="6" borderId="39" xfId="1" applyFont="1" applyFill="1" applyBorder="1" applyAlignment="1">
      <alignment horizontal="center" vertical="center" wrapText="1"/>
    </xf>
    <xf numFmtId="49" fontId="74" fillId="8" borderId="17" xfId="1" applyNumberFormat="1" applyFont="1" applyFill="1" applyBorder="1" applyAlignment="1">
      <alignment horizontal="center" vertical="center" wrapText="1"/>
    </xf>
    <xf numFmtId="14" fontId="74" fillId="8" borderId="17" xfId="1" applyNumberFormat="1" applyFont="1" applyFill="1" applyBorder="1" applyAlignment="1">
      <alignment horizontal="center" vertical="center" wrapText="1"/>
    </xf>
    <xf numFmtId="0" fontId="70" fillId="17" borderId="0" xfId="0" applyFont="1" applyFill="1" applyAlignment="1">
      <alignment horizontal="center" vertical="center" wrapText="1"/>
    </xf>
    <xf numFmtId="0" fontId="70" fillId="17" borderId="19" xfId="0" applyFont="1" applyFill="1" applyBorder="1" applyAlignment="1">
      <alignment horizontal="center" vertical="center" wrapText="1"/>
    </xf>
    <xf numFmtId="0" fontId="70" fillId="17" borderId="32" xfId="0" applyFont="1" applyFill="1" applyBorder="1" applyAlignment="1">
      <alignment horizontal="center" vertical="center" wrapText="1"/>
    </xf>
    <xf numFmtId="49" fontId="70" fillId="7" borderId="15" xfId="0" applyNumberFormat="1" applyFont="1" applyFill="1" applyBorder="1" applyAlignment="1">
      <alignment horizontal="center" vertical="center" wrapText="1"/>
    </xf>
    <xf numFmtId="14" fontId="70" fillId="7" borderId="15" xfId="0" applyNumberFormat="1" applyFont="1" applyFill="1" applyBorder="1" applyAlignment="1">
      <alignment horizontal="center" vertical="center" wrapText="1"/>
    </xf>
    <xf numFmtId="49" fontId="70" fillId="7" borderId="19" xfId="0" applyNumberFormat="1" applyFont="1" applyFill="1" applyBorder="1" applyAlignment="1">
      <alignment horizontal="center" vertical="center" wrapText="1"/>
    </xf>
    <xf numFmtId="14" fontId="70" fillId="7" borderId="19" xfId="0" applyNumberFormat="1" applyFont="1" applyFill="1" applyBorder="1" applyAlignment="1">
      <alignment horizontal="center" vertical="center" wrapText="1"/>
    </xf>
    <xf numFmtId="0" fontId="70" fillId="17" borderId="15" xfId="0" applyFont="1" applyFill="1" applyBorder="1" applyAlignment="1">
      <alignment horizontal="center" vertical="center" wrapText="1"/>
    </xf>
    <xf numFmtId="16" fontId="70" fillId="0" borderId="32" xfId="0" applyNumberFormat="1" applyFont="1" applyBorder="1" applyAlignment="1">
      <alignment horizontal="center" vertical="center" wrapText="1"/>
    </xf>
    <xf numFmtId="16" fontId="70" fillId="0" borderId="0" xfId="0" applyNumberFormat="1" applyFont="1" applyAlignment="1">
      <alignment horizontal="center" vertical="center" wrapText="1"/>
    </xf>
    <xf numFmtId="16" fontId="70" fillId="0" borderId="19" xfId="0" applyNumberFormat="1" applyFont="1" applyBorder="1" applyAlignment="1">
      <alignment horizontal="center" vertical="center" wrapText="1"/>
    </xf>
    <xf numFmtId="2" fontId="20" fillId="0" borderId="1" xfId="1" applyNumberFormat="1" applyFont="1" applyBorder="1" applyAlignment="1">
      <alignment horizontal="center" vertical="center" wrapText="1"/>
    </xf>
    <xf numFmtId="2" fontId="24" fillId="0" borderId="6" xfId="1" applyNumberFormat="1" applyFont="1" applyBorder="1" applyAlignment="1">
      <alignment horizontal="center" vertical="center" wrapText="1"/>
    </xf>
    <xf numFmtId="2" fontId="26" fillId="5" borderId="22" xfId="1" applyNumberFormat="1" applyFont="1" applyFill="1" applyBorder="1" applyAlignment="1">
      <alignment horizontal="center" vertical="center" wrapText="1"/>
    </xf>
    <xf numFmtId="2" fontId="24" fillId="0" borderId="0" xfId="1" applyNumberFormat="1" applyFont="1" applyAlignment="1">
      <alignment horizontal="center" vertical="center" wrapText="1"/>
    </xf>
    <xf numFmtId="2" fontId="24" fillId="7" borderId="7" xfId="1" applyNumberFormat="1" applyFont="1" applyFill="1" applyBorder="1" applyAlignment="1">
      <alignment horizontal="center" vertical="center" wrapText="1"/>
    </xf>
    <xf numFmtId="2" fontId="24" fillId="7" borderId="9" xfId="1" applyNumberFormat="1" applyFont="1" applyFill="1" applyBorder="1" applyAlignment="1">
      <alignment horizontal="center" vertical="center" wrapText="1"/>
    </xf>
    <xf numFmtId="2" fontId="24" fillId="0" borderId="19" xfId="1" applyNumberFormat="1" applyFont="1" applyBorder="1" applyAlignment="1">
      <alignment horizontal="center" vertical="center" wrapText="1"/>
    </xf>
    <xf numFmtId="2" fontId="24" fillId="7" borderId="0" xfId="1" applyNumberFormat="1" applyFont="1" applyFill="1" applyAlignment="1">
      <alignment horizontal="center" vertical="center" wrapText="1"/>
    </xf>
    <xf numFmtId="2" fontId="24" fillId="7" borderId="32" xfId="1" applyNumberFormat="1" applyFont="1" applyFill="1" applyBorder="1" applyAlignment="1">
      <alignment horizontal="center" vertical="center" wrapText="1"/>
    </xf>
    <xf numFmtId="2" fontId="24" fillId="0" borderId="2" xfId="1" applyNumberFormat="1" applyFont="1" applyBorder="1" applyAlignment="1">
      <alignment horizontal="center" vertical="center" wrapText="1"/>
    </xf>
    <xf numFmtId="2" fontId="24" fillId="0" borderId="1" xfId="1" applyNumberFormat="1" applyFont="1" applyBorder="1" applyAlignment="1">
      <alignment horizontal="center" vertical="center" wrapText="1"/>
    </xf>
    <xf numFmtId="2" fontId="24" fillId="0" borderId="11" xfId="1" applyNumberFormat="1" applyFont="1" applyBorder="1" applyAlignment="1">
      <alignment horizontal="center" vertical="center" wrapText="1"/>
    </xf>
    <xf numFmtId="2" fontId="24" fillId="7" borderId="6" xfId="1" applyNumberFormat="1" applyFont="1" applyFill="1" applyBorder="1" applyAlignment="1">
      <alignment horizontal="center" vertical="center" wrapText="1"/>
    </xf>
    <xf numFmtId="2" fontId="24" fillId="7" borderId="19" xfId="1" applyNumberFormat="1" applyFont="1" applyFill="1" applyBorder="1" applyAlignment="1">
      <alignment horizontal="center" vertical="center" wrapText="1"/>
    </xf>
    <xf numFmtId="2" fontId="24" fillId="7" borderId="12" xfId="1" applyNumberFormat="1" applyFont="1" applyFill="1" applyBorder="1" applyAlignment="1">
      <alignment horizontal="center" vertical="center" wrapText="1"/>
    </xf>
    <xf numFmtId="2" fontId="24" fillId="0" borderId="12" xfId="1" applyNumberFormat="1" applyFont="1" applyBorder="1" applyAlignment="1">
      <alignment horizontal="center" vertical="center" wrapText="1"/>
    </xf>
    <xf numFmtId="2" fontId="24" fillId="0" borderId="30" xfId="1" applyNumberFormat="1" applyFont="1" applyBorder="1" applyAlignment="1">
      <alignment horizontal="center" vertical="center" wrapText="1"/>
    </xf>
    <xf numFmtId="2" fontId="24" fillId="0" borderId="9" xfId="1" applyNumberFormat="1" applyFont="1" applyBorder="1" applyAlignment="1">
      <alignment horizontal="center" vertical="center" wrapText="1"/>
    </xf>
    <xf numFmtId="2" fontId="24" fillId="0" borderId="17" xfId="1" applyNumberFormat="1" applyFont="1" applyBorder="1" applyAlignment="1">
      <alignment horizontal="center" vertical="center" wrapText="1"/>
    </xf>
    <xf numFmtId="2" fontId="24" fillId="0" borderId="22" xfId="1" applyNumberFormat="1" applyFont="1" applyBorder="1" applyAlignment="1">
      <alignment horizontal="center" vertical="center" wrapText="1"/>
    </xf>
    <xf numFmtId="2" fontId="24" fillId="8" borderId="17" xfId="1" applyNumberFormat="1" applyFont="1" applyFill="1" applyBorder="1" applyAlignment="1">
      <alignment horizontal="center" vertical="center" wrapText="1"/>
    </xf>
    <xf numFmtId="2" fontId="24" fillId="8" borderId="9" xfId="1" applyNumberFormat="1" applyFont="1" applyFill="1" applyBorder="1" applyAlignment="1">
      <alignment horizontal="center" vertical="center" wrapText="1"/>
    </xf>
    <xf numFmtId="2" fontId="24" fillId="8" borderId="12" xfId="1" applyNumberFormat="1" applyFont="1" applyFill="1" applyBorder="1" applyAlignment="1">
      <alignment horizontal="center" vertical="center" wrapText="1"/>
    </xf>
    <xf numFmtId="2" fontId="24" fillId="0" borderId="32" xfId="1" applyNumberFormat="1" applyFont="1" applyBorder="1" applyAlignment="1">
      <alignment horizontal="center" vertical="center" wrapText="1"/>
    </xf>
    <xf numFmtId="2" fontId="24" fillId="7" borderId="1" xfId="1" applyNumberFormat="1" applyFont="1" applyFill="1" applyBorder="1" applyAlignment="1">
      <alignment horizontal="center" vertical="center" wrapText="1"/>
    </xf>
    <xf numFmtId="2" fontId="24" fillId="0" borderId="8" xfId="1" applyNumberFormat="1" applyFont="1" applyBorder="1" applyAlignment="1">
      <alignment horizontal="center" vertical="center" wrapText="1"/>
    </xf>
    <xf numFmtId="2" fontId="24" fillId="7" borderId="17" xfId="1" applyNumberFormat="1" applyFont="1" applyFill="1" applyBorder="1" applyAlignment="1">
      <alignment horizontal="center" vertical="center" wrapText="1"/>
    </xf>
    <xf numFmtId="2" fontId="24" fillId="7" borderId="11" xfId="1" applyNumberFormat="1" applyFont="1" applyFill="1" applyBorder="1" applyAlignment="1">
      <alignment horizontal="center" vertical="center" wrapText="1"/>
    </xf>
    <xf numFmtId="2" fontId="24" fillId="7" borderId="2" xfId="1" applyNumberFormat="1" applyFont="1" applyFill="1" applyBorder="1" applyAlignment="1">
      <alignment horizontal="center" vertical="center" wrapText="1"/>
    </xf>
    <xf numFmtId="2" fontId="33" fillId="7" borderId="6" xfId="1" applyNumberFormat="1" applyFont="1" applyFill="1" applyBorder="1" applyAlignment="1">
      <alignment horizontal="center" vertical="center" wrapText="1"/>
    </xf>
    <xf numFmtId="2" fontId="33" fillId="7" borderId="1" xfId="1" applyNumberFormat="1" applyFont="1" applyFill="1" applyBorder="1" applyAlignment="1">
      <alignment horizontal="center" vertical="center" wrapText="1"/>
    </xf>
    <xf numFmtId="2" fontId="33" fillId="7" borderId="2" xfId="1" applyNumberFormat="1" applyFont="1" applyFill="1" applyBorder="1" applyAlignment="1">
      <alignment horizontal="center" vertical="center" wrapText="1"/>
    </xf>
    <xf numFmtId="2" fontId="24" fillId="7" borderId="30" xfId="1" applyNumberFormat="1" applyFont="1" applyFill="1" applyBorder="1" applyAlignment="1">
      <alignment horizontal="center" vertical="center" wrapText="1"/>
    </xf>
    <xf numFmtId="2" fontId="24" fillId="8" borderId="30" xfId="1" applyNumberFormat="1" applyFont="1" applyFill="1" applyBorder="1" applyAlignment="1">
      <alignment horizontal="center" vertical="center" wrapText="1"/>
    </xf>
    <xf numFmtId="2" fontId="24" fillId="8" borderId="1" xfId="1" applyNumberFormat="1" applyFont="1" applyFill="1" applyBorder="1" applyAlignment="1">
      <alignment horizontal="center" vertical="center" wrapText="1"/>
    </xf>
    <xf numFmtId="2" fontId="24" fillId="8" borderId="6" xfId="1" applyNumberFormat="1" applyFont="1" applyFill="1" applyBorder="1" applyAlignment="1">
      <alignment horizontal="center" vertical="center" wrapText="1"/>
    </xf>
    <xf numFmtId="2" fontId="24" fillId="8" borderId="2" xfId="1" applyNumberFormat="1" applyFont="1" applyFill="1" applyBorder="1" applyAlignment="1">
      <alignment horizontal="center" vertical="center" wrapText="1"/>
    </xf>
    <xf numFmtId="2" fontId="33" fillId="0" borderId="12" xfId="1" applyNumberFormat="1" applyFont="1" applyBorder="1" applyAlignment="1">
      <alignment horizontal="center" vertical="center" wrapText="1"/>
    </xf>
    <xf numFmtId="2" fontId="29" fillId="8" borderId="12" xfId="1" applyNumberFormat="1" applyFont="1" applyFill="1" applyBorder="1" applyAlignment="1">
      <alignment horizontal="center" vertical="center" wrapText="1"/>
    </xf>
    <xf numFmtId="2" fontId="24" fillId="5" borderId="30" xfId="1" applyNumberFormat="1" applyFont="1" applyFill="1" applyBorder="1" applyAlignment="1">
      <alignment horizontal="center" vertical="center" wrapText="1"/>
    </xf>
    <xf numFmtId="2" fontId="24" fillId="13" borderId="30" xfId="1" applyNumberFormat="1" applyFont="1" applyFill="1" applyBorder="1" applyAlignment="1">
      <alignment horizontal="center" vertical="center" wrapText="1"/>
    </xf>
    <xf numFmtId="2" fontId="24" fillId="13" borderId="9" xfId="1" applyNumberFormat="1" applyFont="1" applyFill="1" applyBorder="1" applyAlignment="1">
      <alignment horizontal="center" vertical="center" wrapText="1"/>
    </xf>
    <xf numFmtId="2" fontId="24" fillId="5" borderId="6" xfId="1" applyNumberFormat="1" applyFont="1" applyFill="1" applyBorder="1" applyAlignment="1">
      <alignment horizontal="center" vertical="center" wrapText="1"/>
    </xf>
    <xf numFmtId="2" fontId="26" fillId="5" borderId="30" xfId="1" applyNumberFormat="1" applyFont="1" applyFill="1" applyBorder="1" applyAlignment="1">
      <alignment horizontal="center" vertical="center" wrapText="1"/>
    </xf>
    <xf numFmtId="2" fontId="29" fillId="8" borderId="22" xfId="1" applyNumberFormat="1" applyFont="1" applyFill="1" applyBorder="1" applyAlignment="1">
      <alignment horizontal="center" vertical="center" wrapText="1"/>
    </xf>
    <xf numFmtId="2" fontId="29" fillId="7" borderId="6" xfId="1" applyNumberFormat="1" applyFont="1" applyFill="1" applyBorder="1" applyAlignment="1">
      <alignment horizontal="center" vertical="center" wrapText="1"/>
    </xf>
    <xf numFmtId="2" fontId="29" fillId="8" borderId="0" xfId="1" applyNumberFormat="1" applyFont="1" applyFill="1" applyAlignment="1">
      <alignment horizontal="center" vertical="center" wrapText="1"/>
    </xf>
    <xf numFmtId="2" fontId="29" fillId="8" borderId="32" xfId="1" applyNumberFormat="1" applyFont="1" applyFill="1" applyBorder="1" applyAlignment="1">
      <alignment horizontal="center" vertical="center" wrapText="1"/>
    </xf>
    <xf numFmtId="2" fontId="29" fillId="7" borderId="12" xfId="1" applyNumberFormat="1" applyFont="1" applyFill="1" applyBorder="1" applyAlignment="1">
      <alignment horizontal="center" vertical="center" wrapText="1"/>
    </xf>
    <xf numFmtId="2" fontId="29" fillId="7" borderId="30" xfId="1" applyNumberFormat="1" applyFont="1" applyFill="1" applyBorder="1" applyAlignment="1">
      <alignment horizontal="center" vertical="center" wrapText="1"/>
    </xf>
    <xf numFmtId="2" fontId="29" fillId="7" borderId="9" xfId="1" applyNumberFormat="1" applyFont="1" applyFill="1" applyBorder="1" applyAlignment="1">
      <alignment horizontal="center" vertical="center" wrapText="1"/>
    </xf>
    <xf numFmtId="2" fontId="24" fillId="5" borderId="22" xfId="1" applyNumberFormat="1" applyFont="1" applyFill="1" applyBorder="1" applyAlignment="1">
      <alignment horizontal="center" vertical="center" wrapText="1"/>
    </xf>
    <xf numFmtId="2" fontId="29" fillId="7" borderId="1" xfId="1" applyNumberFormat="1" applyFont="1" applyFill="1" applyBorder="1" applyAlignment="1">
      <alignment horizontal="center" vertical="center" wrapText="1"/>
    </xf>
    <xf numFmtId="2" fontId="29" fillId="7" borderId="8" xfId="1" applyNumberFormat="1" applyFont="1" applyFill="1" applyBorder="1" applyAlignment="1">
      <alignment horizontal="center" vertical="center" wrapText="1"/>
    </xf>
    <xf numFmtId="2" fontId="29" fillId="7" borderId="19" xfId="1" applyNumberFormat="1" applyFont="1" applyFill="1" applyBorder="1" applyAlignment="1">
      <alignment horizontal="center" vertical="center" wrapText="1"/>
    </xf>
    <xf numFmtId="2" fontId="29" fillId="7" borderId="22" xfId="1" applyNumberFormat="1" applyFont="1" applyFill="1" applyBorder="1" applyAlignment="1">
      <alignment horizontal="center" vertical="center" wrapText="1"/>
    </xf>
    <xf numFmtId="2" fontId="33" fillId="7" borderId="12" xfId="1" applyNumberFormat="1" applyFont="1" applyFill="1" applyBorder="1" applyAlignment="1">
      <alignment horizontal="center" vertical="center" wrapText="1"/>
    </xf>
    <xf numFmtId="2" fontId="73" fillId="0" borderId="22" xfId="1" applyNumberFormat="1" applyFont="1" applyBorder="1" applyAlignment="1">
      <alignment horizontal="center" vertical="center" wrapText="1"/>
    </xf>
    <xf numFmtId="2" fontId="33" fillId="7" borderId="22" xfId="1" applyNumberFormat="1" applyFont="1" applyFill="1" applyBorder="1" applyAlignment="1">
      <alignment horizontal="center" vertical="center" wrapText="1"/>
    </xf>
    <xf numFmtId="2" fontId="26" fillId="5" borderId="12" xfId="1" applyNumberFormat="1" applyFont="1" applyFill="1" applyBorder="1" applyAlignment="1">
      <alignment horizontal="center" vertical="center" wrapText="1"/>
    </xf>
    <xf numFmtId="2" fontId="33" fillId="7" borderId="0" xfId="1" applyNumberFormat="1" applyFont="1" applyFill="1" applyAlignment="1">
      <alignment horizontal="center" vertical="center" wrapText="1"/>
    </xf>
    <xf numFmtId="2" fontId="24" fillId="7" borderId="15" xfId="1" applyNumberFormat="1" applyFont="1" applyFill="1" applyBorder="1" applyAlignment="1">
      <alignment horizontal="center" vertical="center" wrapText="1"/>
    </xf>
    <xf numFmtId="2" fontId="24" fillId="7" borderId="8" xfId="1" applyNumberFormat="1" applyFont="1" applyFill="1" applyBorder="1" applyAlignment="1">
      <alignment horizontal="center" vertical="center" wrapText="1"/>
    </xf>
    <xf numFmtId="2" fontId="24" fillId="8" borderId="0" xfId="1" applyNumberFormat="1" applyFont="1" applyFill="1" applyAlignment="1">
      <alignment horizontal="center" vertical="center" wrapText="1"/>
    </xf>
    <xf numFmtId="2" fontId="24" fillId="7" borderId="22" xfId="1" applyNumberFormat="1" applyFont="1" applyFill="1" applyBorder="1" applyAlignment="1">
      <alignment horizontal="center" vertical="center" wrapText="1"/>
    </xf>
    <xf numFmtId="2" fontId="24" fillId="5" borderId="1" xfId="1" applyNumberFormat="1" applyFont="1" applyFill="1" applyBorder="1" applyAlignment="1">
      <alignment horizontal="center" vertical="center" wrapText="1"/>
    </xf>
    <xf numFmtId="2" fontId="73" fillId="0" borderId="12" xfId="1" applyNumberFormat="1" applyFont="1" applyBorder="1" applyAlignment="1">
      <alignment horizontal="center" vertical="center" wrapText="1"/>
    </xf>
    <xf numFmtId="2" fontId="24" fillId="20" borderId="0" xfId="1" applyNumberFormat="1" applyFont="1" applyFill="1" applyAlignment="1">
      <alignment horizontal="center" vertical="center" wrapText="1"/>
    </xf>
    <xf numFmtId="2" fontId="24" fillId="8" borderId="11" xfId="1" applyNumberFormat="1" applyFont="1" applyFill="1" applyBorder="1" applyAlignment="1">
      <alignment horizontal="center" vertical="center" wrapText="1"/>
    </xf>
    <xf numFmtId="2" fontId="33" fillId="0" borderId="6" xfId="1" applyNumberFormat="1" applyFont="1" applyBorder="1" applyAlignment="1">
      <alignment horizontal="center" vertical="center" wrapText="1"/>
    </xf>
    <xf numFmtId="2" fontId="26" fillId="0" borderId="1" xfId="1" applyNumberFormat="1" applyFont="1" applyBorder="1" applyAlignment="1">
      <alignment horizontal="center" vertical="center" wrapText="1"/>
    </xf>
    <xf numFmtId="2" fontId="33" fillId="0" borderId="2" xfId="1" applyNumberFormat="1" applyFont="1" applyBorder="1" applyAlignment="1">
      <alignment horizontal="center" vertical="center" wrapText="1"/>
    </xf>
    <xf numFmtId="2" fontId="26" fillId="6" borderId="30" xfId="1" applyNumberFormat="1" applyFont="1" applyFill="1" applyBorder="1" applyAlignment="1">
      <alignment horizontal="center" vertical="center" wrapText="1"/>
    </xf>
    <xf numFmtId="2" fontId="26" fillId="6" borderId="9" xfId="1" applyNumberFormat="1" applyFont="1" applyFill="1" applyBorder="1" applyAlignment="1">
      <alignment horizontal="center" vertical="center" wrapText="1"/>
    </xf>
    <xf numFmtId="2" fontId="24" fillId="0" borderId="15" xfId="1" applyNumberFormat="1" applyFont="1" applyBorder="1" applyAlignment="1">
      <alignment horizontal="center" vertical="center" wrapText="1"/>
    </xf>
    <xf numFmtId="2" fontId="74" fillId="8" borderId="17" xfId="1" applyNumberFormat="1" applyFont="1" applyFill="1" applyBorder="1" applyAlignment="1">
      <alignment horizontal="center" vertical="center" wrapText="1"/>
    </xf>
    <xf numFmtId="2" fontId="24" fillId="0" borderId="10" xfId="1" applyNumberFormat="1" applyFont="1" applyBorder="1" applyAlignment="1">
      <alignment horizontal="center" vertical="center" wrapText="1"/>
    </xf>
    <xf numFmtId="2" fontId="24" fillId="8" borderId="8" xfId="1" applyNumberFormat="1" applyFont="1" applyFill="1" applyBorder="1" applyAlignment="1">
      <alignment horizontal="center" vertical="center" wrapText="1"/>
    </xf>
    <xf numFmtId="2" fontId="24" fillId="5" borderId="12" xfId="1" applyNumberFormat="1" applyFont="1" applyFill="1" applyBorder="1" applyAlignment="1">
      <alignment horizontal="center" vertical="center" wrapText="1"/>
    </xf>
    <xf numFmtId="2" fontId="24" fillId="7" borderId="38" xfId="1" applyNumberFormat="1" applyFont="1" applyFill="1" applyBorder="1" applyAlignment="1">
      <alignment horizontal="center" vertical="center" wrapText="1"/>
    </xf>
    <xf numFmtId="2" fontId="29" fillId="7" borderId="0" xfId="1" applyNumberFormat="1" applyFont="1" applyFill="1" applyAlignment="1">
      <alignment horizontal="center" vertical="center" wrapText="1"/>
    </xf>
    <xf numFmtId="2" fontId="24" fillId="0" borderId="38" xfId="1" applyNumberFormat="1" applyFont="1" applyBorder="1" applyAlignment="1">
      <alignment horizontal="center" vertical="center" wrapText="1"/>
    </xf>
    <xf numFmtId="2" fontId="24" fillId="8" borderId="15" xfId="1" applyNumberFormat="1" applyFont="1" applyFill="1" applyBorder="1" applyAlignment="1">
      <alignment horizontal="center" vertical="center" wrapText="1"/>
    </xf>
    <xf numFmtId="2" fontId="70" fillId="0" borderId="0" xfId="0" applyNumberFormat="1" applyFont="1" applyAlignment="1">
      <alignment horizontal="center" vertical="center" wrapText="1"/>
    </xf>
    <xf numFmtId="2" fontId="70" fillId="0" borderId="19" xfId="0" applyNumberFormat="1" applyFont="1" applyBorder="1" applyAlignment="1">
      <alignment horizontal="center" vertical="center" wrapText="1"/>
    </xf>
    <xf numFmtId="2" fontId="70" fillId="0" borderId="32" xfId="0" applyNumberFormat="1" applyFont="1" applyBorder="1" applyAlignment="1">
      <alignment horizontal="center" vertical="center" wrapText="1"/>
    </xf>
    <xf numFmtId="2" fontId="70" fillId="7" borderId="15" xfId="0" applyNumberFormat="1" applyFont="1" applyFill="1" applyBorder="1" applyAlignment="1">
      <alignment horizontal="center" vertical="center" wrapText="1"/>
    </xf>
    <xf numFmtId="2" fontId="70" fillId="7" borderId="19" xfId="0" applyNumberFormat="1" applyFont="1" applyFill="1" applyBorder="1" applyAlignment="1">
      <alignment horizontal="center" vertical="center" wrapText="1"/>
    </xf>
    <xf numFmtId="2" fontId="70" fillId="0" borderId="15" xfId="0" applyNumberFormat="1" applyFont="1" applyBorder="1" applyAlignment="1">
      <alignment horizontal="center" vertical="center" wrapText="1"/>
    </xf>
    <xf numFmtId="3" fontId="24" fillId="0" borderId="9" xfId="1" applyNumberFormat="1" applyFont="1" applyBorder="1" applyAlignment="1">
      <alignment horizontal="center" vertical="center" wrapText="1"/>
    </xf>
    <xf numFmtId="49" fontId="31" fillId="0" borderId="21" xfId="1" applyNumberFormat="1" applyFont="1" applyBorder="1" applyAlignment="1">
      <alignment horizontal="center" vertical="center" wrapText="1"/>
    </xf>
    <xf numFmtId="49" fontId="31" fillId="0" borderId="22" xfId="1" applyNumberFormat="1" applyFont="1" applyBorder="1" applyAlignment="1">
      <alignment horizontal="center" vertical="center" wrapText="1"/>
    </xf>
    <xf numFmtId="2" fontId="31" fillId="0" borderId="22" xfId="1" applyNumberFormat="1" applyFont="1" applyBorder="1" applyAlignment="1">
      <alignment horizontal="center" vertical="center" wrapText="1"/>
    </xf>
    <xf numFmtId="0" fontId="21" fillId="0" borderId="0" xfId="1" applyFont="1" applyAlignment="1">
      <alignment horizontal="center" vertical="center" wrapText="1"/>
    </xf>
    <xf numFmtId="2" fontId="26" fillId="5" borderId="1" xfId="1" applyNumberFormat="1" applyFont="1" applyFill="1" applyBorder="1" applyAlignment="1">
      <alignment horizontal="center" vertical="center" wrapText="1"/>
    </xf>
    <xf numFmtId="3" fontId="26" fillId="5" borderId="1" xfId="1" applyNumberFormat="1" applyFont="1" applyFill="1" applyBorder="1" applyAlignment="1">
      <alignment horizontal="center" vertical="center" wrapText="1"/>
    </xf>
    <xf numFmtId="2" fontId="26" fillId="5" borderId="2" xfId="1" applyNumberFormat="1" applyFont="1" applyFill="1" applyBorder="1" applyAlignment="1">
      <alignment horizontal="center" vertical="center" wrapText="1"/>
    </xf>
    <xf numFmtId="3" fontId="26" fillId="5" borderId="2" xfId="1" applyNumberFormat="1" applyFont="1" applyFill="1" applyBorder="1" applyAlignment="1">
      <alignment horizontal="center" vertical="center" wrapText="1"/>
    </xf>
    <xf numFmtId="3" fontId="24" fillId="7" borderId="22" xfId="1" applyNumberFormat="1" applyFont="1" applyFill="1" applyBorder="1" applyAlignment="1">
      <alignment horizontal="center" vertical="center" wrapText="1"/>
    </xf>
    <xf numFmtId="3" fontId="33" fillId="7" borderId="12" xfId="1" applyNumberFormat="1" applyFont="1" applyFill="1" applyBorder="1" applyAlignment="1">
      <alignment horizontal="center" vertical="center" wrapText="1"/>
    </xf>
    <xf numFmtId="3" fontId="29" fillId="7" borderId="22" xfId="1" applyNumberFormat="1" applyFont="1" applyFill="1" applyBorder="1" applyAlignment="1">
      <alignment horizontal="center" vertical="center" wrapText="1"/>
    </xf>
    <xf numFmtId="3" fontId="24" fillId="7" borderId="30" xfId="1" applyNumberFormat="1" applyFont="1" applyFill="1" applyBorder="1" applyAlignment="1">
      <alignment horizontal="center" vertical="center" wrapText="1"/>
    </xf>
    <xf numFmtId="3" fontId="24" fillId="8" borderId="12" xfId="1" applyNumberFormat="1" applyFont="1" applyFill="1" applyBorder="1" applyAlignment="1">
      <alignment horizontal="center" vertical="center" wrapText="1"/>
    </xf>
    <xf numFmtId="3" fontId="24" fillId="8" borderId="30" xfId="1" applyNumberFormat="1" applyFont="1" applyFill="1" applyBorder="1" applyAlignment="1">
      <alignment horizontal="center" vertical="center" wrapText="1"/>
    </xf>
    <xf numFmtId="0" fontId="68" fillId="0" borderId="0" xfId="0" applyFont="1" applyAlignment="1">
      <alignment horizontal="center" vertical="center" wrapText="1"/>
    </xf>
    <xf numFmtId="3" fontId="24" fillId="7" borderId="2" xfId="1" applyNumberFormat="1" applyFont="1" applyFill="1" applyBorder="1" applyAlignment="1">
      <alignment horizontal="center" vertical="center" wrapText="1"/>
    </xf>
    <xf numFmtId="0" fontId="24" fillId="0" borderId="0" xfId="0" applyFont="1" applyAlignment="1">
      <alignment horizontal="center" vertical="center" wrapText="1"/>
    </xf>
    <xf numFmtId="2" fontId="24" fillId="5" borderId="9" xfId="1" applyNumberFormat="1" applyFont="1" applyFill="1" applyBorder="1" applyAlignment="1">
      <alignment horizontal="center" vertical="center" wrapText="1"/>
    </xf>
    <xf numFmtId="4" fontId="24" fillId="8" borderId="1" xfId="1" applyNumberFormat="1" applyFont="1" applyFill="1" applyBorder="1" applyAlignment="1">
      <alignment horizontal="center" vertical="center" wrapText="1"/>
    </xf>
    <xf numFmtId="0" fontId="30" fillId="0" borderId="11" xfId="0" applyFont="1" applyBorder="1" applyAlignment="1">
      <alignment horizontal="center" vertical="center" wrapText="1"/>
    </xf>
    <xf numFmtId="0" fontId="37" fillId="0" borderId="0" xfId="0" applyFont="1" applyAlignment="1">
      <alignment horizontal="center" vertical="center" wrapText="1"/>
    </xf>
    <xf numFmtId="0" fontId="32" fillId="0" borderId="0" xfId="1" applyFont="1" applyAlignment="1">
      <alignment horizontal="center" vertical="center" wrapText="1"/>
    </xf>
    <xf numFmtId="0" fontId="24" fillId="13" borderId="0" xfId="1" applyFont="1" applyFill="1" applyAlignment="1">
      <alignment horizontal="center" vertical="center" wrapText="1"/>
    </xf>
    <xf numFmtId="0" fontId="30" fillId="7" borderId="1" xfId="0" applyFont="1" applyFill="1" applyBorder="1" applyAlignment="1">
      <alignment horizontal="center" vertical="center" wrapText="1"/>
    </xf>
    <xf numFmtId="0" fontId="29" fillId="0" borderId="0" xfId="0" applyFont="1" applyAlignment="1">
      <alignment horizontal="center" vertical="center" wrapText="1"/>
    </xf>
    <xf numFmtId="0" fontId="30" fillId="7" borderId="9" xfId="0" applyFont="1" applyFill="1" applyBorder="1" applyAlignment="1">
      <alignment horizontal="center" vertical="center" wrapText="1"/>
    </xf>
    <xf numFmtId="2" fontId="30" fillId="0" borderId="0" xfId="0" applyNumberFormat="1" applyFont="1" applyAlignment="1">
      <alignment horizontal="center" vertical="center" wrapText="1"/>
    </xf>
    <xf numFmtId="0" fontId="24" fillId="9" borderId="22" xfId="1" applyFont="1" applyFill="1" applyBorder="1" applyAlignment="1">
      <alignment horizontal="center" vertical="center" wrapText="1"/>
    </xf>
    <xf numFmtId="0" fontId="24" fillId="9" borderId="0" xfId="1" applyFont="1" applyFill="1" applyAlignment="1">
      <alignment horizontal="center" vertical="center" wrapText="1"/>
    </xf>
    <xf numFmtId="0" fontId="24" fillId="9" borderId="2" xfId="1" applyFont="1" applyFill="1" applyBorder="1" applyAlignment="1">
      <alignment horizontal="center" vertical="center" wrapText="1"/>
    </xf>
    <xf numFmtId="0" fontId="30" fillId="0" borderId="24"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10" xfId="0" applyFont="1" applyBorder="1" applyAlignment="1">
      <alignment horizontal="center" vertical="center" wrapText="1"/>
    </xf>
    <xf numFmtId="0" fontId="30" fillId="7" borderId="31" xfId="0" applyFont="1" applyFill="1" applyBorder="1" applyAlignment="1">
      <alignment horizontal="center" vertical="center" wrapText="1"/>
    </xf>
    <xf numFmtId="0" fontId="30" fillId="0" borderId="31" xfId="0" applyFont="1" applyBorder="1" applyAlignment="1">
      <alignment horizontal="center" vertical="center" wrapText="1"/>
    </xf>
    <xf numFmtId="0" fontId="30" fillId="8" borderId="13" xfId="0" applyFont="1" applyFill="1" applyBorder="1" applyAlignment="1">
      <alignment horizontal="center" vertical="center" wrapText="1"/>
    </xf>
    <xf numFmtId="0" fontId="30" fillId="0" borderId="38" xfId="0" applyFont="1" applyBorder="1" applyAlignment="1">
      <alignment horizontal="center" vertical="center" wrapText="1"/>
    </xf>
    <xf numFmtId="0" fontId="30" fillId="0" borderId="7" xfId="0" applyFont="1" applyBorder="1" applyAlignment="1">
      <alignment horizontal="center" vertical="center" wrapText="1"/>
    </xf>
    <xf numFmtId="2" fontId="0" fillId="0" borderId="32" xfId="0" applyNumberFormat="1" applyBorder="1" applyAlignment="1">
      <alignment horizontal="center" vertical="center" wrapText="1"/>
    </xf>
    <xf numFmtId="49" fontId="0" fillId="0" borderId="0" xfId="0" applyNumberFormat="1" applyAlignment="1">
      <alignment horizontal="center" vertical="center" wrapText="1"/>
    </xf>
    <xf numFmtId="14" fontId="0" fillId="0" borderId="0" xfId="0" applyNumberFormat="1" applyAlignment="1">
      <alignment horizontal="center" vertical="center" wrapText="1"/>
    </xf>
    <xf numFmtId="2" fontId="0" fillId="0" borderId="0" xfId="0" applyNumberFormat="1" applyAlignment="1">
      <alignment horizontal="center" vertical="center" wrapText="1"/>
    </xf>
    <xf numFmtId="166" fontId="24" fillId="0" borderId="12" xfId="1" applyNumberFormat="1" applyFont="1" applyBorder="1" applyAlignment="1">
      <alignment horizontal="center" vertical="center" wrapText="1"/>
    </xf>
    <xf numFmtId="166" fontId="24" fillId="5" borderId="12" xfId="1" applyNumberFormat="1" applyFont="1" applyFill="1" applyBorder="1" applyAlignment="1">
      <alignment horizontal="center" vertical="center" wrapText="1"/>
    </xf>
    <xf numFmtId="0" fontId="0" fillId="7" borderId="19" xfId="0" applyFill="1" applyBorder="1" applyAlignment="1">
      <alignment horizontal="center" vertical="center" wrapText="1"/>
    </xf>
    <xf numFmtId="16" fontId="70" fillId="7" borderId="19" xfId="0" applyNumberFormat="1" applyFont="1" applyFill="1" applyBorder="1" applyAlignment="1">
      <alignment horizontal="center" vertical="center" wrapText="1"/>
    </xf>
    <xf numFmtId="49" fontId="24" fillId="0" borderId="44" xfId="1" applyNumberFormat="1" applyFont="1" applyBorder="1" applyAlignment="1">
      <alignment horizontal="center" vertical="center" wrapText="1"/>
    </xf>
    <xf numFmtId="4" fontId="24" fillId="7" borderId="2" xfId="1" applyNumberFormat="1" applyFont="1" applyFill="1" applyBorder="1" applyAlignment="1">
      <alignment horizontal="center" vertical="center" wrapText="1"/>
    </xf>
    <xf numFmtId="4" fontId="24" fillId="7" borderId="1" xfId="1" applyNumberFormat="1" applyFont="1" applyFill="1" applyBorder="1" applyAlignment="1">
      <alignment horizontal="center" vertical="center" wrapText="1"/>
    </xf>
    <xf numFmtId="3" fontId="24" fillId="7" borderId="1" xfId="1" applyNumberFormat="1" applyFont="1" applyFill="1" applyBorder="1" applyAlignment="1">
      <alignment horizontal="center" vertical="center" wrapText="1"/>
    </xf>
    <xf numFmtId="49" fontId="24" fillId="7" borderId="41" xfId="1" applyNumberFormat="1" applyFont="1" applyFill="1" applyBorder="1" applyAlignment="1">
      <alignment horizontal="center" vertical="center" wrapText="1"/>
    </xf>
    <xf numFmtId="4" fontId="24" fillId="7" borderId="11" xfId="1" applyNumberFormat="1" applyFont="1" applyFill="1" applyBorder="1" applyAlignment="1">
      <alignment horizontal="center" vertical="center" wrapText="1"/>
    </xf>
    <xf numFmtId="3" fontId="24" fillId="7" borderId="11" xfId="1" applyNumberFormat="1" applyFont="1" applyFill="1" applyBorder="1" applyAlignment="1">
      <alignment horizontal="center" vertical="center" wrapText="1"/>
    </xf>
    <xf numFmtId="0" fontId="0" fillId="0" borderId="15" xfId="0" applyBorder="1" applyAlignment="1">
      <alignment horizontal="center" vertical="center" wrapText="1"/>
    </xf>
    <xf numFmtId="16" fontId="70" fillId="0" borderId="15" xfId="0" applyNumberFormat="1" applyFont="1" applyBorder="1" applyAlignment="1">
      <alignment horizontal="center" vertical="center" wrapText="1"/>
    </xf>
    <xf numFmtId="49" fontId="70" fillId="7" borderId="0" xfId="0" applyNumberFormat="1" applyFont="1" applyFill="1" applyAlignment="1">
      <alignment horizontal="center" vertical="center" wrapText="1"/>
    </xf>
    <xf numFmtId="0" fontId="30" fillId="7" borderId="0" xfId="7" applyFont="1" applyFill="1" applyAlignment="1">
      <alignment horizontal="center" vertical="center" wrapText="1"/>
    </xf>
    <xf numFmtId="0" fontId="30" fillId="0" borderId="8" xfId="7" applyFont="1" applyBorder="1" applyAlignment="1">
      <alignment horizontal="center" vertical="center" wrapText="1"/>
    </xf>
    <xf numFmtId="0" fontId="30" fillId="0" borderId="32" xfId="7" applyFont="1" applyBorder="1" applyAlignment="1">
      <alignment horizontal="center" vertical="center" wrapText="1"/>
    </xf>
    <xf numFmtId="0" fontId="70" fillId="0" borderId="32" xfId="7" applyFont="1" applyBorder="1" applyAlignment="1">
      <alignment horizontal="center" vertical="center" wrapText="1"/>
    </xf>
    <xf numFmtId="0" fontId="70" fillId="0" borderId="0" xfId="7" applyFont="1" applyAlignment="1">
      <alignment horizontal="center" vertical="center" wrapText="1"/>
    </xf>
    <xf numFmtId="0" fontId="70" fillId="7" borderId="15" xfId="7" applyFont="1" applyFill="1" applyBorder="1" applyAlignment="1">
      <alignment horizontal="center" vertical="center" wrapText="1"/>
    </xf>
    <xf numFmtId="0" fontId="70" fillId="7" borderId="19" xfId="7" applyFont="1" applyFill="1" applyBorder="1" applyAlignment="1">
      <alignment horizontal="center" vertical="center" wrapText="1"/>
    </xf>
    <xf numFmtId="0" fontId="70" fillId="0" borderId="19" xfId="7" applyFont="1" applyBorder="1" applyAlignment="1">
      <alignment horizontal="center" vertical="center" wrapText="1"/>
    </xf>
    <xf numFmtId="0" fontId="70" fillId="7" borderId="0" xfId="7" applyFont="1" applyFill="1" applyAlignment="1">
      <alignment horizontal="center" vertical="center" wrapText="1"/>
    </xf>
    <xf numFmtId="49" fontId="70" fillId="0" borderId="32" xfId="7" applyNumberFormat="1" applyFont="1" applyBorder="1" applyAlignment="1">
      <alignment horizontal="center" vertical="center" wrapText="1"/>
    </xf>
    <xf numFmtId="0" fontId="70" fillId="0" borderId="15" xfId="7" applyFont="1" applyBorder="1" applyAlignment="1">
      <alignment horizontal="center" vertical="center" wrapText="1"/>
    </xf>
    <xf numFmtId="0" fontId="24" fillId="7" borderId="10" xfId="1" applyFont="1" applyFill="1" applyBorder="1" applyAlignment="1">
      <alignment horizontal="center" vertical="center" wrapText="1"/>
    </xf>
    <xf numFmtId="0" fontId="30" fillId="0" borderId="34" xfId="0" applyFont="1" applyBorder="1" applyAlignment="1">
      <alignment horizontal="center" vertical="center" wrapText="1"/>
    </xf>
    <xf numFmtId="0" fontId="24" fillId="9" borderId="9" xfId="1" applyFont="1" applyFill="1" applyBorder="1" applyAlignment="1">
      <alignment horizontal="center" vertical="center" wrapText="1"/>
    </xf>
    <xf numFmtId="49" fontId="24" fillId="0" borderId="43" xfId="1" applyNumberFormat="1" applyFont="1" applyBorder="1" applyAlignment="1">
      <alignment horizontal="center" vertical="center" wrapText="1"/>
    </xf>
    <xf numFmtId="0" fontId="32" fillId="0" borderId="22" xfId="1" applyFont="1" applyBorder="1" applyAlignment="1">
      <alignment horizontal="center" vertical="center" wrapText="1"/>
    </xf>
    <xf numFmtId="0" fontId="32" fillId="0" borderId="23" xfId="1" applyFont="1" applyBorder="1" applyAlignment="1">
      <alignment horizontal="center" vertical="center" wrapText="1"/>
    </xf>
    <xf numFmtId="0" fontId="30" fillId="0" borderId="48" xfId="0" applyFont="1" applyBorder="1" applyAlignment="1">
      <alignment horizontal="center" vertical="center" wrapText="1"/>
    </xf>
    <xf numFmtId="164" fontId="24" fillId="0" borderId="11" xfId="1" applyNumberFormat="1" applyFont="1" applyBorder="1" applyAlignment="1">
      <alignment horizontal="center" vertical="center" wrapText="1"/>
    </xf>
    <xf numFmtId="49" fontId="70" fillId="7" borderId="32" xfId="0" applyNumberFormat="1" applyFont="1" applyFill="1" applyBorder="1" applyAlignment="1">
      <alignment horizontal="center" vertical="center" wrapText="1"/>
    </xf>
    <xf numFmtId="14" fontId="70" fillId="7" borderId="32" xfId="0" applyNumberFormat="1" applyFont="1" applyFill="1" applyBorder="1" applyAlignment="1">
      <alignment horizontal="center" vertical="center" wrapText="1"/>
    </xf>
    <xf numFmtId="0" fontId="70" fillId="7" borderId="32" xfId="0" applyFont="1" applyFill="1" applyBorder="1" applyAlignment="1">
      <alignment horizontal="center" vertical="center" wrapText="1"/>
    </xf>
    <xf numFmtId="0" fontId="70" fillId="7" borderId="32" xfId="7" applyFont="1" applyFill="1" applyBorder="1" applyAlignment="1">
      <alignment horizontal="center" vertical="center" wrapText="1"/>
    </xf>
    <xf numFmtId="2" fontId="70" fillId="7" borderId="32" xfId="0" applyNumberFormat="1" applyFont="1" applyFill="1" applyBorder="1" applyAlignment="1">
      <alignment horizontal="center" vertical="center" wrapText="1"/>
    </xf>
    <xf numFmtId="0" fontId="30" fillId="0" borderId="22" xfId="0" applyFont="1" applyBorder="1" applyAlignment="1">
      <alignment horizontal="center" vertical="center" wrapText="1"/>
    </xf>
    <xf numFmtId="1" fontId="24" fillId="7" borderId="0" xfId="1" applyNumberFormat="1" applyFont="1" applyFill="1" applyAlignment="1">
      <alignment horizontal="center" vertical="center" wrapText="1"/>
    </xf>
    <xf numFmtId="0" fontId="0" fillId="7" borderId="32" xfId="0" applyFill="1" applyBorder="1" applyAlignment="1">
      <alignment horizontal="center" vertical="center" wrapText="1"/>
    </xf>
    <xf numFmtId="16" fontId="70" fillId="7" borderId="32" xfId="0" applyNumberFormat="1" applyFont="1" applyFill="1" applyBorder="1" applyAlignment="1">
      <alignment horizontal="center" vertical="center" wrapText="1"/>
    </xf>
    <xf numFmtId="2" fontId="0" fillId="0" borderId="19" xfId="0" applyNumberFormat="1" applyBorder="1" applyAlignment="1">
      <alignment horizontal="center" vertical="center" wrapText="1"/>
    </xf>
    <xf numFmtId="0" fontId="30" fillId="7" borderId="10" xfId="0" applyFont="1" applyFill="1" applyBorder="1" applyAlignment="1">
      <alignment horizontal="center" vertical="center" wrapText="1"/>
    </xf>
    <xf numFmtId="0" fontId="3" fillId="7" borderId="13" xfId="1" applyFont="1" applyFill="1" applyBorder="1" applyAlignment="1">
      <alignment horizontal="center" vertical="center" wrapText="1"/>
    </xf>
    <xf numFmtId="49" fontId="24" fillId="7" borderId="44" xfId="1" applyNumberFormat="1" applyFont="1" applyFill="1" applyBorder="1" applyAlignment="1">
      <alignment horizontal="center" vertical="center" wrapText="1"/>
    </xf>
    <xf numFmtId="0" fontId="83" fillId="0" borderId="1" xfId="1" applyFont="1" applyBorder="1" applyAlignment="1">
      <alignment horizontal="center" vertical="center" wrapText="1"/>
    </xf>
    <xf numFmtId="0" fontId="84" fillId="17" borderId="9" xfId="1" applyFont="1" applyFill="1" applyBorder="1" applyAlignment="1">
      <alignment horizontal="center" vertical="center" wrapText="1"/>
    </xf>
    <xf numFmtId="0" fontId="84" fillId="17" borderId="6" xfId="1" applyFont="1" applyFill="1" applyBorder="1" applyAlignment="1">
      <alignment horizontal="center" vertical="center" wrapText="1"/>
    </xf>
    <xf numFmtId="0" fontId="85" fillId="5" borderId="1" xfId="1" applyFont="1" applyFill="1" applyBorder="1" applyAlignment="1">
      <alignment horizontal="center" vertical="center" wrapText="1"/>
    </xf>
    <xf numFmtId="0" fontId="85" fillId="5" borderId="2" xfId="1" applyFont="1" applyFill="1" applyBorder="1" applyAlignment="1">
      <alignment horizontal="center" vertical="center" wrapText="1"/>
    </xf>
    <xf numFmtId="0" fontId="85" fillId="5" borderId="22" xfId="1" applyFont="1" applyFill="1" applyBorder="1" applyAlignment="1">
      <alignment horizontal="center" vertical="center" wrapText="1"/>
    </xf>
    <xf numFmtId="0" fontId="84" fillId="17" borderId="12" xfId="1" applyFont="1" applyFill="1" applyBorder="1" applyAlignment="1">
      <alignment horizontal="center" vertical="center" wrapText="1"/>
    </xf>
    <xf numFmtId="0" fontId="84" fillId="17" borderId="22" xfId="1" applyFont="1" applyFill="1" applyBorder="1" applyAlignment="1">
      <alignment horizontal="center" vertical="center" wrapText="1"/>
    </xf>
    <xf numFmtId="0" fontId="84" fillId="17" borderId="0" xfId="1" applyFont="1" applyFill="1" applyAlignment="1">
      <alignment horizontal="center" vertical="center" wrapText="1"/>
    </xf>
    <xf numFmtId="0" fontId="84" fillId="7" borderId="12" xfId="1" applyFont="1" applyFill="1" applyBorder="1" applyAlignment="1">
      <alignment horizontal="center" vertical="center" wrapText="1"/>
    </xf>
    <xf numFmtId="0" fontId="84" fillId="7" borderId="7" xfId="1" applyFont="1" applyFill="1" applyBorder="1" applyAlignment="1">
      <alignment horizontal="center" vertical="center" wrapText="1"/>
    </xf>
    <xf numFmtId="0" fontId="84" fillId="7" borderId="30" xfId="1" applyFont="1" applyFill="1" applyBorder="1" applyAlignment="1">
      <alignment horizontal="center" vertical="center" wrapText="1"/>
    </xf>
    <xf numFmtId="0" fontId="84" fillId="7" borderId="17" xfId="1" applyFont="1" applyFill="1" applyBorder="1" applyAlignment="1">
      <alignment horizontal="center" vertical="center" wrapText="1"/>
    </xf>
    <xf numFmtId="0" fontId="84" fillId="7" borderId="9" xfId="1" applyFont="1" applyFill="1" applyBorder="1" applyAlignment="1">
      <alignment horizontal="center" vertical="center" wrapText="1"/>
    </xf>
    <xf numFmtId="0" fontId="84" fillId="7" borderId="22" xfId="1" applyFont="1" applyFill="1" applyBorder="1" applyAlignment="1">
      <alignment horizontal="center" vertical="center" wrapText="1"/>
    </xf>
    <xf numFmtId="0" fontId="84" fillId="7" borderId="6" xfId="1" applyFont="1" applyFill="1" applyBorder="1" applyAlignment="1">
      <alignment horizontal="center" vertical="center" wrapText="1"/>
    </xf>
    <xf numFmtId="0" fontId="84" fillId="17" borderId="2" xfId="1" applyFont="1" applyFill="1" applyBorder="1" applyAlignment="1">
      <alignment horizontal="center" vertical="center" wrapText="1"/>
    </xf>
    <xf numFmtId="0" fontId="86" fillId="7" borderId="12" xfId="1" applyFont="1" applyFill="1" applyBorder="1" applyAlignment="1">
      <alignment horizontal="center" vertical="center" wrapText="1"/>
    </xf>
    <xf numFmtId="0" fontId="87" fillId="7" borderId="22" xfId="1" applyFont="1" applyFill="1" applyBorder="1" applyAlignment="1">
      <alignment horizontal="center" vertical="center" wrapText="1"/>
    </xf>
    <xf numFmtId="0" fontId="84" fillId="17" borderId="19" xfId="1" applyFont="1" applyFill="1" applyBorder="1" applyAlignment="1">
      <alignment horizontal="center" vertical="center" wrapText="1"/>
    </xf>
    <xf numFmtId="0" fontId="84" fillId="7" borderId="0" xfId="1" applyFont="1" applyFill="1" applyAlignment="1">
      <alignment horizontal="center" vertical="center" wrapText="1"/>
    </xf>
    <xf numFmtId="0" fontId="84" fillId="17" borderId="11" xfId="1" applyFont="1" applyFill="1" applyBorder="1" applyAlignment="1">
      <alignment horizontal="center" vertical="center" wrapText="1"/>
    </xf>
    <xf numFmtId="0" fontId="84" fillId="7" borderId="32" xfId="1" applyFont="1" applyFill="1" applyBorder="1" applyAlignment="1">
      <alignment horizontal="center" vertical="center" wrapText="1"/>
    </xf>
    <xf numFmtId="0" fontId="84" fillId="17" borderId="30" xfId="1" applyFont="1" applyFill="1" applyBorder="1" applyAlignment="1">
      <alignment horizontal="center" vertical="center" wrapText="1"/>
    </xf>
    <xf numFmtId="0" fontId="84" fillId="8" borderId="12" xfId="1" applyFont="1" applyFill="1" applyBorder="1" applyAlignment="1">
      <alignment horizontal="center" vertical="center" wrapText="1"/>
    </xf>
    <xf numFmtId="0" fontId="84" fillId="8" borderId="30" xfId="1" applyFont="1" applyFill="1" applyBorder="1" applyAlignment="1">
      <alignment horizontal="center" vertical="center" wrapText="1"/>
    </xf>
    <xf numFmtId="0" fontId="84" fillId="7" borderId="2" xfId="1" applyFont="1" applyFill="1" applyBorder="1" applyAlignment="1">
      <alignment horizontal="center" vertical="center" wrapText="1"/>
    </xf>
    <xf numFmtId="0" fontId="84" fillId="7" borderId="1" xfId="1" applyFont="1" applyFill="1" applyBorder="1" applyAlignment="1">
      <alignment horizontal="center" vertical="center" wrapText="1"/>
    </xf>
    <xf numFmtId="0" fontId="84" fillId="7" borderId="11" xfId="1" applyFont="1" applyFill="1" applyBorder="1" applyAlignment="1">
      <alignment horizontal="center" vertical="center" wrapText="1"/>
    </xf>
    <xf numFmtId="0" fontId="84" fillId="7" borderId="19" xfId="1" applyFont="1" applyFill="1" applyBorder="1" applyAlignment="1">
      <alignment horizontal="center" vertical="center" wrapText="1"/>
    </xf>
    <xf numFmtId="0" fontId="84" fillId="17" borderId="1" xfId="1" applyFont="1" applyFill="1" applyBorder="1" applyAlignment="1">
      <alignment horizontal="center" vertical="center" wrapText="1"/>
    </xf>
    <xf numFmtId="0" fontId="84" fillId="17" borderId="17" xfId="1" applyFont="1" applyFill="1" applyBorder="1" applyAlignment="1">
      <alignment horizontal="center" vertical="center" wrapText="1"/>
    </xf>
    <xf numFmtId="0" fontId="84" fillId="8" borderId="17" xfId="1" applyFont="1" applyFill="1" applyBorder="1" applyAlignment="1">
      <alignment horizontal="center" vertical="center" wrapText="1"/>
    </xf>
    <xf numFmtId="0" fontId="84" fillId="8" borderId="9" xfId="1" applyFont="1" applyFill="1" applyBorder="1" applyAlignment="1">
      <alignment horizontal="center" vertical="center" wrapText="1"/>
    </xf>
    <xf numFmtId="0" fontId="84" fillId="0" borderId="22" xfId="1" applyFont="1" applyBorder="1" applyAlignment="1">
      <alignment horizontal="center" vertical="center" wrapText="1"/>
    </xf>
    <xf numFmtId="14" fontId="84" fillId="17" borderId="30" xfId="1" applyNumberFormat="1" applyFont="1" applyFill="1" applyBorder="1" applyAlignment="1">
      <alignment horizontal="center" vertical="center" wrapText="1"/>
    </xf>
    <xf numFmtId="14" fontId="84" fillId="17" borderId="1" xfId="1" applyNumberFormat="1" applyFont="1" applyFill="1" applyBorder="1" applyAlignment="1">
      <alignment horizontal="center" vertical="center" wrapText="1"/>
    </xf>
    <xf numFmtId="14" fontId="84" fillId="17" borderId="9" xfId="1" applyNumberFormat="1" applyFont="1" applyFill="1" applyBorder="1" applyAlignment="1">
      <alignment horizontal="center" vertical="center" wrapText="1"/>
    </xf>
    <xf numFmtId="0" fontId="84" fillId="17" borderId="8" xfId="1" applyFont="1" applyFill="1" applyBorder="1" applyAlignment="1">
      <alignment horizontal="center" vertical="center" wrapText="1"/>
    </xf>
    <xf numFmtId="0" fontId="86" fillId="7" borderId="6" xfId="1" applyFont="1" applyFill="1" applyBorder="1" applyAlignment="1">
      <alignment horizontal="center" vertical="center" wrapText="1"/>
    </xf>
    <xf numFmtId="0" fontId="86" fillId="7" borderId="1" xfId="1" applyFont="1" applyFill="1" applyBorder="1" applyAlignment="1">
      <alignment horizontal="center" vertical="center" wrapText="1"/>
    </xf>
    <xf numFmtId="0" fontId="86" fillId="7" borderId="2" xfId="1" applyFont="1" applyFill="1" applyBorder="1" applyAlignment="1">
      <alignment horizontal="center" vertical="center" wrapText="1"/>
    </xf>
    <xf numFmtId="14" fontId="84" fillId="7" borderId="6" xfId="1" applyNumberFormat="1" applyFont="1" applyFill="1" applyBorder="1" applyAlignment="1">
      <alignment horizontal="center" vertical="center" wrapText="1"/>
    </xf>
    <xf numFmtId="0" fontId="84" fillId="17" borderId="10" xfId="1" applyFont="1" applyFill="1" applyBorder="1" applyAlignment="1">
      <alignment horizontal="center" vertical="center" wrapText="1"/>
    </xf>
    <xf numFmtId="0" fontId="84" fillId="8" borderId="1" xfId="1" applyFont="1" applyFill="1" applyBorder="1" applyAlignment="1">
      <alignment horizontal="center" vertical="center" wrapText="1"/>
    </xf>
    <xf numFmtId="0" fontId="84" fillId="0" borderId="32" xfId="1" applyFont="1" applyBorder="1" applyAlignment="1">
      <alignment horizontal="center" vertical="center" wrapText="1"/>
    </xf>
    <xf numFmtId="0" fontId="88" fillId="17" borderId="22" xfId="1" applyFont="1" applyFill="1" applyBorder="1" applyAlignment="1">
      <alignment horizontal="center" vertical="center" wrapText="1"/>
    </xf>
    <xf numFmtId="0" fontId="88" fillId="17" borderId="12" xfId="1" applyFont="1" applyFill="1" applyBorder="1" applyAlignment="1">
      <alignment horizontal="center" vertical="center" wrapText="1"/>
    </xf>
    <xf numFmtId="0" fontId="89" fillId="17" borderId="22" xfId="1" applyFont="1" applyFill="1" applyBorder="1" applyAlignment="1">
      <alignment horizontal="center" vertical="center" wrapText="1"/>
    </xf>
    <xf numFmtId="0" fontId="84" fillId="8" borderId="6" xfId="1" applyFont="1" applyFill="1" applyBorder="1" applyAlignment="1">
      <alignment horizontal="center" vertical="center" wrapText="1"/>
    </xf>
    <xf numFmtId="0" fontId="84" fillId="8" borderId="2" xfId="1" applyFont="1" applyFill="1" applyBorder="1" applyAlignment="1">
      <alignment horizontal="center" vertical="center" wrapText="1"/>
    </xf>
    <xf numFmtId="0" fontId="84" fillId="0" borderId="11" xfId="1" applyFont="1" applyBorder="1" applyAlignment="1">
      <alignment horizontal="center" vertical="center" wrapText="1"/>
    </xf>
    <xf numFmtId="14" fontId="84" fillId="17" borderId="22" xfId="1" applyNumberFormat="1" applyFont="1" applyFill="1" applyBorder="1" applyAlignment="1">
      <alignment horizontal="center" vertical="center" wrapText="1"/>
    </xf>
    <xf numFmtId="0" fontId="86" fillId="17" borderId="12" xfId="1" applyFont="1" applyFill="1" applyBorder="1" applyAlignment="1">
      <alignment horizontal="center" vertical="center" wrapText="1"/>
    </xf>
    <xf numFmtId="0" fontId="87" fillId="17" borderId="12" xfId="1" applyFont="1" applyFill="1" applyBorder="1" applyAlignment="1">
      <alignment horizontal="center" vertical="center" wrapText="1"/>
    </xf>
    <xf numFmtId="49" fontId="87" fillId="17" borderId="12" xfId="1" applyNumberFormat="1" applyFont="1" applyFill="1" applyBorder="1" applyAlignment="1">
      <alignment horizontal="center" vertical="center" wrapText="1"/>
    </xf>
    <xf numFmtId="0" fontId="87" fillId="17" borderId="0" xfId="1" applyFont="1" applyFill="1" applyAlignment="1">
      <alignment horizontal="center" vertical="center" wrapText="1"/>
    </xf>
    <xf numFmtId="0" fontId="70" fillId="7" borderId="0" xfId="0" applyFont="1" applyFill="1" applyAlignment="1">
      <alignment horizontal="center" vertical="center" wrapText="1"/>
    </xf>
    <xf numFmtId="0" fontId="84" fillId="0" borderId="1" xfId="1" applyFont="1" applyBorder="1" applyAlignment="1">
      <alignment horizontal="center" vertical="center" wrapText="1"/>
    </xf>
    <xf numFmtId="0" fontId="84" fillId="0" borderId="2" xfId="1" applyFont="1" applyBorder="1" applyAlignment="1">
      <alignment horizontal="center" vertical="center" wrapText="1"/>
    </xf>
    <xf numFmtId="0" fontId="85" fillId="17" borderId="30" xfId="1" applyFont="1" applyFill="1" applyBorder="1" applyAlignment="1">
      <alignment horizontal="center" vertical="center" wrapText="1"/>
    </xf>
    <xf numFmtId="0" fontId="84" fillId="7" borderId="8" xfId="1" applyFont="1" applyFill="1" applyBorder="1" applyAlignment="1">
      <alignment horizontal="center" vertical="center" wrapText="1"/>
    </xf>
    <xf numFmtId="0" fontId="87" fillId="17" borderId="22" xfId="1" applyFont="1" applyFill="1" applyBorder="1" applyAlignment="1">
      <alignment horizontal="center" vertical="center" wrapText="1"/>
    </xf>
    <xf numFmtId="14" fontId="84" fillId="7" borderId="9" xfId="1" applyNumberFormat="1" applyFont="1" applyFill="1" applyBorder="1" applyAlignment="1">
      <alignment horizontal="center" vertical="center" wrapText="1"/>
    </xf>
    <xf numFmtId="0" fontId="84" fillId="0" borderId="6" xfId="1" applyFont="1" applyBorder="1" applyAlignment="1">
      <alignment horizontal="center" vertical="center" wrapText="1"/>
    </xf>
    <xf numFmtId="0" fontId="87" fillId="8" borderId="12" xfId="1" applyFont="1" applyFill="1" applyBorder="1" applyAlignment="1">
      <alignment horizontal="center" vertical="center" wrapText="1"/>
    </xf>
    <xf numFmtId="0" fontId="87" fillId="7" borderId="6" xfId="1" applyFont="1" applyFill="1" applyBorder="1" applyAlignment="1">
      <alignment horizontal="center" vertical="center" wrapText="1"/>
    </xf>
    <xf numFmtId="0" fontId="87" fillId="7" borderId="12" xfId="1" applyFont="1" applyFill="1" applyBorder="1" applyAlignment="1">
      <alignment horizontal="center" vertical="center" wrapText="1"/>
    </xf>
    <xf numFmtId="0" fontId="87" fillId="17" borderId="30" xfId="1" applyFont="1" applyFill="1" applyBorder="1" applyAlignment="1">
      <alignment horizontal="center" vertical="center" wrapText="1"/>
    </xf>
    <xf numFmtId="0" fontId="87" fillId="17" borderId="9" xfId="1" applyFont="1" applyFill="1" applyBorder="1" applyAlignment="1">
      <alignment horizontal="center" vertical="center" wrapText="1"/>
    </xf>
    <xf numFmtId="0" fontId="87" fillId="7" borderId="30" xfId="1" applyFont="1" applyFill="1" applyBorder="1" applyAlignment="1">
      <alignment horizontal="center" vertical="center" wrapText="1"/>
    </xf>
    <xf numFmtId="0" fontId="87" fillId="7" borderId="1" xfId="1" applyFont="1" applyFill="1" applyBorder="1" applyAlignment="1">
      <alignment horizontal="center" vertical="center" wrapText="1"/>
    </xf>
    <xf numFmtId="0" fontId="87" fillId="7" borderId="8" xfId="1" applyFont="1" applyFill="1" applyBorder="1" applyAlignment="1">
      <alignment horizontal="center" vertical="center" wrapText="1"/>
    </xf>
    <xf numFmtId="0" fontId="87" fillId="7" borderId="19" xfId="1" applyFont="1" applyFill="1" applyBorder="1" applyAlignment="1">
      <alignment horizontal="center" vertical="center" wrapText="1"/>
    </xf>
    <xf numFmtId="14" fontId="84" fillId="7" borderId="30" xfId="1" applyNumberFormat="1" applyFont="1" applyFill="1" applyBorder="1" applyAlignment="1">
      <alignment horizontal="center" vertical="center" wrapText="1"/>
    </xf>
    <xf numFmtId="14" fontId="90" fillId="0" borderId="22" xfId="1" applyNumberFormat="1" applyFont="1" applyBorder="1" applyAlignment="1">
      <alignment horizontal="center" vertical="center" wrapText="1"/>
    </xf>
    <xf numFmtId="0" fontId="86" fillId="7" borderId="22" xfId="1" applyFont="1" applyFill="1" applyBorder="1" applyAlignment="1">
      <alignment horizontal="center" vertical="center" wrapText="1"/>
    </xf>
    <xf numFmtId="0" fontId="85" fillId="5" borderId="12" xfId="1" applyFont="1" applyFill="1" applyBorder="1" applyAlignment="1">
      <alignment horizontal="center" vertical="center" wrapText="1"/>
    </xf>
    <xf numFmtId="0" fontId="85" fillId="17" borderId="12" xfId="1" applyFont="1" applyFill="1" applyBorder="1" applyAlignment="1">
      <alignment horizontal="center" vertical="center" wrapText="1"/>
    </xf>
    <xf numFmtId="0" fontId="86" fillId="7" borderId="0" xfId="1" applyFont="1" applyFill="1" applyAlignment="1">
      <alignment horizontal="center" vertical="center" wrapText="1"/>
    </xf>
    <xf numFmtId="0" fontId="84" fillId="7" borderId="15" xfId="1" applyFont="1" applyFill="1" applyBorder="1" applyAlignment="1">
      <alignment horizontal="center" vertical="center" wrapText="1"/>
    </xf>
    <xf numFmtId="0" fontId="84" fillId="0" borderId="0" xfId="1" applyFont="1" applyAlignment="1">
      <alignment horizontal="center" vertical="center" wrapText="1"/>
    </xf>
    <xf numFmtId="0" fontId="84" fillId="8" borderId="0" xfId="1" applyFont="1" applyFill="1" applyAlignment="1">
      <alignment horizontal="center" vertical="center" wrapText="1"/>
    </xf>
    <xf numFmtId="14" fontId="91" fillId="7" borderId="17" xfId="1" applyNumberFormat="1" applyFont="1" applyFill="1" applyBorder="1" applyAlignment="1">
      <alignment horizontal="center" vertical="center" wrapText="1"/>
    </xf>
    <xf numFmtId="14" fontId="84" fillId="7" borderId="17" xfId="1" applyNumberFormat="1" applyFont="1" applyFill="1" applyBorder="1" applyAlignment="1">
      <alignment horizontal="center" vertical="center" wrapText="1"/>
    </xf>
    <xf numFmtId="0" fontId="84" fillId="0" borderId="9" xfId="1" applyFont="1" applyBorder="1" applyAlignment="1">
      <alignment horizontal="center" vertical="center" wrapText="1"/>
    </xf>
    <xf numFmtId="14" fontId="91" fillId="8" borderId="6" xfId="1" applyNumberFormat="1" applyFont="1" applyFill="1" applyBorder="1" applyAlignment="1">
      <alignment horizontal="center" vertical="center" wrapText="1"/>
    </xf>
    <xf numFmtId="14" fontId="84" fillId="8" borderId="6" xfId="1" applyNumberFormat="1" applyFont="1" applyFill="1" applyBorder="1" applyAlignment="1">
      <alignment horizontal="center" vertical="center" wrapText="1"/>
    </xf>
    <xf numFmtId="14" fontId="91" fillId="17" borderId="6" xfId="1" applyNumberFormat="1" applyFont="1" applyFill="1" applyBorder="1" applyAlignment="1">
      <alignment horizontal="center" vertical="center" wrapText="1"/>
    </xf>
    <xf numFmtId="14" fontId="84" fillId="17" borderId="6" xfId="1" applyNumberFormat="1" applyFont="1" applyFill="1" applyBorder="1" applyAlignment="1">
      <alignment horizontal="center" vertical="center" wrapText="1"/>
    </xf>
    <xf numFmtId="14" fontId="90" fillId="0" borderId="12" xfId="1" applyNumberFormat="1" applyFont="1" applyBorder="1" applyAlignment="1">
      <alignment horizontal="center" vertical="center" wrapText="1"/>
    </xf>
    <xf numFmtId="14" fontId="84" fillId="7" borderId="12" xfId="1" applyNumberFormat="1" applyFont="1" applyFill="1" applyBorder="1" applyAlignment="1">
      <alignment horizontal="center" vertical="center" wrapText="1"/>
    </xf>
    <xf numFmtId="0" fontId="84" fillId="20" borderId="0" xfId="1" applyFont="1" applyFill="1" applyAlignment="1">
      <alignment horizontal="center" vertical="center" wrapText="1"/>
    </xf>
    <xf numFmtId="14" fontId="84" fillId="7" borderId="0" xfId="1" applyNumberFormat="1" applyFont="1" applyFill="1" applyAlignment="1">
      <alignment horizontal="center" vertical="center" wrapText="1"/>
    </xf>
    <xf numFmtId="0" fontId="84" fillId="0" borderId="19" xfId="1" applyFont="1" applyBorder="1" applyAlignment="1">
      <alignment horizontal="center" vertical="center" wrapText="1"/>
    </xf>
    <xf numFmtId="0" fontId="87" fillId="7" borderId="9" xfId="1" applyFont="1" applyFill="1" applyBorder="1" applyAlignment="1">
      <alignment horizontal="center" vertical="center" wrapText="1"/>
    </xf>
    <xf numFmtId="0" fontId="84" fillId="8" borderId="11" xfId="1" applyFont="1" applyFill="1" applyBorder="1" applyAlignment="1">
      <alignment horizontal="center" vertical="center" wrapText="1"/>
    </xf>
    <xf numFmtId="0" fontId="84" fillId="17" borderId="32" xfId="1" applyFont="1" applyFill="1" applyBorder="1" applyAlignment="1">
      <alignment horizontal="center" vertical="center" wrapText="1"/>
    </xf>
    <xf numFmtId="0" fontId="86" fillId="17" borderId="6" xfId="1" applyFont="1" applyFill="1" applyBorder="1" applyAlignment="1">
      <alignment horizontal="center" vertical="center" wrapText="1"/>
    </xf>
    <xf numFmtId="0" fontId="85" fillId="17" borderId="1" xfId="1" applyFont="1" applyFill="1" applyBorder="1" applyAlignment="1">
      <alignment horizontal="center" vertical="center" wrapText="1"/>
    </xf>
    <xf numFmtId="0" fontId="86" fillId="17" borderId="2" xfId="1" applyFont="1" applyFill="1" applyBorder="1" applyAlignment="1">
      <alignment horizontal="center" vertical="center" wrapText="1"/>
    </xf>
    <xf numFmtId="0" fontId="85" fillId="17" borderId="9" xfId="1" applyFont="1" applyFill="1" applyBorder="1" applyAlignment="1">
      <alignment horizontal="center" vertical="center" wrapText="1"/>
    </xf>
    <xf numFmtId="0" fontId="84" fillId="17" borderId="15" xfId="1" applyFont="1" applyFill="1" applyBorder="1" applyAlignment="1">
      <alignment horizontal="center" vertical="center" wrapText="1"/>
    </xf>
    <xf numFmtId="0" fontId="92" fillId="8" borderId="17" xfId="1" applyFont="1" applyFill="1" applyBorder="1" applyAlignment="1">
      <alignment horizontal="center" vertical="center" wrapText="1"/>
    </xf>
    <xf numFmtId="0" fontId="84" fillId="8" borderId="8" xfId="1" applyFont="1" applyFill="1" applyBorder="1" applyAlignment="1">
      <alignment horizontal="center" vertical="center" wrapText="1"/>
    </xf>
    <xf numFmtId="0" fontId="84" fillId="7" borderId="38" xfId="1" applyFont="1" applyFill="1" applyBorder="1" applyAlignment="1">
      <alignment horizontal="center" vertical="center" wrapText="1"/>
    </xf>
    <xf numFmtId="0" fontId="87" fillId="7" borderId="0" xfId="1" applyFont="1" applyFill="1" applyAlignment="1">
      <alignment horizontal="center" vertical="center" wrapText="1"/>
    </xf>
    <xf numFmtId="0" fontId="84" fillId="17" borderId="38" xfId="1" applyFont="1" applyFill="1" applyBorder="1" applyAlignment="1">
      <alignment horizontal="center" vertical="center" wrapText="1"/>
    </xf>
    <xf numFmtId="14" fontId="84" fillId="17" borderId="0" xfId="1" applyNumberFormat="1" applyFont="1" applyFill="1" applyAlignment="1">
      <alignment horizontal="center" vertical="center" wrapText="1"/>
    </xf>
    <xf numFmtId="0" fontId="84" fillId="8" borderId="15" xfId="1" applyFont="1" applyFill="1" applyBorder="1" applyAlignment="1">
      <alignment horizontal="center" vertical="center" wrapText="1"/>
    </xf>
    <xf numFmtId="0" fontId="70" fillId="17" borderId="10" xfId="0" applyFont="1" applyFill="1" applyBorder="1" applyAlignment="1">
      <alignment horizontal="center" vertical="center" wrapText="1"/>
    </xf>
    <xf numFmtId="14" fontId="84" fillId="7" borderId="8" xfId="1" applyNumberFormat="1" applyFont="1" applyFill="1" applyBorder="1" applyAlignment="1">
      <alignment horizontal="center" vertical="center" wrapText="1"/>
    </xf>
    <xf numFmtId="14" fontId="24" fillId="0" borderId="43" xfId="1" applyNumberFormat="1" applyFont="1" applyBorder="1" applyAlignment="1">
      <alignment horizontal="center" vertical="center" wrapText="1"/>
    </xf>
    <xf numFmtId="0" fontId="24" fillId="0" borderId="47" xfId="1" applyFont="1" applyBorder="1" applyAlignment="1">
      <alignment horizontal="center" vertical="center" wrapText="1"/>
    </xf>
    <xf numFmtId="0" fontId="30" fillId="0" borderId="43" xfId="0" applyFont="1" applyBorder="1" applyAlignment="1">
      <alignment horizontal="center" vertical="center" wrapText="1"/>
    </xf>
    <xf numFmtId="0" fontId="30" fillId="0" borderId="47" xfId="0" applyFont="1" applyBorder="1" applyAlignment="1">
      <alignment horizontal="center" vertical="center" wrapText="1"/>
    </xf>
    <xf numFmtId="0" fontId="30" fillId="7" borderId="24" xfId="0" applyFont="1" applyFill="1" applyBorder="1" applyAlignment="1">
      <alignment horizontal="center" vertical="center" wrapText="1"/>
    </xf>
    <xf numFmtId="0" fontId="30" fillId="7" borderId="3" xfId="0" applyFont="1" applyFill="1" applyBorder="1" applyAlignment="1">
      <alignment horizontal="center" vertical="center" wrapText="1"/>
    </xf>
    <xf numFmtId="164" fontId="24" fillId="7" borderId="12" xfId="1" applyNumberFormat="1" applyFont="1" applyFill="1" applyBorder="1" applyAlignment="1">
      <alignment horizontal="center" vertical="center" wrapText="1"/>
    </xf>
    <xf numFmtId="14" fontId="70" fillId="7" borderId="0" xfId="0" applyNumberFormat="1" applyFont="1" applyFill="1" applyAlignment="1">
      <alignment horizontal="center" vertical="center" wrapText="1"/>
    </xf>
    <xf numFmtId="0" fontId="0" fillId="7" borderId="0" xfId="0" applyFill="1" applyAlignment="1">
      <alignment horizontal="center" vertical="center" wrapText="1"/>
    </xf>
    <xf numFmtId="2" fontId="70" fillId="7" borderId="0" xfId="0" applyNumberFormat="1" applyFont="1" applyFill="1" applyAlignment="1">
      <alignment horizontal="center" vertical="center" wrapText="1"/>
    </xf>
    <xf numFmtId="16" fontId="70" fillId="7" borderId="0" xfId="0" applyNumberFormat="1" applyFont="1" applyFill="1" applyAlignment="1">
      <alignment horizontal="center" vertical="center" wrapText="1"/>
    </xf>
    <xf numFmtId="0" fontId="30" fillId="7" borderId="11" xfId="0" applyFont="1" applyFill="1" applyBorder="1" applyAlignment="1">
      <alignment horizontal="center" vertical="center" wrapText="1"/>
    </xf>
    <xf numFmtId="164" fontId="24" fillId="7" borderId="9" xfId="1" applyNumberFormat="1" applyFont="1" applyFill="1" applyBorder="1" applyAlignment="1">
      <alignment horizontal="center" vertical="center" wrapText="1"/>
    </xf>
    <xf numFmtId="49" fontId="24" fillId="7" borderId="51" xfId="1" applyNumberFormat="1" applyFont="1" applyFill="1" applyBorder="1" applyAlignment="1">
      <alignment horizontal="center" vertical="center" wrapText="1"/>
    </xf>
    <xf numFmtId="0" fontId="30" fillId="7" borderId="18" xfId="0" applyFont="1" applyFill="1" applyBorder="1" applyAlignment="1">
      <alignment horizontal="center" vertical="center" wrapText="1"/>
    </xf>
    <xf numFmtId="0" fontId="84" fillId="0" borderId="15" xfId="1" applyFont="1" applyBorder="1" applyAlignment="1">
      <alignment horizontal="center" vertical="center" wrapText="1"/>
    </xf>
    <xf numFmtId="49" fontId="70" fillId="7" borderId="32" xfId="7" applyNumberFormat="1" applyFont="1" applyFill="1" applyBorder="1" applyAlignment="1">
      <alignment horizontal="center" vertical="center" wrapText="1"/>
    </xf>
    <xf numFmtId="0" fontId="30" fillId="0" borderId="0" xfId="0" applyFont="1" applyBorder="1" applyAlignment="1">
      <alignment horizontal="center" vertical="center" wrapText="1"/>
    </xf>
    <xf numFmtId="49" fontId="24" fillId="0" borderId="15" xfId="1" applyNumberFormat="1" applyFont="1" applyFill="1" applyBorder="1" applyAlignment="1">
      <alignment horizontal="center" vertical="center" wrapText="1"/>
    </xf>
    <xf numFmtId="14" fontId="70" fillId="0" borderId="15" xfId="0" applyNumberFormat="1" applyFont="1" applyFill="1" applyBorder="1" applyAlignment="1">
      <alignment horizontal="center" vertical="center" wrapText="1"/>
    </xf>
    <xf numFmtId="0" fontId="70" fillId="0" borderId="15" xfId="0" applyFont="1" applyFill="1" applyBorder="1" applyAlignment="1">
      <alignment horizontal="center" vertical="center" wrapText="1"/>
    </xf>
    <xf numFmtId="0" fontId="70" fillId="0" borderId="0" xfId="0" applyFont="1" applyFill="1" applyAlignment="1">
      <alignment horizontal="center" vertical="center" wrapText="1"/>
    </xf>
    <xf numFmtId="0" fontId="24" fillId="0" borderId="15" xfId="1" applyFont="1" applyFill="1" applyBorder="1" applyAlignment="1">
      <alignment horizontal="center" vertical="center" wrapText="1"/>
    </xf>
    <xf numFmtId="49" fontId="70" fillId="0" borderId="15" xfId="0" applyNumberFormat="1" applyFont="1" applyFill="1" applyBorder="1" applyAlignment="1">
      <alignment horizontal="center" vertical="center" wrapText="1"/>
    </xf>
    <xf numFmtId="14" fontId="70" fillId="0" borderId="0" xfId="0" applyNumberFormat="1" applyFont="1" applyFill="1" applyAlignment="1">
      <alignment horizontal="center" vertical="center" wrapText="1"/>
    </xf>
    <xf numFmtId="0" fontId="0" fillId="0" borderId="0" xfId="0" applyFill="1" applyAlignment="1">
      <alignment horizontal="center" vertical="center" wrapText="1"/>
    </xf>
    <xf numFmtId="2" fontId="70" fillId="0" borderId="0" xfId="0" applyNumberFormat="1" applyFont="1" applyFill="1" applyAlignment="1">
      <alignment horizontal="center" vertical="center" wrapText="1"/>
    </xf>
    <xf numFmtId="49" fontId="70" fillId="0" borderId="0" xfId="0" applyNumberFormat="1" applyFont="1" applyFill="1" applyAlignment="1">
      <alignment horizontal="center" vertical="center" wrapText="1"/>
    </xf>
    <xf numFmtId="0" fontId="24" fillId="0" borderId="0" xfId="1" applyFont="1" applyFill="1" applyAlignment="1">
      <alignment horizontal="center" vertical="center" wrapText="1"/>
    </xf>
    <xf numFmtId="49" fontId="24" fillId="0" borderId="19" xfId="1" applyNumberFormat="1" applyFont="1" applyFill="1" applyBorder="1" applyAlignment="1">
      <alignment horizontal="center" vertical="center" wrapText="1"/>
    </xf>
    <xf numFmtId="14" fontId="70" fillId="0" borderId="19" xfId="0" applyNumberFormat="1" applyFont="1" applyFill="1" applyBorder="1" applyAlignment="1">
      <alignment horizontal="center" vertical="center" wrapText="1"/>
    </xf>
    <xf numFmtId="0" fontId="70" fillId="0" borderId="19" xfId="0" applyFont="1" applyFill="1" applyBorder="1" applyAlignment="1">
      <alignment horizontal="center" vertical="center" wrapText="1"/>
    </xf>
    <xf numFmtId="0" fontId="24" fillId="0" borderId="19" xfId="1" applyFont="1" applyFill="1" applyBorder="1" applyAlignment="1">
      <alignment horizontal="center" vertical="center" wrapText="1"/>
    </xf>
    <xf numFmtId="49" fontId="70" fillId="0" borderId="19" xfId="0" applyNumberFormat="1" applyFont="1" applyFill="1" applyBorder="1" applyAlignment="1">
      <alignment horizontal="center" vertical="center" wrapText="1"/>
    </xf>
    <xf numFmtId="0" fontId="0" fillId="0" borderId="19" xfId="0" applyFill="1" applyBorder="1" applyAlignment="1">
      <alignment horizontal="center" vertical="center" wrapText="1"/>
    </xf>
    <xf numFmtId="2" fontId="70" fillId="0" borderId="19" xfId="0" applyNumberFormat="1" applyFont="1" applyFill="1" applyBorder="1" applyAlignment="1">
      <alignment horizontal="center" vertical="center" wrapText="1"/>
    </xf>
    <xf numFmtId="49" fontId="24" fillId="0" borderId="0" xfId="1" applyNumberFormat="1" applyFont="1" applyFill="1" applyBorder="1" applyAlignment="1">
      <alignment horizontal="center" vertical="center" wrapText="1"/>
    </xf>
    <xf numFmtId="14" fontId="70" fillId="0" borderId="0" xfId="0" applyNumberFormat="1" applyFont="1" applyFill="1" applyBorder="1" applyAlignment="1">
      <alignment horizontal="center" vertical="center" wrapText="1"/>
    </xf>
    <xf numFmtId="0" fontId="70" fillId="0" borderId="0" xfId="0" applyFont="1" applyFill="1" applyBorder="1" applyAlignment="1">
      <alignment horizontal="center" vertical="center" wrapText="1"/>
    </xf>
    <xf numFmtId="0" fontId="24" fillId="0" borderId="0" xfId="1" applyFont="1" applyFill="1" applyBorder="1" applyAlignment="1">
      <alignment horizontal="center" vertical="center" wrapText="1"/>
    </xf>
    <xf numFmtId="49" fontId="70" fillId="0" borderId="0"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2" fontId="70" fillId="0" borderId="0" xfId="0" applyNumberFormat="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0" xfId="1" applyFont="1" applyBorder="1" applyAlignment="1">
      <alignment horizontal="center" vertical="center" wrapText="1"/>
    </xf>
    <xf numFmtId="49" fontId="24" fillId="0" borderId="0" xfId="1" applyNumberFormat="1" applyFont="1" applyBorder="1" applyAlignment="1">
      <alignment horizontal="center" vertical="center" wrapText="1"/>
    </xf>
    <xf numFmtId="14" fontId="24" fillId="0" borderId="0" xfId="1" applyNumberFormat="1" applyFont="1" applyBorder="1" applyAlignment="1">
      <alignment horizontal="center" vertical="center" wrapText="1"/>
    </xf>
    <xf numFmtId="0" fontId="84" fillId="0" borderId="0" xfId="1" applyFont="1" applyBorder="1" applyAlignment="1">
      <alignment horizontal="center" vertical="center" wrapText="1"/>
    </xf>
    <xf numFmtId="2" fontId="24" fillId="0" borderId="0" xfId="1" applyNumberFormat="1" applyFont="1" applyBorder="1" applyAlignment="1">
      <alignment horizontal="center" vertical="center" wrapText="1"/>
    </xf>
    <xf numFmtId="14" fontId="24" fillId="0" borderId="32" xfId="1" applyNumberFormat="1" applyFont="1" applyFill="1" applyBorder="1" applyAlignment="1">
      <alignment horizontal="center" vertical="center" wrapText="1"/>
    </xf>
    <xf numFmtId="0" fontId="24" fillId="0" borderId="32" xfId="1" applyFont="1" applyFill="1" applyBorder="1" applyAlignment="1">
      <alignment horizontal="center" vertical="center" wrapText="1"/>
    </xf>
    <xf numFmtId="49" fontId="24" fillId="0" borderId="32" xfId="1" applyNumberFormat="1" applyFont="1" applyFill="1" applyBorder="1" applyAlignment="1">
      <alignment horizontal="center" vertical="center" wrapText="1"/>
    </xf>
    <xf numFmtId="0" fontId="84" fillId="0" borderId="32" xfId="1" applyFont="1" applyFill="1" applyBorder="1" applyAlignment="1">
      <alignment horizontal="center" vertical="center" wrapText="1"/>
    </xf>
    <xf numFmtId="2" fontId="24" fillId="0" borderId="32" xfId="1" applyNumberFormat="1" applyFont="1" applyFill="1" applyBorder="1" applyAlignment="1">
      <alignment horizontal="center" vertical="center" wrapText="1"/>
    </xf>
    <xf numFmtId="0" fontId="30" fillId="0" borderId="32" xfId="0" applyFont="1" applyFill="1" applyBorder="1" applyAlignment="1">
      <alignment horizontal="center" vertical="center" wrapText="1"/>
    </xf>
    <xf numFmtId="0" fontId="30" fillId="0" borderId="0" xfId="0" applyFont="1" applyFill="1" applyAlignment="1">
      <alignment horizontal="center" vertical="center" wrapText="1"/>
    </xf>
    <xf numFmtId="0" fontId="30" fillId="0" borderId="8" xfId="0" applyFont="1" applyFill="1" applyBorder="1" applyAlignment="1">
      <alignment horizontal="center" vertical="center" wrapText="1"/>
    </xf>
    <xf numFmtId="14" fontId="24" fillId="0" borderId="15" xfId="1" applyNumberFormat="1" applyFont="1" applyFill="1" applyBorder="1" applyAlignment="1">
      <alignment horizontal="center" vertical="center" wrapText="1"/>
    </xf>
    <xf numFmtId="0" fontId="84" fillId="0" borderId="15" xfId="1" applyFont="1" applyFill="1" applyBorder="1" applyAlignment="1">
      <alignment horizontal="center" vertical="center" wrapText="1"/>
    </xf>
    <xf numFmtId="2" fontId="24" fillId="0" borderId="15" xfId="1" applyNumberFormat="1" applyFont="1" applyFill="1" applyBorder="1" applyAlignment="1">
      <alignment horizontal="center" vertical="center" wrapText="1"/>
    </xf>
    <xf numFmtId="0" fontId="30" fillId="0" borderId="1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0" fillId="0" borderId="0" xfId="0" applyBorder="1" applyAlignment="1">
      <alignment horizontal="center" vertical="center" wrapText="1"/>
    </xf>
    <xf numFmtId="14" fontId="24" fillId="0" borderId="19" xfId="1" applyNumberFormat="1" applyFont="1" applyFill="1" applyBorder="1" applyAlignment="1">
      <alignment horizontal="center" vertical="center" wrapText="1"/>
    </xf>
    <xf numFmtId="0" fontId="84" fillId="0" borderId="19" xfId="1" applyFont="1" applyFill="1" applyBorder="1" applyAlignment="1">
      <alignment horizontal="center" vertical="center" wrapText="1"/>
    </xf>
    <xf numFmtId="2" fontId="24" fillId="0" borderId="19" xfId="1" applyNumberFormat="1" applyFont="1" applyFill="1" applyBorder="1" applyAlignment="1">
      <alignment horizontal="center" vertical="center" wrapText="1"/>
    </xf>
    <xf numFmtId="0" fontId="70" fillId="17" borderId="0" xfId="0" applyFont="1" applyFill="1" applyBorder="1" applyAlignment="1">
      <alignment horizontal="center" vertical="center" wrapText="1"/>
    </xf>
    <xf numFmtId="49" fontId="94" fillId="0" borderId="0" xfId="0" applyNumberFormat="1" applyFont="1" applyAlignment="1">
      <alignment horizontal="center" vertical="center" wrapText="1"/>
    </xf>
    <xf numFmtId="14"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7" applyFont="1" applyBorder="1" applyAlignment="1">
      <alignment horizontal="center" vertical="center" wrapText="1"/>
    </xf>
    <xf numFmtId="0" fontId="94" fillId="0" borderId="0" xfId="7" applyFont="1" applyAlignment="1">
      <alignment horizontal="center" vertical="center" wrapText="1"/>
    </xf>
    <xf numFmtId="14" fontId="94" fillId="0" borderId="0" xfId="0" applyNumberFormat="1" applyFont="1" applyBorder="1" applyAlignment="1">
      <alignment horizontal="center" vertical="center" wrapText="1"/>
    </xf>
    <xf numFmtId="0" fontId="94" fillId="17" borderId="0" xfId="0" applyFont="1" applyFill="1" applyAlignment="1">
      <alignment horizontal="center" vertical="center" wrapText="1"/>
    </xf>
    <xf numFmtId="2" fontId="94" fillId="0" borderId="0" xfId="0" applyNumberFormat="1" applyFont="1" applyAlignment="1">
      <alignment horizontal="center" vertical="center" wrapText="1"/>
    </xf>
    <xf numFmtId="49" fontId="94" fillId="0" borderId="19" xfId="0" applyNumberFormat="1" applyFont="1" applyBorder="1" applyAlignment="1">
      <alignment horizontal="center" vertical="center" wrapText="1"/>
    </xf>
    <xf numFmtId="14" fontId="94" fillId="0" borderId="19" xfId="0" applyNumberFormat="1" applyFont="1" applyBorder="1" applyAlignment="1">
      <alignment horizontal="center" vertical="center" wrapText="1"/>
    </xf>
    <xf numFmtId="0" fontId="94" fillId="0" borderId="19" xfId="0" applyFont="1" applyBorder="1" applyAlignment="1">
      <alignment horizontal="center" vertical="center" wrapText="1"/>
    </xf>
    <xf numFmtId="0" fontId="94" fillId="0" borderId="19" xfId="7" applyFont="1" applyBorder="1" applyAlignment="1">
      <alignment horizontal="center" vertical="center" wrapText="1"/>
    </xf>
    <xf numFmtId="0" fontId="94" fillId="17" borderId="19" xfId="0" applyFont="1" applyFill="1" applyBorder="1" applyAlignment="1">
      <alignment horizontal="center" vertical="center" wrapText="1"/>
    </xf>
    <xf numFmtId="2" fontId="94" fillId="0" borderId="19" xfId="0" applyNumberFormat="1" applyFont="1" applyBorder="1" applyAlignment="1">
      <alignment horizontal="center" vertical="center" wrapText="1"/>
    </xf>
    <xf numFmtId="0" fontId="24" fillId="0" borderId="1" xfId="1" applyFont="1" applyBorder="1" applyAlignment="1">
      <alignment horizontal="center" vertical="center" wrapText="1"/>
    </xf>
    <xf numFmtId="0" fontId="30" fillId="0" borderId="19" xfId="0" applyFont="1" applyFill="1" applyBorder="1" applyAlignment="1">
      <alignment horizontal="center" vertical="center" wrapText="1"/>
    </xf>
    <xf numFmtId="0" fontId="24" fillId="0" borderId="1" xfId="1" applyFont="1" applyBorder="1" applyAlignment="1">
      <alignment horizontal="center" vertical="center" wrapText="1"/>
    </xf>
    <xf numFmtId="49" fontId="24" fillId="0" borderId="11" xfId="1" applyNumberFormat="1" applyFont="1" applyFill="1" applyBorder="1" applyAlignment="1">
      <alignment horizontal="center" vertical="center" wrapText="1"/>
    </xf>
    <xf numFmtId="14" fontId="24" fillId="0" borderId="11" xfId="1" applyNumberFormat="1" applyFont="1" applyFill="1" applyBorder="1" applyAlignment="1">
      <alignment horizontal="center" vertical="center" wrapText="1"/>
    </xf>
    <xf numFmtId="0" fontId="24" fillId="0" borderId="11" xfId="1" applyFont="1" applyFill="1" applyBorder="1" applyAlignment="1">
      <alignment horizontal="center" vertical="center" wrapText="1"/>
    </xf>
    <xf numFmtId="0" fontId="84" fillId="0" borderId="11" xfId="1" applyFont="1" applyFill="1" applyBorder="1" applyAlignment="1">
      <alignment horizontal="center" vertical="center" wrapText="1"/>
    </xf>
    <xf numFmtId="2" fontId="24" fillId="0" borderId="11" xfId="1" applyNumberFormat="1" applyFont="1" applyFill="1" applyBorder="1" applyAlignment="1">
      <alignment horizontal="center" vertical="center" wrapText="1"/>
    </xf>
    <xf numFmtId="0" fontId="24" fillId="0" borderId="43"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1" xfId="1" applyFont="1" applyBorder="1" applyAlignment="1">
      <alignment horizontal="center" vertical="center" wrapText="1"/>
    </xf>
    <xf numFmtId="2" fontId="24" fillId="0" borderId="0" xfId="1" applyNumberFormat="1" applyFont="1" applyFill="1" applyAlignment="1">
      <alignment horizontal="center" vertical="center" wrapText="1"/>
    </xf>
    <xf numFmtId="14" fontId="24" fillId="0" borderId="0" xfId="1" applyNumberFormat="1" applyFont="1" applyFill="1" applyBorder="1" applyAlignment="1">
      <alignment horizontal="center" vertical="center" wrapText="1"/>
    </xf>
    <xf numFmtId="0" fontId="84" fillId="0" borderId="0" xfId="1" applyFont="1" applyFill="1" applyBorder="1" applyAlignment="1">
      <alignment horizontal="center" vertical="center" wrapText="1"/>
    </xf>
    <xf numFmtId="2" fontId="24" fillId="0" borderId="0" xfId="1" applyNumberFormat="1" applyFont="1" applyFill="1" applyBorder="1" applyAlignment="1">
      <alignment horizontal="center" vertical="center" wrapText="1"/>
    </xf>
    <xf numFmtId="14" fontId="70" fillId="0" borderId="0" xfId="0" applyNumberFormat="1" applyFont="1" applyBorder="1" applyAlignment="1">
      <alignment horizontal="center" vertical="center" wrapText="1"/>
    </xf>
    <xf numFmtId="0" fontId="24" fillId="17" borderId="30" xfId="1" applyFont="1" applyFill="1" applyBorder="1" applyAlignment="1">
      <alignment horizontal="center" vertical="center" wrapText="1"/>
    </xf>
    <xf numFmtId="0" fontId="24" fillId="17" borderId="9" xfId="1" applyFont="1" applyFill="1" applyBorder="1" applyAlignment="1">
      <alignment horizontal="center" vertical="center" wrapText="1"/>
    </xf>
    <xf numFmtId="0" fontId="24" fillId="17" borderId="17" xfId="1" applyFont="1" applyFill="1" applyBorder="1" applyAlignment="1">
      <alignment horizontal="center" vertical="center" wrapText="1"/>
    </xf>
    <xf numFmtId="0" fontId="70" fillId="0" borderId="0" xfId="7" applyFont="1" applyBorder="1" applyAlignment="1">
      <alignment horizontal="center" vertical="center" wrapText="1"/>
    </xf>
    <xf numFmtId="0" fontId="24" fillId="9" borderId="19" xfId="1" applyFont="1" applyFill="1" applyBorder="1" applyAlignment="1">
      <alignment horizontal="center" vertical="center" wrapText="1"/>
    </xf>
    <xf numFmtId="0" fontId="70" fillId="0" borderId="0" xfId="0" applyFont="1" applyBorder="1" applyAlignment="1">
      <alignment horizontal="center" vertical="center" wrapText="1"/>
    </xf>
    <xf numFmtId="0" fontId="15" fillId="10" borderId="1" xfId="1" applyFont="1" applyFill="1" applyBorder="1" applyAlignment="1">
      <alignment horizontal="center" vertical="center" wrapText="1"/>
    </xf>
    <xf numFmtId="49" fontId="15" fillId="10" borderId="1" xfId="1" applyNumberFormat="1" applyFont="1" applyFill="1" applyBorder="1" applyAlignment="1">
      <alignment horizontal="center" vertical="center" wrapText="1"/>
    </xf>
    <xf numFmtId="14" fontId="15" fillId="10" borderId="1" xfId="1" applyNumberFormat="1" applyFont="1" applyFill="1" applyBorder="1" applyAlignment="1">
      <alignment horizontal="center" vertical="center" wrapText="1"/>
    </xf>
    <xf numFmtId="49" fontId="15" fillId="14" borderId="1" xfId="1" applyNumberFormat="1" applyFont="1" applyFill="1" applyBorder="1" applyAlignment="1">
      <alignment horizontal="center" vertical="center" wrapText="1"/>
    </xf>
    <xf numFmtId="49" fontId="15" fillId="19" borderId="1" xfId="1" applyNumberFormat="1" applyFont="1" applyFill="1" applyBorder="1" applyAlignment="1">
      <alignment horizontal="center" vertical="center" wrapText="1"/>
    </xf>
    <xf numFmtId="0" fontId="15" fillId="11" borderId="1" xfId="1" applyFont="1" applyFill="1" applyBorder="1" applyAlignment="1">
      <alignment horizontal="center" vertical="center" wrapText="1"/>
    </xf>
    <xf numFmtId="0" fontId="15" fillId="14" borderId="1" xfId="1" applyFont="1" applyFill="1" applyBorder="1" applyAlignment="1">
      <alignment horizontal="center" vertical="center" wrapText="1"/>
    </xf>
    <xf numFmtId="0" fontId="15" fillId="15" borderId="1" xfId="1" applyFont="1" applyFill="1" applyBorder="1" applyAlignment="1">
      <alignment horizontal="center" vertical="center" wrapText="1"/>
    </xf>
    <xf numFmtId="2" fontId="15" fillId="12" borderId="1" xfId="1" applyNumberFormat="1" applyFont="1" applyFill="1" applyBorder="1" applyAlignment="1">
      <alignment horizontal="center" vertical="center" wrapText="1"/>
    </xf>
    <xf numFmtId="0" fontId="42" fillId="18" borderId="1" xfId="1" applyFont="1" applyFill="1" applyBorder="1" applyAlignment="1">
      <alignment horizontal="center" vertical="center" wrapText="1"/>
    </xf>
    <xf numFmtId="0" fontId="15" fillId="19" borderId="1" xfId="1" applyFont="1" applyFill="1" applyBorder="1" applyAlignment="1">
      <alignment horizontal="center" vertical="center" wrapText="1"/>
    </xf>
    <xf numFmtId="0" fontId="15" fillId="3" borderId="1" xfId="1" applyFont="1" applyFill="1" applyBorder="1" applyAlignment="1">
      <alignment horizontal="center" vertical="center" wrapText="1"/>
    </xf>
    <xf numFmtId="0" fontId="40" fillId="4" borderId="1" xfId="1" applyFont="1" applyFill="1" applyBorder="1" applyAlignment="1">
      <alignment horizontal="center" vertical="center" wrapText="1"/>
    </xf>
    <xf numFmtId="0" fontId="15" fillId="0" borderId="0" xfId="2" applyFont="1" applyAlignment="1">
      <alignment horizontal="center" vertical="center" wrapText="1"/>
    </xf>
    <xf numFmtId="3" fontId="11" fillId="13" borderId="0" xfId="1" applyNumberFormat="1" applyFont="1" applyFill="1" applyAlignment="1">
      <alignment horizontal="center" vertical="center" wrapText="1"/>
    </xf>
    <xf numFmtId="0" fontId="15" fillId="2" borderId="1" xfId="2" applyFont="1" applyFill="1" applyBorder="1" applyAlignment="1">
      <alignment horizontal="center" vertical="center" wrapText="1"/>
    </xf>
    <xf numFmtId="0" fontId="11" fillId="2" borderId="1" xfId="1" applyFont="1" applyFill="1" applyBorder="1" applyAlignment="1">
      <alignment horizontal="center" vertical="center" wrapText="1"/>
    </xf>
    <xf numFmtId="0" fontId="15" fillId="2" borderId="1" xfId="1" applyFont="1" applyFill="1" applyBorder="1" applyAlignment="1">
      <alignment horizontal="center" vertical="center" wrapText="1"/>
    </xf>
    <xf numFmtId="49" fontId="20" fillId="0" borderId="1" xfId="1" applyNumberFormat="1" applyFont="1" applyBorder="1" applyAlignment="1">
      <alignment horizontal="center" vertical="center" wrapText="1"/>
    </xf>
    <xf numFmtId="0" fontId="24" fillId="0" borderId="6" xfId="1" applyFont="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0" fontId="93" fillId="17" borderId="1" xfId="1" applyFont="1" applyFill="1" applyBorder="1" applyAlignment="1">
      <alignment horizontal="center" vertical="center" wrapText="1"/>
    </xf>
    <xf numFmtId="0" fontId="20" fillId="0" borderId="3" xfId="1" applyFont="1" applyBorder="1" applyAlignment="1">
      <alignment horizontal="center" vertical="center" wrapText="1"/>
    </xf>
    <xf numFmtId="0" fontId="20" fillId="0" borderId="1" xfId="1" applyFont="1" applyBorder="1" applyAlignment="1">
      <alignment horizontal="center" vertical="center" wrapText="1"/>
    </xf>
    <xf numFmtId="0" fontId="20" fillId="0" borderId="5" xfId="1" applyFont="1" applyBorder="1" applyAlignment="1">
      <alignment horizontal="center" vertical="center" wrapText="1"/>
    </xf>
    <xf numFmtId="0" fontId="20" fillId="0" borderId="4" xfId="1" applyFont="1" applyBorder="1" applyAlignment="1">
      <alignment horizontal="center" vertical="center" wrapText="1"/>
    </xf>
    <xf numFmtId="14" fontId="20" fillId="0" borderId="1" xfId="1" applyNumberFormat="1" applyFont="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FF66FF"/>
      <color rgb="FFFF00FF"/>
      <color rgb="FFD3A7FF"/>
      <color rgb="FFF6BB00"/>
      <color rgb="FFFFFFCC"/>
      <color rgb="FF0000FF"/>
      <color rgb="FF4336F2"/>
      <color rgb="FF2010F0"/>
      <color rgb="FFFF4747"/>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WXF3836"/>
  <sheetViews>
    <sheetView zoomScale="85" zoomScaleNormal="85" workbookViewId="0">
      <pane ySplit="8" topLeftCell="A54" activePane="bottomLeft" state="frozen"/>
      <selection pane="bottomLeft" activeCell="D56" sqref="D56"/>
    </sheetView>
  </sheetViews>
  <sheetFormatPr defaultRowHeight="12.75" x14ac:dyDescent="0.25"/>
  <cols>
    <col min="1" max="1" width="5" style="1" customWidth="1"/>
    <col min="2" max="2" width="28.7109375" style="1" customWidth="1"/>
    <col min="3" max="3" width="15.5703125" style="1" customWidth="1"/>
    <col min="4" max="4" width="13.85546875" style="112" customWidth="1"/>
    <col min="5" max="5" width="16.140625" style="112" customWidth="1"/>
    <col min="6" max="6" width="17.7109375" style="112" customWidth="1"/>
    <col min="7" max="7" width="29.42578125" style="1" customWidth="1"/>
    <col min="8" max="8" width="23.140625" style="1" customWidth="1"/>
    <col min="9" max="9" width="35.140625" style="1" customWidth="1"/>
    <col min="10" max="10" width="17.28515625" style="1" customWidth="1"/>
    <col min="11" max="11" width="17.140625" style="1" customWidth="1"/>
    <col min="12" max="12" width="17.42578125" style="1" customWidth="1"/>
    <col min="13" max="13" width="18.28515625" style="1" customWidth="1"/>
    <col min="14" max="14" width="16.28515625" style="1" customWidth="1"/>
    <col min="15" max="15" width="14.85546875" style="1" customWidth="1"/>
    <col min="16" max="16" width="16.5703125" style="1" customWidth="1"/>
    <col min="17" max="17" width="15.28515625" style="1" customWidth="1"/>
    <col min="18" max="18" width="24.42578125" style="1" customWidth="1"/>
    <col min="19" max="19" width="18.7109375" style="1" customWidth="1"/>
    <col min="20" max="20" width="27.7109375" style="1" customWidth="1"/>
    <col min="21" max="21" width="9.42578125" style="1" customWidth="1"/>
    <col min="22" max="22" width="14" style="1" customWidth="1"/>
    <col min="23" max="23" width="17.5703125" style="1" customWidth="1"/>
    <col min="24" max="24" width="14.140625" style="1" customWidth="1"/>
    <col min="25" max="25" width="13.140625" style="1" customWidth="1"/>
    <col min="26" max="26" width="16" style="1" customWidth="1"/>
    <col min="27" max="27" width="13.42578125" style="1" customWidth="1"/>
    <col min="28" max="28" width="13" style="1" customWidth="1"/>
    <col min="29" max="29" width="13.5703125" style="1" customWidth="1"/>
    <col min="30" max="30" width="8.85546875" style="1" customWidth="1"/>
    <col min="31" max="31" width="11.42578125" style="1" customWidth="1"/>
    <col min="32" max="36" width="15" style="1" customWidth="1"/>
    <col min="37" max="38" width="11.28515625" style="1" customWidth="1"/>
    <col min="39" max="39" width="13.28515625" style="1" customWidth="1"/>
    <col min="40" max="40" width="12.5703125" style="1" customWidth="1"/>
    <col min="41" max="41" width="15.5703125" style="1" customWidth="1"/>
    <col min="42" max="42" width="9.85546875" style="1" customWidth="1"/>
    <col min="43" max="43" width="10.85546875" style="1" customWidth="1"/>
    <col min="44" max="44" width="10.42578125" style="1" customWidth="1"/>
    <col min="45" max="45" width="10.85546875" style="1" customWidth="1"/>
    <col min="46" max="46" width="11.42578125" style="1" customWidth="1"/>
    <col min="47" max="47" width="11.5703125" style="1" customWidth="1"/>
    <col min="48" max="48" width="11" style="1" customWidth="1"/>
    <col min="49" max="49" width="10.140625" style="1" customWidth="1"/>
    <col min="50" max="50" width="16.7109375" style="1" customWidth="1"/>
    <col min="51" max="51" width="12" style="84" customWidth="1"/>
    <col min="52" max="52" width="18.140625" style="1" customWidth="1"/>
    <col min="53" max="53" width="17.140625" style="1" customWidth="1"/>
    <col min="54" max="54" width="22.42578125" style="1" customWidth="1"/>
    <col min="55" max="55" width="20.28515625" style="1" customWidth="1"/>
    <col min="56" max="60" width="9.140625" style="1"/>
    <col min="61" max="61" width="12.5703125" style="1" customWidth="1"/>
    <col min="62" max="62" width="17.140625" style="1" customWidth="1"/>
    <col min="63" max="63" width="20" style="1" customWidth="1"/>
    <col min="64" max="65" width="12.28515625" style="1" customWidth="1"/>
    <col min="66" max="66" width="62.5703125" style="1" customWidth="1"/>
    <col min="67" max="67" width="17.140625" style="107" customWidth="1"/>
    <col min="68" max="261" width="9.140625" style="107"/>
    <col min="262" max="262" width="5" style="107" customWidth="1"/>
    <col min="263" max="263" width="34.5703125" style="107" customWidth="1"/>
    <col min="264" max="264" width="15.7109375" style="107" customWidth="1"/>
    <col min="265" max="265" width="9.85546875" style="107" customWidth="1"/>
    <col min="266" max="266" width="15.5703125" style="107" customWidth="1"/>
    <col min="267" max="267" width="13.85546875" style="107" customWidth="1"/>
    <col min="268" max="268" width="16.140625" style="107" customWidth="1"/>
    <col min="269" max="269" width="17.7109375" style="107" customWidth="1"/>
    <col min="270" max="271" width="16.5703125" style="107" customWidth="1"/>
    <col min="272" max="272" width="16.28515625" style="107" customWidth="1"/>
    <col min="273" max="273" width="17.28515625" style="107" customWidth="1"/>
    <col min="274" max="274" width="17.140625" style="107" customWidth="1"/>
    <col min="275" max="275" width="17.42578125" style="107" customWidth="1"/>
    <col min="276" max="276" width="18.28515625" style="107" customWidth="1"/>
    <col min="277" max="277" width="16.28515625" style="107" customWidth="1"/>
    <col min="278" max="278" width="14.85546875" style="107" customWidth="1"/>
    <col min="279" max="279" width="16.5703125" style="107" customWidth="1"/>
    <col min="280" max="280" width="15.28515625" style="107" customWidth="1"/>
    <col min="281" max="281" width="18.42578125" style="107" customWidth="1"/>
    <col min="282" max="282" width="23.42578125" style="107" customWidth="1"/>
    <col min="283" max="283" width="46.7109375" style="107" customWidth="1"/>
    <col min="284" max="284" width="9.42578125" style="107" customWidth="1"/>
    <col min="285" max="285" width="14" style="107" customWidth="1"/>
    <col min="286" max="286" width="17.5703125" style="107" customWidth="1"/>
    <col min="287" max="287" width="14.140625" style="107" customWidth="1"/>
    <col min="288" max="288" width="13.140625" style="107" customWidth="1"/>
    <col min="289" max="289" width="16" style="107" customWidth="1"/>
    <col min="290" max="290" width="13.42578125" style="107" customWidth="1"/>
    <col min="291" max="291" width="13" style="107" customWidth="1"/>
    <col min="292" max="292" width="13.5703125" style="107" customWidth="1"/>
    <col min="293" max="293" width="8.85546875" style="107" customWidth="1"/>
    <col min="294" max="294" width="11.42578125" style="107" customWidth="1"/>
    <col min="295" max="295" width="17" style="107" customWidth="1"/>
    <col min="296" max="306" width="0" style="107" hidden="1" customWidth="1"/>
    <col min="307" max="307" width="9.140625" style="107"/>
    <col min="308" max="308" width="28" style="107" customWidth="1"/>
    <col min="309" max="309" width="25.140625" style="107" customWidth="1"/>
    <col min="310" max="310" width="22.42578125" style="107" customWidth="1"/>
    <col min="311" max="311" width="20.28515625" style="107" customWidth="1"/>
    <col min="312" max="316" width="9.140625" style="107"/>
    <col min="317" max="317" width="12.5703125" style="107" customWidth="1"/>
    <col min="318" max="318" width="17.140625" style="107" customWidth="1"/>
    <col min="319" max="319" width="14.42578125" style="107" customWidth="1"/>
    <col min="320" max="320" width="28.85546875" style="107" customWidth="1"/>
    <col min="321" max="321" width="12.28515625" style="107" customWidth="1"/>
    <col min="322" max="322" width="38.85546875" style="107" customWidth="1"/>
    <col min="323" max="323" width="17.140625" style="107" customWidth="1"/>
    <col min="324" max="517" width="9.140625" style="107"/>
    <col min="518" max="518" width="5" style="107" customWidth="1"/>
    <col min="519" max="519" width="34.5703125" style="107" customWidth="1"/>
    <col min="520" max="520" width="15.7109375" style="107" customWidth="1"/>
    <col min="521" max="521" width="9.85546875" style="107" customWidth="1"/>
    <col min="522" max="522" width="15.5703125" style="107" customWidth="1"/>
    <col min="523" max="523" width="13.85546875" style="107" customWidth="1"/>
    <col min="524" max="524" width="16.140625" style="107" customWidth="1"/>
    <col min="525" max="525" width="17.7109375" style="107" customWidth="1"/>
    <col min="526" max="527" width="16.5703125" style="107" customWidth="1"/>
    <col min="528" max="528" width="16.28515625" style="107" customWidth="1"/>
    <col min="529" max="529" width="17.28515625" style="107" customWidth="1"/>
    <col min="530" max="530" width="17.140625" style="107" customWidth="1"/>
    <col min="531" max="531" width="17.42578125" style="107" customWidth="1"/>
    <col min="532" max="532" width="18.28515625" style="107" customWidth="1"/>
    <col min="533" max="533" width="16.28515625" style="107" customWidth="1"/>
    <col min="534" max="534" width="14.85546875" style="107" customWidth="1"/>
    <col min="535" max="535" width="16.5703125" style="107" customWidth="1"/>
    <col min="536" max="536" width="15.28515625" style="107" customWidth="1"/>
    <col min="537" max="537" width="18.42578125" style="107" customWidth="1"/>
    <col min="538" max="538" width="23.42578125" style="107" customWidth="1"/>
    <col min="539" max="539" width="46.7109375" style="107" customWidth="1"/>
    <col min="540" max="540" width="9.42578125" style="107" customWidth="1"/>
    <col min="541" max="541" width="14" style="107" customWidth="1"/>
    <col min="542" max="542" width="17.5703125" style="107" customWidth="1"/>
    <col min="543" max="543" width="14.140625" style="107" customWidth="1"/>
    <col min="544" max="544" width="13.140625" style="107" customWidth="1"/>
    <col min="545" max="545" width="16" style="107" customWidth="1"/>
    <col min="546" max="546" width="13.42578125" style="107" customWidth="1"/>
    <col min="547" max="547" width="13" style="107" customWidth="1"/>
    <col min="548" max="548" width="13.5703125" style="107" customWidth="1"/>
    <col min="549" max="549" width="8.85546875" style="107" customWidth="1"/>
    <col min="550" max="550" width="11.42578125" style="107" customWidth="1"/>
    <col min="551" max="551" width="17" style="107" customWidth="1"/>
    <col min="552" max="562" width="0" style="107" hidden="1" customWidth="1"/>
    <col min="563" max="563" width="9.140625" style="107"/>
    <col min="564" max="564" width="28" style="107" customWidth="1"/>
    <col min="565" max="565" width="25.140625" style="107" customWidth="1"/>
    <col min="566" max="566" width="22.42578125" style="107" customWidth="1"/>
    <col min="567" max="567" width="20.28515625" style="107" customWidth="1"/>
    <col min="568" max="572" width="9.140625" style="107"/>
    <col min="573" max="573" width="12.5703125" style="107" customWidth="1"/>
    <col min="574" max="574" width="17.140625" style="107" customWidth="1"/>
    <col min="575" max="575" width="14.42578125" style="107" customWidth="1"/>
    <col min="576" max="576" width="28.85546875" style="107" customWidth="1"/>
    <col min="577" max="577" width="12.28515625" style="107" customWidth="1"/>
    <col min="578" max="578" width="38.85546875" style="107" customWidth="1"/>
    <col min="579" max="579" width="17.140625" style="107" customWidth="1"/>
    <col min="580" max="773" width="9.140625" style="107"/>
    <col min="774" max="774" width="5" style="107" customWidth="1"/>
    <col min="775" max="775" width="34.5703125" style="107" customWidth="1"/>
    <col min="776" max="776" width="15.7109375" style="107" customWidth="1"/>
    <col min="777" max="777" width="9.85546875" style="107" customWidth="1"/>
    <col min="778" max="778" width="15.5703125" style="107" customWidth="1"/>
    <col min="779" max="779" width="13.85546875" style="107" customWidth="1"/>
    <col min="780" max="780" width="16.140625" style="107" customWidth="1"/>
    <col min="781" max="781" width="17.7109375" style="107" customWidth="1"/>
    <col min="782" max="783" width="16.5703125" style="107" customWidth="1"/>
    <col min="784" max="784" width="16.28515625" style="107" customWidth="1"/>
    <col min="785" max="785" width="17.28515625" style="107" customWidth="1"/>
    <col min="786" max="786" width="17.140625" style="107" customWidth="1"/>
    <col min="787" max="787" width="17.42578125" style="107" customWidth="1"/>
    <col min="788" max="788" width="18.28515625" style="107" customWidth="1"/>
    <col min="789" max="789" width="16.28515625" style="107" customWidth="1"/>
    <col min="790" max="790" width="14.85546875" style="107" customWidth="1"/>
    <col min="791" max="791" width="16.5703125" style="107" customWidth="1"/>
    <col min="792" max="792" width="15.28515625" style="107" customWidth="1"/>
    <col min="793" max="793" width="18.42578125" style="107" customWidth="1"/>
    <col min="794" max="794" width="23.42578125" style="107" customWidth="1"/>
    <col min="795" max="795" width="46.7109375" style="107" customWidth="1"/>
    <col min="796" max="796" width="9.42578125" style="107" customWidth="1"/>
    <col min="797" max="797" width="14" style="107" customWidth="1"/>
    <col min="798" max="798" width="17.5703125" style="107" customWidth="1"/>
    <col min="799" max="799" width="14.140625" style="107" customWidth="1"/>
    <col min="800" max="800" width="13.140625" style="107" customWidth="1"/>
    <col min="801" max="801" width="16" style="107" customWidth="1"/>
    <col min="802" max="802" width="13.42578125" style="107" customWidth="1"/>
    <col min="803" max="803" width="13" style="107" customWidth="1"/>
    <col min="804" max="804" width="13.5703125" style="107" customWidth="1"/>
    <col min="805" max="805" width="8.85546875" style="107" customWidth="1"/>
    <col min="806" max="806" width="11.42578125" style="107" customWidth="1"/>
    <col min="807" max="807" width="17" style="107" customWidth="1"/>
    <col min="808" max="818" width="0" style="107" hidden="1" customWidth="1"/>
    <col min="819" max="819" width="9.140625" style="107"/>
    <col min="820" max="820" width="28" style="107" customWidth="1"/>
    <col min="821" max="821" width="25.140625" style="107" customWidth="1"/>
    <col min="822" max="822" width="22.42578125" style="107" customWidth="1"/>
    <col min="823" max="823" width="20.28515625" style="107" customWidth="1"/>
    <col min="824" max="828" width="9.140625" style="107"/>
    <col min="829" max="829" width="12.5703125" style="107" customWidth="1"/>
    <col min="830" max="830" width="17.140625" style="107" customWidth="1"/>
    <col min="831" max="831" width="14.42578125" style="107" customWidth="1"/>
    <col min="832" max="832" width="28.85546875" style="107" customWidth="1"/>
    <col min="833" max="833" width="12.28515625" style="107" customWidth="1"/>
    <col min="834" max="834" width="38.85546875" style="107" customWidth="1"/>
    <col min="835" max="835" width="17.140625" style="107" customWidth="1"/>
    <col min="836" max="1029" width="9.140625" style="107"/>
    <col min="1030" max="1030" width="5" style="107" customWidth="1"/>
    <col min="1031" max="1031" width="34.5703125" style="107" customWidth="1"/>
    <col min="1032" max="1032" width="15.7109375" style="107" customWidth="1"/>
    <col min="1033" max="1033" width="9.85546875" style="107" customWidth="1"/>
    <col min="1034" max="1034" width="15.5703125" style="107" customWidth="1"/>
    <col min="1035" max="1035" width="13.85546875" style="107" customWidth="1"/>
    <col min="1036" max="1036" width="16.140625" style="107" customWidth="1"/>
    <col min="1037" max="1037" width="17.7109375" style="107" customWidth="1"/>
    <col min="1038" max="1039" width="16.5703125" style="107" customWidth="1"/>
    <col min="1040" max="1040" width="16.28515625" style="107" customWidth="1"/>
    <col min="1041" max="1041" width="17.28515625" style="107" customWidth="1"/>
    <col min="1042" max="1042" width="17.140625" style="107" customWidth="1"/>
    <col min="1043" max="1043" width="17.42578125" style="107" customWidth="1"/>
    <col min="1044" max="1044" width="18.28515625" style="107" customWidth="1"/>
    <col min="1045" max="1045" width="16.28515625" style="107" customWidth="1"/>
    <col min="1046" max="1046" width="14.85546875" style="107" customWidth="1"/>
    <col min="1047" max="1047" width="16.5703125" style="107" customWidth="1"/>
    <col min="1048" max="1048" width="15.28515625" style="107" customWidth="1"/>
    <col min="1049" max="1049" width="18.42578125" style="107" customWidth="1"/>
    <col min="1050" max="1050" width="23.42578125" style="107" customWidth="1"/>
    <col min="1051" max="1051" width="46.7109375" style="107" customWidth="1"/>
    <col min="1052" max="1052" width="9.42578125" style="107" customWidth="1"/>
    <col min="1053" max="1053" width="14" style="107" customWidth="1"/>
    <col min="1054" max="1054" width="17.5703125" style="107" customWidth="1"/>
    <col min="1055" max="1055" width="14.140625" style="107" customWidth="1"/>
    <col min="1056" max="1056" width="13.140625" style="107" customWidth="1"/>
    <col min="1057" max="1057" width="16" style="107" customWidth="1"/>
    <col min="1058" max="1058" width="13.42578125" style="107" customWidth="1"/>
    <col min="1059" max="1059" width="13" style="107" customWidth="1"/>
    <col min="1060" max="1060" width="13.5703125" style="107" customWidth="1"/>
    <col min="1061" max="1061" width="8.85546875" style="107" customWidth="1"/>
    <col min="1062" max="1062" width="11.42578125" style="107" customWidth="1"/>
    <col min="1063" max="1063" width="17" style="107" customWidth="1"/>
    <col min="1064" max="1074" width="0" style="107" hidden="1" customWidth="1"/>
    <col min="1075" max="1075" width="9.140625" style="107"/>
    <col min="1076" max="1076" width="28" style="107" customWidth="1"/>
    <col min="1077" max="1077" width="25.140625" style="107" customWidth="1"/>
    <col min="1078" max="1078" width="22.42578125" style="107" customWidth="1"/>
    <col min="1079" max="1079" width="20.28515625" style="107" customWidth="1"/>
    <col min="1080" max="1084" width="9.140625" style="107"/>
    <col min="1085" max="1085" width="12.5703125" style="107" customWidth="1"/>
    <col min="1086" max="1086" width="17.140625" style="107" customWidth="1"/>
    <col min="1087" max="1087" width="14.42578125" style="107" customWidth="1"/>
    <col min="1088" max="1088" width="28.85546875" style="107" customWidth="1"/>
    <col min="1089" max="1089" width="12.28515625" style="107" customWidth="1"/>
    <col min="1090" max="1090" width="38.85546875" style="107" customWidth="1"/>
    <col min="1091" max="1091" width="17.140625" style="107" customWidth="1"/>
    <col min="1092" max="1285" width="9.140625" style="107"/>
    <col min="1286" max="1286" width="5" style="107" customWidth="1"/>
    <col min="1287" max="1287" width="34.5703125" style="107" customWidth="1"/>
    <col min="1288" max="1288" width="15.7109375" style="107" customWidth="1"/>
    <col min="1289" max="1289" width="9.85546875" style="107" customWidth="1"/>
    <col min="1290" max="1290" width="15.5703125" style="107" customWidth="1"/>
    <col min="1291" max="1291" width="13.85546875" style="107" customWidth="1"/>
    <col min="1292" max="1292" width="16.140625" style="107" customWidth="1"/>
    <col min="1293" max="1293" width="17.7109375" style="107" customWidth="1"/>
    <col min="1294" max="1295" width="16.5703125" style="107" customWidth="1"/>
    <col min="1296" max="1296" width="16.28515625" style="107" customWidth="1"/>
    <col min="1297" max="1297" width="17.28515625" style="107" customWidth="1"/>
    <col min="1298" max="1298" width="17.140625" style="107" customWidth="1"/>
    <col min="1299" max="1299" width="17.42578125" style="107" customWidth="1"/>
    <col min="1300" max="1300" width="18.28515625" style="107" customWidth="1"/>
    <col min="1301" max="1301" width="16.28515625" style="107" customWidth="1"/>
    <col min="1302" max="1302" width="14.85546875" style="107" customWidth="1"/>
    <col min="1303" max="1303" width="16.5703125" style="107" customWidth="1"/>
    <col min="1304" max="1304" width="15.28515625" style="107" customWidth="1"/>
    <col min="1305" max="1305" width="18.42578125" style="107" customWidth="1"/>
    <col min="1306" max="1306" width="23.42578125" style="107" customWidth="1"/>
    <col min="1307" max="1307" width="46.7109375" style="107" customWidth="1"/>
    <col min="1308" max="1308" width="9.42578125" style="107" customWidth="1"/>
    <col min="1309" max="1309" width="14" style="107" customWidth="1"/>
    <col min="1310" max="1310" width="17.5703125" style="107" customWidth="1"/>
    <col min="1311" max="1311" width="14.140625" style="107" customWidth="1"/>
    <col min="1312" max="1312" width="13.140625" style="107" customWidth="1"/>
    <col min="1313" max="1313" width="16" style="107" customWidth="1"/>
    <col min="1314" max="1314" width="13.42578125" style="107" customWidth="1"/>
    <col min="1315" max="1315" width="13" style="107" customWidth="1"/>
    <col min="1316" max="1316" width="13.5703125" style="107" customWidth="1"/>
    <col min="1317" max="1317" width="8.85546875" style="107" customWidth="1"/>
    <col min="1318" max="1318" width="11.42578125" style="107" customWidth="1"/>
    <col min="1319" max="1319" width="17" style="107" customWidth="1"/>
    <col min="1320" max="1330" width="0" style="107" hidden="1" customWidth="1"/>
    <col min="1331" max="1331" width="9.140625" style="107"/>
    <col min="1332" max="1332" width="28" style="107" customWidth="1"/>
    <col min="1333" max="1333" width="25.140625" style="107" customWidth="1"/>
    <col min="1334" max="1334" width="22.42578125" style="107" customWidth="1"/>
    <col min="1335" max="1335" width="20.28515625" style="107" customWidth="1"/>
    <col min="1336" max="1340" width="9.140625" style="107"/>
    <col min="1341" max="1341" width="12.5703125" style="107" customWidth="1"/>
    <col min="1342" max="1342" width="17.140625" style="107" customWidth="1"/>
    <col min="1343" max="1343" width="14.42578125" style="107" customWidth="1"/>
    <col min="1344" max="1344" width="28.85546875" style="107" customWidth="1"/>
    <col min="1345" max="1345" width="12.28515625" style="107" customWidth="1"/>
    <col min="1346" max="1346" width="38.85546875" style="107" customWidth="1"/>
    <col min="1347" max="1347" width="17.140625" style="107" customWidth="1"/>
    <col min="1348" max="1541" width="9.140625" style="107"/>
    <col min="1542" max="1542" width="5" style="107" customWidth="1"/>
    <col min="1543" max="1543" width="34.5703125" style="107" customWidth="1"/>
    <col min="1544" max="1544" width="15.7109375" style="107" customWidth="1"/>
    <col min="1545" max="1545" width="9.85546875" style="107" customWidth="1"/>
    <col min="1546" max="1546" width="15.5703125" style="107" customWidth="1"/>
    <col min="1547" max="1547" width="13.85546875" style="107" customWidth="1"/>
    <col min="1548" max="1548" width="16.140625" style="107" customWidth="1"/>
    <col min="1549" max="1549" width="17.7109375" style="107" customWidth="1"/>
    <col min="1550" max="1551" width="16.5703125" style="107" customWidth="1"/>
    <col min="1552" max="1552" width="16.28515625" style="107" customWidth="1"/>
    <col min="1553" max="1553" width="17.28515625" style="107" customWidth="1"/>
    <col min="1554" max="1554" width="17.140625" style="107" customWidth="1"/>
    <col min="1555" max="1555" width="17.42578125" style="107" customWidth="1"/>
    <col min="1556" max="1556" width="18.28515625" style="107" customWidth="1"/>
    <col min="1557" max="1557" width="16.28515625" style="107" customWidth="1"/>
    <col min="1558" max="1558" width="14.85546875" style="107" customWidth="1"/>
    <col min="1559" max="1559" width="16.5703125" style="107" customWidth="1"/>
    <col min="1560" max="1560" width="15.28515625" style="107" customWidth="1"/>
    <col min="1561" max="1561" width="18.42578125" style="107" customWidth="1"/>
    <col min="1562" max="1562" width="23.42578125" style="107" customWidth="1"/>
    <col min="1563" max="1563" width="46.7109375" style="107" customWidth="1"/>
    <col min="1564" max="1564" width="9.42578125" style="107" customWidth="1"/>
    <col min="1565" max="1565" width="14" style="107" customWidth="1"/>
    <col min="1566" max="1566" width="17.5703125" style="107" customWidth="1"/>
    <col min="1567" max="1567" width="14.140625" style="107" customWidth="1"/>
    <col min="1568" max="1568" width="13.140625" style="107" customWidth="1"/>
    <col min="1569" max="1569" width="16" style="107" customWidth="1"/>
    <col min="1570" max="1570" width="13.42578125" style="107" customWidth="1"/>
    <col min="1571" max="1571" width="13" style="107" customWidth="1"/>
    <col min="1572" max="1572" width="13.5703125" style="107" customWidth="1"/>
    <col min="1573" max="1573" width="8.85546875" style="107" customWidth="1"/>
    <col min="1574" max="1574" width="11.42578125" style="107" customWidth="1"/>
    <col min="1575" max="1575" width="17" style="107" customWidth="1"/>
    <col min="1576" max="1586" width="0" style="107" hidden="1" customWidth="1"/>
    <col min="1587" max="1587" width="9.140625" style="107"/>
    <col min="1588" max="1588" width="28" style="107" customWidth="1"/>
    <col min="1589" max="1589" width="25.140625" style="107" customWidth="1"/>
    <col min="1590" max="1590" width="22.42578125" style="107" customWidth="1"/>
    <col min="1591" max="1591" width="20.28515625" style="107" customWidth="1"/>
    <col min="1592" max="1596" width="9.140625" style="107"/>
    <col min="1597" max="1597" width="12.5703125" style="107" customWidth="1"/>
    <col min="1598" max="1598" width="17.140625" style="107" customWidth="1"/>
    <col min="1599" max="1599" width="14.42578125" style="107" customWidth="1"/>
    <col min="1600" max="1600" width="28.85546875" style="107" customWidth="1"/>
    <col min="1601" max="1601" width="12.28515625" style="107" customWidth="1"/>
    <col min="1602" max="1602" width="38.85546875" style="107" customWidth="1"/>
    <col min="1603" max="1603" width="17.140625" style="107" customWidth="1"/>
    <col min="1604" max="1797" width="9.140625" style="107"/>
    <col min="1798" max="1798" width="5" style="107" customWidth="1"/>
    <col min="1799" max="1799" width="34.5703125" style="107" customWidth="1"/>
    <col min="1800" max="1800" width="15.7109375" style="107" customWidth="1"/>
    <col min="1801" max="1801" width="9.85546875" style="107" customWidth="1"/>
    <col min="1802" max="1802" width="15.5703125" style="107" customWidth="1"/>
    <col min="1803" max="1803" width="13.85546875" style="107" customWidth="1"/>
    <col min="1804" max="1804" width="16.140625" style="107" customWidth="1"/>
    <col min="1805" max="1805" width="17.7109375" style="107" customWidth="1"/>
    <col min="1806" max="1807" width="16.5703125" style="107" customWidth="1"/>
    <col min="1808" max="1808" width="16.28515625" style="107" customWidth="1"/>
    <col min="1809" max="1809" width="17.28515625" style="107" customWidth="1"/>
    <col min="1810" max="1810" width="17.140625" style="107" customWidth="1"/>
    <col min="1811" max="1811" width="17.42578125" style="107" customWidth="1"/>
    <col min="1812" max="1812" width="18.28515625" style="107" customWidth="1"/>
    <col min="1813" max="1813" width="16.28515625" style="107" customWidth="1"/>
    <col min="1814" max="1814" width="14.85546875" style="107" customWidth="1"/>
    <col min="1815" max="1815" width="16.5703125" style="107" customWidth="1"/>
    <col min="1816" max="1816" width="15.28515625" style="107" customWidth="1"/>
    <col min="1817" max="1817" width="18.42578125" style="107" customWidth="1"/>
    <col min="1818" max="1818" width="23.42578125" style="107" customWidth="1"/>
    <col min="1819" max="1819" width="46.7109375" style="107" customWidth="1"/>
    <col min="1820" max="1820" width="9.42578125" style="107" customWidth="1"/>
    <col min="1821" max="1821" width="14" style="107" customWidth="1"/>
    <col min="1822" max="1822" width="17.5703125" style="107" customWidth="1"/>
    <col min="1823" max="1823" width="14.140625" style="107" customWidth="1"/>
    <col min="1824" max="1824" width="13.140625" style="107" customWidth="1"/>
    <col min="1825" max="1825" width="16" style="107" customWidth="1"/>
    <col min="1826" max="1826" width="13.42578125" style="107" customWidth="1"/>
    <col min="1827" max="1827" width="13" style="107" customWidth="1"/>
    <col min="1828" max="1828" width="13.5703125" style="107" customWidth="1"/>
    <col min="1829" max="1829" width="8.85546875" style="107" customWidth="1"/>
    <col min="1830" max="1830" width="11.42578125" style="107" customWidth="1"/>
    <col min="1831" max="1831" width="17" style="107" customWidth="1"/>
    <col min="1832" max="1842" width="0" style="107" hidden="1" customWidth="1"/>
    <col min="1843" max="1843" width="9.140625" style="107"/>
    <col min="1844" max="1844" width="28" style="107" customWidth="1"/>
    <col min="1845" max="1845" width="25.140625" style="107" customWidth="1"/>
    <col min="1846" max="1846" width="22.42578125" style="107" customWidth="1"/>
    <col min="1847" max="1847" width="20.28515625" style="107" customWidth="1"/>
    <col min="1848" max="1852" width="9.140625" style="107"/>
    <col min="1853" max="1853" width="12.5703125" style="107" customWidth="1"/>
    <col min="1854" max="1854" width="17.140625" style="107" customWidth="1"/>
    <col min="1855" max="1855" width="14.42578125" style="107" customWidth="1"/>
    <col min="1856" max="1856" width="28.85546875" style="107" customWidth="1"/>
    <col min="1857" max="1857" width="12.28515625" style="107" customWidth="1"/>
    <col min="1858" max="1858" width="38.85546875" style="107" customWidth="1"/>
    <col min="1859" max="1859" width="17.140625" style="107" customWidth="1"/>
    <col min="1860" max="2053" width="9.140625" style="107"/>
    <col min="2054" max="2054" width="5" style="107" customWidth="1"/>
    <col min="2055" max="2055" width="34.5703125" style="107" customWidth="1"/>
    <col min="2056" max="2056" width="15.7109375" style="107" customWidth="1"/>
    <col min="2057" max="2057" width="9.85546875" style="107" customWidth="1"/>
    <col min="2058" max="2058" width="15.5703125" style="107" customWidth="1"/>
    <col min="2059" max="2059" width="13.85546875" style="107" customWidth="1"/>
    <col min="2060" max="2060" width="16.140625" style="107" customWidth="1"/>
    <col min="2061" max="2061" width="17.7109375" style="107" customWidth="1"/>
    <col min="2062" max="2063" width="16.5703125" style="107" customWidth="1"/>
    <col min="2064" max="2064" width="16.28515625" style="107" customWidth="1"/>
    <col min="2065" max="2065" width="17.28515625" style="107" customWidth="1"/>
    <col min="2066" max="2066" width="17.140625" style="107" customWidth="1"/>
    <col min="2067" max="2067" width="17.42578125" style="107" customWidth="1"/>
    <col min="2068" max="2068" width="18.28515625" style="107" customWidth="1"/>
    <col min="2069" max="2069" width="16.28515625" style="107" customWidth="1"/>
    <col min="2070" max="2070" width="14.85546875" style="107" customWidth="1"/>
    <col min="2071" max="2071" width="16.5703125" style="107" customWidth="1"/>
    <col min="2072" max="2072" width="15.28515625" style="107" customWidth="1"/>
    <col min="2073" max="2073" width="18.42578125" style="107" customWidth="1"/>
    <col min="2074" max="2074" width="23.42578125" style="107" customWidth="1"/>
    <col min="2075" max="2075" width="46.7109375" style="107" customWidth="1"/>
    <col min="2076" max="2076" width="9.42578125" style="107" customWidth="1"/>
    <col min="2077" max="2077" width="14" style="107" customWidth="1"/>
    <col min="2078" max="2078" width="17.5703125" style="107" customWidth="1"/>
    <col min="2079" max="2079" width="14.140625" style="107" customWidth="1"/>
    <col min="2080" max="2080" width="13.140625" style="107" customWidth="1"/>
    <col min="2081" max="2081" width="16" style="107" customWidth="1"/>
    <col min="2082" max="2082" width="13.42578125" style="107" customWidth="1"/>
    <col min="2083" max="2083" width="13" style="107" customWidth="1"/>
    <col min="2084" max="2084" width="13.5703125" style="107" customWidth="1"/>
    <col min="2085" max="2085" width="8.85546875" style="107" customWidth="1"/>
    <col min="2086" max="2086" width="11.42578125" style="107" customWidth="1"/>
    <col min="2087" max="2087" width="17" style="107" customWidth="1"/>
    <col min="2088" max="2098" width="0" style="107" hidden="1" customWidth="1"/>
    <col min="2099" max="2099" width="9.140625" style="107"/>
    <col min="2100" max="2100" width="28" style="107" customWidth="1"/>
    <col min="2101" max="2101" width="25.140625" style="107" customWidth="1"/>
    <col min="2102" max="2102" width="22.42578125" style="107" customWidth="1"/>
    <col min="2103" max="2103" width="20.28515625" style="107" customWidth="1"/>
    <col min="2104" max="2108" width="9.140625" style="107"/>
    <col min="2109" max="2109" width="12.5703125" style="107" customWidth="1"/>
    <col min="2110" max="2110" width="17.140625" style="107" customWidth="1"/>
    <col min="2111" max="2111" width="14.42578125" style="107" customWidth="1"/>
    <col min="2112" max="2112" width="28.85546875" style="107" customWidth="1"/>
    <col min="2113" max="2113" width="12.28515625" style="107" customWidth="1"/>
    <col min="2114" max="2114" width="38.85546875" style="107" customWidth="1"/>
    <col min="2115" max="2115" width="17.140625" style="107" customWidth="1"/>
    <col min="2116" max="2309" width="9.140625" style="107"/>
    <col min="2310" max="2310" width="5" style="107" customWidth="1"/>
    <col min="2311" max="2311" width="34.5703125" style="107" customWidth="1"/>
    <col min="2312" max="2312" width="15.7109375" style="107" customWidth="1"/>
    <col min="2313" max="2313" width="9.85546875" style="107" customWidth="1"/>
    <col min="2314" max="2314" width="15.5703125" style="107" customWidth="1"/>
    <col min="2315" max="2315" width="13.85546875" style="107" customWidth="1"/>
    <col min="2316" max="2316" width="16.140625" style="107" customWidth="1"/>
    <col min="2317" max="2317" width="17.7109375" style="107" customWidth="1"/>
    <col min="2318" max="2319" width="16.5703125" style="107" customWidth="1"/>
    <col min="2320" max="2320" width="16.28515625" style="107" customWidth="1"/>
    <col min="2321" max="2321" width="17.28515625" style="107" customWidth="1"/>
    <col min="2322" max="2322" width="17.140625" style="107" customWidth="1"/>
    <col min="2323" max="2323" width="17.42578125" style="107" customWidth="1"/>
    <col min="2324" max="2324" width="18.28515625" style="107" customWidth="1"/>
    <col min="2325" max="2325" width="16.28515625" style="107" customWidth="1"/>
    <col min="2326" max="2326" width="14.85546875" style="107" customWidth="1"/>
    <col min="2327" max="2327" width="16.5703125" style="107" customWidth="1"/>
    <col min="2328" max="2328" width="15.28515625" style="107" customWidth="1"/>
    <col min="2329" max="2329" width="18.42578125" style="107" customWidth="1"/>
    <col min="2330" max="2330" width="23.42578125" style="107" customWidth="1"/>
    <col min="2331" max="2331" width="46.7109375" style="107" customWidth="1"/>
    <col min="2332" max="2332" width="9.42578125" style="107" customWidth="1"/>
    <col min="2333" max="2333" width="14" style="107" customWidth="1"/>
    <col min="2334" max="2334" width="17.5703125" style="107" customWidth="1"/>
    <col min="2335" max="2335" width="14.140625" style="107" customWidth="1"/>
    <col min="2336" max="2336" width="13.140625" style="107" customWidth="1"/>
    <col min="2337" max="2337" width="16" style="107" customWidth="1"/>
    <col min="2338" max="2338" width="13.42578125" style="107" customWidth="1"/>
    <col min="2339" max="2339" width="13" style="107" customWidth="1"/>
    <col min="2340" max="2340" width="13.5703125" style="107" customWidth="1"/>
    <col min="2341" max="2341" width="8.85546875" style="107" customWidth="1"/>
    <col min="2342" max="2342" width="11.42578125" style="107" customWidth="1"/>
    <col min="2343" max="2343" width="17" style="107" customWidth="1"/>
    <col min="2344" max="2354" width="0" style="107" hidden="1" customWidth="1"/>
    <col min="2355" max="2355" width="9.140625" style="107"/>
    <col min="2356" max="2356" width="28" style="107" customWidth="1"/>
    <col min="2357" max="2357" width="25.140625" style="107" customWidth="1"/>
    <col min="2358" max="2358" width="22.42578125" style="107" customWidth="1"/>
    <col min="2359" max="2359" width="20.28515625" style="107" customWidth="1"/>
    <col min="2360" max="2364" width="9.140625" style="107"/>
    <col min="2365" max="2365" width="12.5703125" style="107" customWidth="1"/>
    <col min="2366" max="2366" width="17.140625" style="107" customWidth="1"/>
    <col min="2367" max="2367" width="14.42578125" style="107" customWidth="1"/>
    <col min="2368" max="2368" width="28.85546875" style="107" customWidth="1"/>
    <col min="2369" max="2369" width="12.28515625" style="107" customWidth="1"/>
    <col min="2370" max="2370" width="38.85546875" style="107" customWidth="1"/>
    <col min="2371" max="2371" width="17.140625" style="107" customWidth="1"/>
    <col min="2372" max="2565" width="9.140625" style="107"/>
    <col min="2566" max="2566" width="5" style="107" customWidth="1"/>
    <col min="2567" max="2567" width="34.5703125" style="107" customWidth="1"/>
    <col min="2568" max="2568" width="15.7109375" style="107" customWidth="1"/>
    <col min="2569" max="2569" width="9.85546875" style="107" customWidth="1"/>
    <col min="2570" max="2570" width="15.5703125" style="107" customWidth="1"/>
    <col min="2571" max="2571" width="13.85546875" style="107" customWidth="1"/>
    <col min="2572" max="2572" width="16.140625" style="107" customWidth="1"/>
    <col min="2573" max="2573" width="17.7109375" style="107" customWidth="1"/>
    <col min="2574" max="2575" width="16.5703125" style="107" customWidth="1"/>
    <col min="2576" max="2576" width="16.28515625" style="107" customWidth="1"/>
    <col min="2577" max="2577" width="17.28515625" style="107" customWidth="1"/>
    <col min="2578" max="2578" width="17.140625" style="107" customWidth="1"/>
    <col min="2579" max="2579" width="17.42578125" style="107" customWidth="1"/>
    <col min="2580" max="2580" width="18.28515625" style="107" customWidth="1"/>
    <col min="2581" max="2581" width="16.28515625" style="107" customWidth="1"/>
    <col min="2582" max="2582" width="14.85546875" style="107" customWidth="1"/>
    <col min="2583" max="2583" width="16.5703125" style="107" customWidth="1"/>
    <col min="2584" max="2584" width="15.28515625" style="107" customWidth="1"/>
    <col min="2585" max="2585" width="18.42578125" style="107" customWidth="1"/>
    <col min="2586" max="2586" width="23.42578125" style="107" customWidth="1"/>
    <col min="2587" max="2587" width="46.7109375" style="107" customWidth="1"/>
    <col min="2588" max="2588" width="9.42578125" style="107" customWidth="1"/>
    <col min="2589" max="2589" width="14" style="107" customWidth="1"/>
    <col min="2590" max="2590" width="17.5703125" style="107" customWidth="1"/>
    <col min="2591" max="2591" width="14.140625" style="107" customWidth="1"/>
    <col min="2592" max="2592" width="13.140625" style="107" customWidth="1"/>
    <col min="2593" max="2593" width="16" style="107" customWidth="1"/>
    <col min="2594" max="2594" width="13.42578125" style="107" customWidth="1"/>
    <col min="2595" max="2595" width="13" style="107" customWidth="1"/>
    <col min="2596" max="2596" width="13.5703125" style="107" customWidth="1"/>
    <col min="2597" max="2597" width="8.85546875" style="107" customWidth="1"/>
    <col min="2598" max="2598" width="11.42578125" style="107" customWidth="1"/>
    <col min="2599" max="2599" width="17" style="107" customWidth="1"/>
    <col min="2600" max="2610" width="0" style="107" hidden="1" customWidth="1"/>
    <col min="2611" max="2611" width="9.140625" style="107"/>
    <col min="2612" max="2612" width="28" style="107" customWidth="1"/>
    <col min="2613" max="2613" width="25.140625" style="107" customWidth="1"/>
    <col min="2614" max="2614" width="22.42578125" style="107" customWidth="1"/>
    <col min="2615" max="2615" width="20.28515625" style="107" customWidth="1"/>
    <col min="2616" max="2620" width="9.140625" style="107"/>
    <col min="2621" max="2621" width="12.5703125" style="107" customWidth="1"/>
    <col min="2622" max="2622" width="17.140625" style="107" customWidth="1"/>
    <col min="2623" max="2623" width="14.42578125" style="107" customWidth="1"/>
    <col min="2624" max="2624" width="28.85546875" style="107" customWidth="1"/>
    <col min="2625" max="2625" width="12.28515625" style="107" customWidth="1"/>
    <col min="2626" max="2626" width="38.85546875" style="107" customWidth="1"/>
    <col min="2627" max="2627" width="17.140625" style="107" customWidth="1"/>
    <col min="2628" max="2821" width="9.140625" style="107"/>
    <col min="2822" max="2822" width="5" style="107" customWidth="1"/>
    <col min="2823" max="2823" width="34.5703125" style="107" customWidth="1"/>
    <col min="2824" max="2824" width="15.7109375" style="107" customWidth="1"/>
    <col min="2825" max="2825" width="9.85546875" style="107" customWidth="1"/>
    <col min="2826" max="2826" width="15.5703125" style="107" customWidth="1"/>
    <col min="2827" max="2827" width="13.85546875" style="107" customWidth="1"/>
    <col min="2828" max="2828" width="16.140625" style="107" customWidth="1"/>
    <col min="2829" max="2829" width="17.7109375" style="107" customWidth="1"/>
    <col min="2830" max="2831" width="16.5703125" style="107" customWidth="1"/>
    <col min="2832" max="2832" width="16.28515625" style="107" customWidth="1"/>
    <col min="2833" max="2833" width="17.28515625" style="107" customWidth="1"/>
    <col min="2834" max="2834" width="17.140625" style="107" customWidth="1"/>
    <col min="2835" max="2835" width="17.42578125" style="107" customWidth="1"/>
    <col min="2836" max="2836" width="18.28515625" style="107" customWidth="1"/>
    <col min="2837" max="2837" width="16.28515625" style="107" customWidth="1"/>
    <col min="2838" max="2838" width="14.85546875" style="107" customWidth="1"/>
    <col min="2839" max="2839" width="16.5703125" style="107" customWidth="1"/>
    <col min="2840" max="2840" width="15.28515625" style="107" customWidth="1"/>
    <col min="2841" max="2841" width="18.42578125" style="107" customWidth="1"/>
    <col min="2842" max="2842" width="23.42578125" style="107" customWidth="1"/>
    <col min="2843" max="2843" width="46.7109375" style="107" customWidth="1"/>
    <col min="2844" max="2844" width="9.42578125" style="107" customWidth="1"/>
    <col min="2845" max="2845" width="14" style="107" customWidth="1"/>
    <col min="2846" max="2846" width="17.5703125" style="107" customWidth="1"/>
    <col min="2847" max="2847" width="14.140625" style="107" customWidth="1"/>
    <col min="2848" max="2848" width="13.140625" style="107" customWidth="1"/>
    <col min="2849" max="2849" width="16" style="107" customWidth="1"/>
    <col min="2850" max="2850" width="13.42578125" style="107" customWidth="1"/>
    <col min="2851" max="2851" width="13" style="107" customWidth="1"/>
    <col min="2852" max="2852" width="13.5703125" style="107" customWidth="1"/>
    <col min="2853" max="2853" width="8.85546875" style="107" customWidth="1"/>
    <col min="2854" max="2854" width="11.42578125" style="107" customWidth="1"/>
    <col min="2855" max="2855" width="17" style="107" customWidth="1"/>
    <col min="2856" max="2866" width="0" style="107" hidden="1" customWidth="1"/>
    <col min="2867" max="2867" width="9.140625" style="107"/>
    <col min="2868" max="2868" width="28" style="107" customWidth="1"/>
    <col min="2869" max="2869" width="25.140625" style="107" customWidth="1"/>
    <col min="2870" max="2870" width="22.42578125" style="107" customWidth="1"/>
    <col min="2871" max="2871" width="20.28515625" style="107" customWidth="1"/>
    <col min="2872" max="2876" width="9.140625" style="107"/>
    <col min="2877" max="2877" width="12.5703125" style="107" customWidth="1"/>
    <col min="2878" max="2878" width="17.140625" style="107" customWidth="1"/>
    <col min="2879" max="2879" width="14.42578125" style="107" customWidth="1"/>
    <col min="2880" max="2880" width="28.85546875" style="107" customWidth="1"/>
    <col min="2881" max="2881" width="12.28515625" style="107" customWidth="1"/>
    <col min="2882" max="2882" width="38.85546875" style="107" customWidth="1"/>
    <col min="2883" max="2883" width="17.140625" style="107" customWidth="1"/>
    <col min="2884" max="3077" width="9.140625" style="107"/>
    <col min="3078" max="3078" width="5" style="107" customWidth="1"/>
    <col min="3079" max="3079" width="34.5703125" style="107" customWidth="1"/>
    <col min="3080" max="3080" width="15.7109375" style="107" customWidth="1"/>
    <col min="3081" max="3081" width="9.85546875" style="107" customWidth="1"/>
    <col min="3082" max="3082" width="15.5703125" style="107" customWidth="1"/>
    <col min="3083" max="3083" width="13.85546875" style="107" customWidth="1"/>
    <col min="3084" max="3084" width="16.140625" style="107" customWidth="1"/>
    <col min="3085" max="3085" width="17.7109375" style="107" customWidth="1"/>
    <col min="3086" max="3087" width="16.5703125" style="107" customWidth="1"/>
    <col min="3088" max="3088" width="16.28515625" style="107" customWidth="1"/>
    <col min="3089" max="3089" width="17.28515625" style="107" customWidth="1"/>
    <col min="3090" max="3090" width="17.140625" style="107" customWidth="1"/>
    <col min="3091" max="3091" width="17.42578125" style="107" customWidth="1"/>
    <col min="3092" max="3092" width="18.28515625" style="107" customWidth="1"/>
    <col min="3093" max="3093" width="16.28515625" style="107" customWidth="1"/>
    <col min="3094" max="3094" width="14.85546875" style="107" customWidth="1"/>
    <col min="3095" max="3095" width="16.5703125" style="107" customWidth="1"/>
    <col min="3096" max="3096" width="15.28515625" style="107" customWidth="1"/>
    <col min="3097" max="3097" width="18.42578125" style="107" customWidth="1"/>
    <col min="3098" max="3098" width="23.42578125" style="107" customWidth="1"/>
    <col min="3099" max="3099" width="46.7109375" style="107" customWidth="1"/>
    <col min="3100" max="3100" width="9.42578125" style="107" customWidth="1"/>
    <col min="3101" max="3101" width="14" style="107" customWidth="1"/>
    <col min="3102" max="3102" width="17.5703125" style="107" customWidth="1"/>
    <col min="3103" max="3103" width="14.140625" style="107" customWidth="1"/>
    <col min="3104" max="3104" width="13.140625" style="107" customWidth="1"/>
    <col min="3105" max="3105" width="16" style="107" customWidth="1"/>
    <col min="3106" max="3106" width="13.42578125" style="107" customWidth="1"/>
    <col min="3107" max="3107" width="13" style="107" customWidth="1"/>
    <col min="3108" max="3108" width="13.5703125" style="107" customWidth="1"/>
    <col min="3109" max="3109" width="8.85546875" style="107" customWidth="1"/>
    <col min="3110" max="3110" width="11.42578125" style="107" customWidth="1"/>
    <col min="3111" max="3111" width="17" style="107" customWidth="1"/>
    <col min="3112" max="3122" width="0" style="107" hidden="1" customWidth="1"/>
    <col min="3123" max="3123" width="9.140625" style="107"/>
    <col min="3124" max="3124" width="28" style="107" customWidth="1"/>
    <col min="3125" max="3125" width="25.140625" style="107" customWidth="1"/>
    <col min="3126" max="3126" width="22.42578125" style="107" customWidth="1"/>
    <col min="3127" max="3127" width="20.28515625" style="107" customWidth="1"/>
    <col min="3128" max="3132" width="9.140625" style="107"/>
    <col min="3133" max="3133" width="12.5703125" style="107" customWidth="1"/>
    <col min="3134" max="3134" width="17.140625" style="107" customWidth="1"/>
    <col min="3135" max="3135" width="14.42578125" style="107" customWidth="1"/>
    <col min="3136" max="3136" width="28.85546875" style="107" customWidth="1"/>
    <col min="3137" max="3137" width="12.28515625" style="107" customWidth="1"/>
    <col min="3138" max="3138" width="38.85546875" style="107" customWidth="1"/>
    <col min="3139" max="3139" width="17.140625" style="107" customWidth="1"/>
    <col min="3140" max="3333" width="9.140625" style="107"/>
    <col min="3334" max="3334" width="5" style="107" customWidth="1"/>
    <col min="3335" max="3335" width="34.5703125" style="107" customWidth="1"/>
    <col min="3336" max="3336" width="15.7109375" style="107" customWidth="1"/>
    <col min="3337" max="3337" width="9.85546875" style="107" customWidth="1"/>
    <col min="3338" max="3338" width="15.5703125" style="107" customWidth="1"/>
    <col min="3339" max="3339" width="13.85546875" style="107" customWidth="1"/>
    <col min="3340" max="3340" width="16.140625" style="107" customWidth="1"/>
    <col min="3341" max="3341" width="17.7109375" style="107" customWidth="1"/>
    <col min="3342" max="3343" width="16.5703125" style="107" customWidth="1"/>
    <col min="3344" max="3344" width="16.28515625" style="107" customWidth="1"/>
    <col min="3345" max="3345" width="17.28515625" style="107" customWidth="1"/>
    <col min="3346" max="3346" width="17.140625" style="107" customWidth="1"/>
    <col min="3347" max="3347" width="17.42578125" style="107" customWidth="1"/>
    <col min="3348" max="3348" width="18.28515625" style="107" customWidth="1"/>
    <col min="3349" max="3349" width="16.28515625" style="107" customWidth="1"/>
    <col min="3350" max="3350" width="14.85546875" style="107" customWidth="1"/>
    <col min="3351" max="3351" width="16.5703125" style="107" customWidth="1"/>
    <col min="3352" max="3352" width="15.28515625" style="107" customWidth="1"/>
    <col min="3353" max="3353" width="18.42578125" style="107" customWidth="1"/>
    <col min="3354" max="3354" width="23.42578125" style="107" customWidth="1"/>
    <col min="3355" max="3355" width="46.7109375" style="107" customWidth="1"/>
    <col min="3356" max="3356" width="9.42578125" style="107" customWidth="1"/>
    <col min="3357" max="3357" width="14" style="107" customWidth="1"/>
    <col min="3358" max="3358" width="17.5703125" style="107" customWidth="1"/>
    <col min="3359" max="3359" width="14.140625" style="107" customWidth="1"/>
    <col min="3360" max="3360" width="13.140625" style="107" customWidth="1"/>
    <col min="3361" max="3361" width="16" style="107" customWidth="1"/>
    <col min="3362" max="3362" width="13.42578125" style="107" customWidth="1"/>
    <col min="3363" max="3363" width="13" style="107" customWidth="1"/>
    <col min="3364" max="3364" width="13.5703125" style="107" customWidth="1"/>
    <col min="3365" max="3365" width="8.85546875" style="107" customWidth="1"/>
    <col min="3366" max="3366" width="11.42578125" style="107" customWidth="1"/>
    <col min="3367" max="3367" width="17" style="107" customWidth="1"/>
    <col min="3368" max="3378" width="0" style="107" hidden="1" customWidth="1"/>
    <col min="3379" max="3379" width="9.140625" style="107"/>
    <col min="3380" max="3380" width="28" style="107" customWidth="1"/>
    <col min="3381" max="3381" width="25.140625" style="107" customWidth="1"/>
    <col min="3382" max="3382" width="22.42578125" style="107" customWidth="1"/>
    <col min="3383" max="3383" width="20.28515625" style="107" customWidth="1"/>
    <col min="3384" max="3388" width="9.140625" style="107"/>
    <col min="3389" max="3389" width="12.5703125" style="107" customWidth="1"/>
    <col min="3390" max="3390" width="17.140625" style="107" customWidth="1"/>
    <col min="3391" max="3391" width="14.42578125" style="107" customWidth="1"/>
    <col min="3392" max="3392" width="28.85546875" style="107" customWidth="1"/>
    <col min="3393" max="3393" width="12.28515625" style="107" customWidth="1"/>
    <col min="3394" max="3394" width="38.85546875" style="107" customWidth="1"/>
    <col min="3395" max="3395" width="17.140625" style="107" customWidth="1"/>
    <col min="3396" max="3589" width="9.140625" style="107"/>
    <col min="3590" max="3590" width="5" style="107" customWidth="1"/>
    <col min="3591" max="3591" width="34.5703125" style="107" customWidth="1"/>
    <col min="3592" max="3592" width="15.7109375" style="107" customWidth="1"/>
    <col min="3593" max="3593" width="9.85546875" style="107" customWidth="1"/>
    <col min="3594" max="3594" width="15.5703125" style="107" customWidth="1"/>
    <col min="3595" max="3595" width="13.85546875" style="107" customWidth="1"/>
    <col min="3596" max="3596" width="16.140625" style="107" customWidth="1"/>
    <col min="3597" max="3597" width="17.7109375" style="107" customWidth="1"/>
    <col min="3598" max="3599" width="16.5703125" style="107" customWidth="1"/>
    <col min="3600" max="3600" width="16.28515625" style="107" customWidth="1"/>
    <col min="3601" max="3601" width="17.28515625" style="107" customWidth="1"/>
    <col min="3602" max="3602" width="17.140625" style="107" customWidth="1"/>
    <col min="3603" max="3603" width="17.42578125" style="107" customWidth="1"/>
    <col min="3604" max="3604" width="18.28515625" style="107" customWidth="1"/>
    <col min="3605" max="3605" width="16.28515625" style="107" customWidth="1"/>
    <col min="3606" max="3606" width="14.85546875" style="107" customWidth="1"/>
    <col min="3607" max="3607" width="16.5703125" style="107" customWidth="1"/>
    <col min="3608" max="3608" width="15.28515625" style="107" customWidth="1"/>
    <col min="3609" max="3609" width="18.42578125" style="107" customWidth="1"/>
    <col min="3610" max="3610" width="23.42578125" style="107" customWidth="1"/>
    <col min="3611" max="3611" width="46.7109375" style="107" customWidth="1"/>
    <col min="3612" max="3612" width="9.42578125" style="107" customWidth="1"/>
    <col min="3613" max="3613" width="14" style="107" customWidth="1"/>
    <col min="3614" max="3614" width="17.5703125" style="107" customWidth="1"/>
    <col min="3615" max="3615" width="14.140625" style="107" customWidth="1"/>
    <col min="3616" max="3616" width="13.140625" style="107" customWidth="1"/>
    <col min="3617" max="3617" width="16" style="107" customWidth="1"/>
    <col min="3618" max="3618" width="13.42578125" style="107" customWidth="1"/>
    <col min="3619" max="3619" width="13" style="107" customWidth="1"/>
    <col min="3620" max="3620" width="13.5703125" style="107" customWidth="1"/>
    <col min="3621" max="3621" width="8.85546875" style="107" customWidth="1"/>
    <col min="3622" max="3622" width="11.42578125" style="107" customWidth="1"/>
    <col min="3623" max="3623" width="17" style="107" customWidth="1"/>
    <col min="3624" max="3634" width="0" style="107" hidden="1" customWidth="1"/>
    <col min="3635" max="3635" width="9.140625" style="107"/>
    <col min="3636" max="3636" width="28" style="107" customWidth="1"/>
    <col min="3637" max="3637" width="25.140625" style="107" customWidth="1"/>
    <col min="3638" max="3638" width="22.42578125" style="107" customWidth="1"/>
    <col min="3639" max="3639" width="20.28515625" style="107" customWidth="1"/>
    <col min="3640" max="3644" width="9.140625" style="107"/>
    <col min="3645" max="3645" width="12.5703125" style="107" customWidth="1"/>
    <col min="3646" max="3646" width="17.140625" style="107" customWidth="1"/>
    <col min="3647" max="3647" width="14.42578125" style="107" customWidth="1"/>
    <col min="3648" max="3648" width="28.85546875" style="107" customWidth="1"/>
    <col min="3649" max="3649" width="12.28515625" style="107" customWidth="1"/>
    <col min="3650" max="3650" width="38.85546875" style="107" customWidth="1"/>
    <col min="3651" max="3651" width="17.140625" style="107" customWidth="1"/>
    <col min="3652" max="3845" width="9.140625" style="107"/>
    <col min="3846" max="3846" width="5" style="107" customWidth="1"/>
    <col min="3847" max="3847" width="34.5703125" style="107" customWidth="1"/>
    <col min="3848" max="3848" width="15.7109375" style="107" customWidth="1"/>
    <col min="3849" max="3849" width="9.85546875" style="107" customWidth="1"/>
    <col min="3850" max="3850" width="15.5703125" style="107" customWidth="1"/>
    <col min="3851" max="3851" width="13.85546875" style="107" customWidth="1"/>
    <col min="3852" max="3852" width="16.140625" style="107" customWidth="1"/>
    <col min="3853" max="3853" width="17.7109375" style="107" customWidth="1"/>
    <col min="3854" max="3855" width="16.5703125" style="107" customWidth="1"/>
    <col min="3856" max="3856" width="16.28515625" style="107" customWidth="1"/>
    <col min="3857" max="3857" width="17.28515625" style="107" customWidth="1"/>
    <col min="3858" max="3858" width="17.140625" style="107" customWidth="1"/>
    <col min="3859" max="3859" width="17.42578125" style="107" customWidth="1"/>
    <col min="3860" max="3860" width="18.28515625" style="107" customWidth="1"/>
    <col min="3861" max="3861" width="16.28515625" style="107" customWidth="1"/>
    <col min="3862" max="3862" width="14.85546875" style="107" customWidth="1"/>
    <col min="3863" max="3863" width="16.5703125" style="107" customWidth="1"/>
    <col min="3864" max="3864" width="15.28515625" style="107" customWidth="1"/>
    <col min="3865" max="3865" width="18.42578125" style="107" customWidth="1"/>
    <col min="3866" max="3866" width="23.42578125" style="107" customWidth="1"/>
    <col min="3867" max="3867" width="46.7109375" style="107" customWidth="1"/>
    <col min="3868" max="3868" width="9.42578125" style="107" customWidth="1"/>
    <col min="3869" max="3869" width="14" style="107" customWidth="1"/>
    <col min="3870" max="3870" width="17.5703125" style="107" customWidth="1"/>
    <col min="3871" max="3871" width="14.140625" style="107" customWidth="1"/>
    <col min="3872" max="3872" width="13.140625" style="107" customWidth="1"/>
    <col min="3873" max="3873" width="16" style="107" customWidth="1"/>
    <col min="3874" max="3874" width="13.42578125" style="107" customWidth="1"/>
    <col min="3875" max="3875" width="13" style="107" customWidth="1"/>
    <col min="3876" max="3876" width="13.5703125" style="107" customWidth="1"/>
    <col min="3877" max="3877" width="8.85546875" style="107" customWidth="1"/>
    <col min="3878" max="3878" width="11.42578125" style="107" customWidth="1"/>
    <col min="3879" max="3879" width="17" style="107" customWidth="1"/>
    <col min="3880" max="3890" width="0" style="107" hidden="1" customWidth="1"/>
    <col min="3891" max="3891" width="9.140625" style="107"/>
    <col min="3892" max="3892" width="28" style="107" customWidth="1"/>
    <col min="3893" max="3893" width="25.140625" style="107" customWidth="1"/>
    <col min="3894" max="3894" width="22.42578125" style="107" customWidth="1"/>
    <col min="3895" max="3895" width="20.28515625" style="107" customWidth="1"/>
    <col min="3896" max="3900" width="9.140625" style="107"/>
    <col min="3901" max="3901" width="12.5703125" style="107" customWidth="1"/>
    <col min="3902" max="3902" width="17.140625" style="107" customWidth="1"/>
    <col min="3903" max="3903" width="14.42578125" style="107" customWidth="1"/>
    <col min="3904" max="3904" width="28.85546875" style="107" customWidth="1"/>
    <col min="3905" max="3905" width="12.28515625" style="107" customWidth="1"/>
    <col min="3906" max="3906" width="38.85546875" style="107" customWidth="1"/>
    <col min="3907" max="3907" width="17.140625" style="107" customWidth="1"/>
    <col min="3908" max="4101" width="9.140625" style="107"/>
    <col min="4102" max="4102" width="5" style="107" customWidth="1"/>
    <col min="4103" max="4103" width="34.5703125" style="107" customWidth="1"/>
    <col min="4104" max="4104" width="15.7109375" style="107" customWidth="1"/>
    <col min="4105" max="4105" width="9.85546875" style="107" customWidth="1"/>
    <col min="4106" max="4106" width="15.5703125" style="107" customWidth="1"/>
    <col min="4107" max="4107" width="13.85546875" style="107" customWidth="1"/>
    <col min="4108" max="4108" width="16.140625" style="107" customWidth="1"/>
    <col min="4109" max="4109" width="17.7109375" style="107" customWidth="1"/>
    <col min="4110" max="4111" width="16.5703125" style="107" customWidth="1"/>
    <col min="4112" max="4112" width="16.28515625" style="107" customWidth="1"/>
    <col min="4113" max="4113" width="17.28515625" style="107" customWidth="1"/>
    <col min="4114" max="4114" width="17.140625" style="107" customWidth="1"/>
    <col min="4115" max="4115" width="17.42578125" style="107" customWidth="1"/>
    <col min="4116" max="4116" width="18.28515625" style="107" customWidth="1"/>
    <col min="4117" max="4117" width="16.28515625" style="107" customWidth="1"/>
    <col min="4118" max="4118" width="14.85546875" style="107" customWidth="1"/>
    <col min="4119" max="4119" width="16.5703125" style="107" customWidth="1"/>
    <col min="4120" max="4120" width="15.28515625" style="107" customWidth="1"/>
    <col min="4121" max="4121" width="18.42578125" style="107" customWidth="1"/>
    <col min="4122" max="4122" width="23.42578125" style="107" customWidth="1"/>
    <col min="4123" max="4123" width="46.7109375" style="107" customWidth="1"/>
    <col min="4124" max="4124" width="9.42578125" style="107" customWidth="1"/>
    <col min="4125" max="4125" width="14" style="107" customWidth="1"/>
    <col min="4126" max="4126" width="17.5703125" style="107" customWidth="1"/>
    <col min="4127" max="4127" width="14.140625" style="107" customWidth="1"/>
    <col min="4128" max="4128" width="13.140625" style="107" customWidth="1"/>
    <col min="4129" max="4129" width="16" style="107" customWidth="1"/>
    <col min="4130" max="4130" width="13.42578125" style="107" customWidth="1"/>
    <col min="4131" max="4131" width="13" style="107" customWidth="1"/>
    <col min="4132" max="4132" width="13.5703125" style="107" customWidth="1"/>
    <col min="4133" max="4133" width="8.85546875" style="107" customWidth="1"/>
    <col min="4134" max="4134" width="11.42578125" style="107" customWidth="1"/>
    <col min="4135" max="4135" width="17" style="107" customWidth="1"/>
    <col min="4136" max="4146" width="0" style="107" hidden="1" customWidth="1"/>
    <col min="4147" max="4147" width="9.140625" style="107"/>
    <col min="4148" max="4148" width="28" style="107" customWidth="1"/>
    <col min="4149" max="4149" width="25.140625" style="107" customWidth="1"/>
    <col min="4150" max="4150" width="22.42578125" style="107" customWidth="1"/>
    <col min="4151" max="4151" width="20.28515625" style="107" customWidth="1"/>
    <col min="4152" max="4156" width="9.140625" style="107"/>
    <col min="4157" max="4157" width="12.5703125" style="107" customWidth="1"/>
    <col min="4158" max="4158" width="17.140625" style="107" customWidth="1"/>
    <col min="4159" max="4159" width="14.42578125" style="107" customWidth="1"/>
    <col min="4160" max="4160" width="28.85546875" style="107" customWidth="1"/>
    <col min="4161" max="4161" width="12.28515625" style="107" customWidth="1"/>
    <col min="4162" max="4162" width="38.85546875" style="107" customWidth="1"/>
    <col min="4163" max="4163" width="17.140625" style="107" customWidth="1"/>
    <col min="4164" max="4357" width="9.140625" style="107"/>
    <col min="4358" max="4358" width="5" style="107" customWidth="1"/>
    <col min="4359" max="4359" width="34.5703125" style="107" customWidth="1"/>
    <col min="4360" max="4360" width="15.7109375" style="107" customWidth="1"/>
    <col min="4361" max="4361" width="9.85546875" style="107" customWidth="1"/>
    <col min="4362" max="4362" width="15.5703125" style="107" customWidth="1"/>
    <col min="4363" max="4363" width="13.85546875" style="107" customWidth="1"/>
    <col min="4364" max="4364" width="16.140625" style="107" customWidth="1"/>
    <col min="4365" max="4365" width="17.7109375" style="107" customWidth="1"/>
    <col min="4366" max="4367" width="16.5703125" style="107" customWidth="1"/>
    <col min="4368" max="4368" width="16.28515625" style="107" customWidth="1"/>
    <col min="4369" max="4369" width="17.28515625" style="107" customWidth="1"/>
    <col min="4370" max="4370" width="17.140625" style="107" customWidth="1"/>
    <col min="4371" max="4371" width="17.42578125" style="107" customWidth="1"/>
    <col min="4372" max="4372" width="18.28515625" style="107" customWidth="1"/>
    <col min="4373" max="4373" width="16.28515625" style="107" customWidth="1"/>
    <col min="4374" max="4374" width="14.85546875" style="107" customWidth="1"/>
    <col min="4375" max="4375" width="16.5703125" style="107" customWidth="1"/>
    <col min="4376" max="4376" width="15.28515625" style="107" customWidth="1"/>
    <col min="4377" max="4377" width="18.42578125" style="107" customWidth="1"/>
    <col min="4378" max="4378" width="23.42578125" style="107" customWidth="1"/>
    <col min="4379" max="4379" width="46.7109375" style="107" customWidth="1"/>
    <col min="4380" max="4380" width="9.42578125" style="107" customWidth="1"/>
    <col min="4381" max="4381" width="14" style="107" customWidth="1"/>
    <col min="4382" max="4382" width="17.5703125" style="107" customWidth="1"/>
    <col min="4383" max="4383" width="14.140625" style="107" customWidth="1"/>
    <col min="4384" max="4384" width="13.140625" style="107" customWidth="1"/>
    <col min="4385" max="4385" width="16" style="107" customWidth="1"/>
    <col min="4386" max="4386" width="13.42578125" style="107" customWidth="1"/>
    <col min="4387" max="4387" width="13" style="107" customWidth="1"/>
    <col min="4388" max="4388" width="13.5703125" style="107" customWidth="1"/>
    <col min="4389" max="4389" width="8.85546875" style="107" customWidth="1"/>
    <col min="4390" max="4390" width="11.42578125" style="107" customWidth="1"/>
    <col min="4391" max="4391" width="17" style="107" customWidth="1"/>
    <col min="4392" max="4402" width="0" style="107" hidden="1" customWidth="1"/>
    <col min="4403" max="4403" width="9.140625" style="107"/>
    <col min="4404" max="4404" width="28" style="107" customWidth="1"/>
    <col min="4405" max="4405" width="25.140625" style="107" customWidth="1"/>
    <col min="4406" max="4406" width="22.42578125" style="107" customWidth="1"/>
    <col min="4407" max="4407" width="20.28515625" style="107" customWidth="1"/>
    <col min="4408" max="4412" width="9.140625" style="107"/>
    <col min="4413" max="4413" width="12.5703125" style="107" customWidth="1"/>
    <col min="4414" max="4414" width="17.140625" style="107" customWidth="1"/>
    <col min="4415" max="4415" width="14.42578125" style="107" customWidth="1"/>
    <col min="4416" max="4416" width="28.85546875" style="107" customWidth="1"/>
    <col min="4417" max="4417" width="12.28515625" style="107" customWidth="1"/>
    <col min="4418" max="4418" width="38.85546875" style="107" customWidth="1"/>
    <col min="4419" max="4419" width="17.140625" style="107" customWidth="1"/>
    <col min="4420" max="4613" width="9.140625" style="107"/>
    <col min="4614" max="4614" width="5" style="107" customWidth="1"/>
    <col min="4615" max="4615" width="34.5703125" style="107" customWidth="1"/>
    <col min="4616" max="4616" width="15.7109375" style="107" customWidth="1"/>
    <col min="4617" max="4617" width="9.85546875" style="107" customWidth="1"/>
    <col min="4618" max="4618" width="15.5703125" style="107" customWidth="1"/>
    <col min="4619" max="4619" width="13.85546875" style="107" customWidth="1"/>
    <col min="4620" max="4620" width="16.140625" style="107" customWidth="1"/>
    <col min="4621" max="4621" width="17.7109375" style="107" customWidth="1"/>
    <col min="4622" max="4623" width="16.5703125" style="107" customWidth="1"/>
    <col min="4624" max="4624" width="16.28515625" style="107" customWidth="1"/>
    <col min="4625" max="4625" width="17.28515625" style="107" customWidth="1"/>
    <col min="4626" max="4626" width="17.140625" style="107" customWidth="1"/>
    <col min="4627" max="4627" width="17.42578125" style="107" customWidth="1"/>
    <col min="4628" max="4628" width="18.28515625" style="107" customWidth="1"/>
    <col min="4629" max="4629" width="16.28515625" style="107" customWidth="1"/>
    <col min="4630" max="4630" width="14.85546875" style="107" customWidth="1"/>
    <col min="4631" max="4631" width="16.5703125" style="107" customWidth="1"/>
    <col min="4632" max="4632" width="15.28515625" style="107" customWidth="1"/>
    <col min="4633" max="4633" width="18.42578125" style="107" customWidth="1"/>
    <col min="4634" max="4634" width="23.42578125" style="107" customWidth="1"/>
    <col min="4635" max="4635" width="46.7109375" style="107" customWidth="1"/>
    <col min="4636" max="4636" width="9.42578125" style="107" customWidth="1"/>
    <col min="4637" max="4637" width="14" style="107" customWidth="1"/>
    <col min="4638" max="4638" width="17.5703125" style="107" customWidth="1"/>
    <col min="4639" max="4639" width="14.140625" style="107" customWidth="1"/>
    <col min="4640" max="4640" width="13.140625" style="107" customWidth="1"/>
    <col min="4641" max="4641" width="16" style="107" customWidth="1"/>
    <col min="4642" max="4642" width="13.42578125" style="107" customWidth="1"/>
    <col min="4643" max="4643" width="13" style="107" customWidth="1"/>
    <col min="4644" max="4644" width="13.5703125" style="107" customWidth="1"/>
    <col min="4645" max="4645" width="8.85546875" style="107" customWidth="1"/>
    <col min="4646" max="4646" width="11.42578125" style="107" customWidth="1"/>
    <col min="4647" max="4647" width="17" style="107" customWidth="1"/>
    <col min="4648" max="4658" width="0" style="107" hidden="1" customWidth="1"/>
    <col min="4659" max="4659" width="9.140625" style="107"/>
    <col min="4660" max="4660" width="28" style="107" customWidth="1"/>
    <col min="4661" max="4661" width="25.140625" style="107" customWidth="1"/>
    <col min="4662" max="4662" width="22.42578125" style="107" customWidth="1"/>
    <col min="4663" max="4663" width="20.28515625" style="107" customWidth="1"/>
    <col min="4664" max="4668" width="9.140625" style="107"/>
    <col min="4669" max="4669" width="12.5703125" style="107" customWidth="1"/>
    <col min="4670" max="4670" width="17.140625" style="107" customWidth="1"/>
    <col min="4671" max="4671" width="14.42578125" style="107" customWidth="1"/>
    <col min="4672" max="4672" width="28.85546875" style="107" customWidth="1"/>
    <col min="4673" max="4673" width="12.28515625" style="107" customWidth="1"/>
    <col min="4674" max="4674" width="38.85546875" style="107" customWidth="1"/>
    <col min="4675" max="4675" width="17.140625" style="107" customWidth="1"/>
    <col min="4676" max="4869" width="9.140625" style="107"/>
    <col min="4870" max="4870" width="5" style="107" customWidth="1"/>
    <col min="4871" max="4871" width="34.5703125" style="107" customWidth="1"/>
    <col min="4872" max="4872" width="15.7109375" style="107" customWidth="1"/>
    <col min="4873" max="4873" width="9.85546875" style="107" customWidth="1"/>
    <col min="4874" max="4874" width="15.5703125" style="107" customWidth="1"/>
    <col min="4875" max="4875" width="13.85546875" style="107" customWidth="1"/>
    <col min="4876" max="4876" width="16.140625" style="107" customWidth="1"/>
    <col min="4877" max="4877" width="17.7109375" style="107" customWidth="1"/>
    <col min="4878" max="4879" width="16.5703125" style="107" customWidth="1"/>
    <col min="4880" max="4880" width="16.28515625" style="107" customWidth="1"/>
    <col min="4881" max="4881" width="17.28515625" style="107" customWidth="1"/>
    <col min="4882" max="4882" width="17.140625" style="107" customWidth="1"/>
    <col min="4883" max="4883" width="17.42578125" style="107" customWidth="1"/>
    <col min="4884" max="4884" width="18.28515625" style="107" customWidth="1"/>
    <col min="4885" max="4885" width="16.28515625" style="107" customWidth="1"/>
    <col min="4886" max="4886" width="14.85546875" style="107" customWidth="1"/>
    <col min="4887" max="4887" width="16.5703125" style="107" customWidth="1"/>
    <col min="4888" max="4888" width="15.28515625" style="107" customWidth="1"/>
    <col min="4889" max="4889" width="18.42578125" style="107" customWidth="1"/>
    <col min="4890" max="4890" width="23.42578125" style="107" customWidth="1"/>
    <col min="4891" max="4891" width="46.7109375" style="107" customWidth="1"/>
    <col min="4892" max="4892" width="9.42578125" style="107" customWidth="1"/>
    <col min="4893" max="4893" width="14" style="107" customWidth="1"/>
    <col min="4894" max="4894" width="17.5703125" style="107" customWidth="1"/>
    <col min="4895" max="4895" width="14.140625" style="107" customWidth="1"/>
    <col min="4896" max="4896" width="13.140625" style="107" customWidth="1"/>
    <col min="4897" max="4897" width="16" style="107" customWidth="1"/>
    <col min="4898" max="4898" width="13.42578125" style="107" customWidth="1"/>
    <col min="4899" max="4899" width="13" style="107" customWidth="1"/>
    <col min="4900" max="4900" width="13.5703125" style="107" customWidth="1"/>
    <col min="4901" max="4901" width="8.85546875" style="107" customWidth="1"/>
    <col min="4902" max="4902" width="11.42578125" style="107" customWidth="1"/>
    <col min="4903" max="4903" width="17" style="107" customWidth="1"/>
    <col min="4904" max="4914" width="0" style="107" hidden="1" customWidth="1"/>
    <col min="4915" max="4915" width="9.140625" style="107"/>
    <col min="4916" max="4916" width="28" style="107" customWidth="1"/>
    <col min="4917" max="4917" width="25.140625" style="107" customWidth="1"/>
    <col min="4918" max="4918" width="22.42578125" style="107" customWidth="1"/>
    <col min="4919" max="4919" width="20.28515625" style="107" customWidth="1"/>
    <col min="4920" max="4924" width="9.140625" style="107"/>
    <col min="4925" max="4925" width="12.5703125" style="107" customWidth="1"/>
    <col min="4926" max="4926" width="17.140625" style="107" customWidth="1"/>
    <col min="4927" max="4927" width="14.42578125" style="107" customWidth="1"/>
    <col min="4928" max="4928" width="28.85546875" style="107" customWidth="1"/>
    <col min="4929" max="4929" width="12.28515625" style="107" customWidth="1"/>
    <col min="4930" max="4930" width="38.85546875" style="107" customWidth="1"/>
    <col min="4931" max="4931" width="17.140625" style="107" customWidth="1"/>
    <col min="4932" max="5125" width="9.140625" style="107"/>
    <col min="5126" max="5126" width="5" style="107" customWidth="1"/>
    <col min="5127" max="5127" width="34.5703125" style="107" customWidth="1"/>
    <col min="5128" max="5128" width="15.7109375" style="107" customWidth="1"/>
    <col min="5129" max="5129" width="9.85546875" style="107" customWidth="1"/>
    <col min="5130" max="5130" width="15.5703125" style="107" customWidth="1"/>
    <col min="5131" max="5131" width="13.85546875" style="107" customWidth="1"/>
    <col min="5132" max="5132" width="16.140625" style="107" customWidth="1"/>
    <col min="5133" max="5133" width="17.7109375" style="107" customWidth="1"/>
    <col min="5134" max="5135" width="16.5703125" style="107" customWidth="1"/>
    <col min="5136" max="5136" width="16.28515625" style="107" customWidth="1"/>
    <col min="5137" max="5137" width="17.28515625" style="107" customWidth="1"/>
    <col min="5138" max="5138" width="17.140625" style="107" customWidth="1"/>
    <col min="5139" max="5139" width="17.42578125" style="107" customWidth="1"/>
    <col min="5140" max="5140" width="18.28515625" style="107" customWidth="1"/>
    <col min="5141" max="5141" width="16.28515625" style="107" customWidth="1"/>
    <col min="5142" max="5142" width="14.85546875" style="107" customWidth="1"/>
    <col min="5143" max="5143" width="16.5703125" style="107" customWidth="1"/>
    <col min="5144" max="5144" width="15.28515625" style="107" customWidth="1"/>
    <col min="5145" max="5145" width="18.42578125" style="107" customWidth="1"/>
    <col min="5146" max="5146" width="23.42578125" style="107" customWidth="1"/>
    <col min="5147" max="5147" width="46.7109375" style="107" customWidth="1"/>
    <col min="5148" max="5148" width="9.42578125" style="107" customWidth="1"/>
    <col min="5149" max="5149" width="14" style="107" customWidth="1"/>
    <col min="5150" max="5150" width="17.5703125" style="107" customWidth="1"/>
    <col min="5151" max="5151" width="14.140625" style="107" customWidth="1"/>
    <col min="5152" max="5152" width="13.140625" style="107" customWidth="1"/>
    <col min="5153" max="5153" width="16" style="107" customWidth="1"/>
    <col min="5154" max="5154" width="13.42578125" style="107" customWidth="1"/>
    <col min="5155" max="5155" width="13" style="107" customWidth="1"/>
    <col min="5156" max="5156" width="13.5703125" style="107" customWidth="1"/>
    <col min="5157" max="5157" width="8.85546875" style="107" customWidth="1"/>
    <col min="5158" max="5158" width="11.42578125" style="107" customWidth="1"/>
    <col min="5159" max="5159" width="17" style="107" customWidth="1"/>
    <col min="5160" max="5170" width="0" style="107" hidden="1" customWidth="1"/>
    <col min="5171" max="5171" width="9.140625" style="107"/>
    <col min="5172" max="5172" width="28" style="107" customWidth="1"/>
    <col min="5173" max="5173" width="25.140625" style="107" customWidth="1"/>
    <col min="5174" max="5174" width="22.42578125" style="107" customWidth="1"/>
    <col min="5175" max="5175" width="20.28515625" style="107" customWidth="1"/>
    <col min="5176" max="5180" width="9.140625" style="107"/>
    <col min="5181" max="5181" width="12.5703125" style="107" customWidth="1"/>
    <col min="5182" max="5182" width="17.140625" style="107" customWidth="1"/>
    <col min="5183" max="5183" width="14.42578125" style="107" customWidth="1"/>
    <col min="5184" max="5184" width="28.85546875" style="107" customWidth="1"/>
    <col min="5185" max="5185" width="12.28515625" style="107" customWidth="1"/>
    <col min="5186" max="5186" width="38.85546875" style="107" customWidth="1"/>
    <col min="5187" max="5187" width="17.140625" style="107" customWidth="1"/>
    <col min="5188" max="5381" width="9.140625" style="107"/>
    <col min="5382" max="5382" width="5" style="107" customWidth="1"/>
    <col min="5383" max="5383" width="34.5703125" style="107" customWidth="1"/>
    <col min="5384" max="5384" width="15.7109375" style="107" customWidth="1"/>
    <col min="5385" max="5385" width="9.85546875" style="107" customWidth="1"/>
    <col min="5386" max="5386" width="15.5703125" style="107" customWidth="1"/>
    <col min="5387" max="5387" width="13.85546875" style="107" customWidth="1"/>
    <col min="5388" max="5388" width="16.140625" style="107" customWidth="1"/>
    <col min="5389" max="5389" width="17.7109375" style="107" customWidth="1"/>
    <col min="5390" max="5391" width="16.5703125" style="107" customWidth="1"/>
    <col min="5392" max="5392" width="16.28515625" style="107" customWidth="1"/>
    <col min="5393" max="5393" width="17.28515625" style="107" customWidth="1"/>
    <col min="5394" max="5394" width="17.140625" style="107" customWidth="1"/>
    <col min="5395" max="5395" width="17.42578125" style="107" customWidth="1"/>
    <col min="5396" max="5396" width="18.28515625" style="107" customWidth="1"/>
    <col min="5397" max="5397" width="16.28515625" style="107" customWidth="1"/>
    <col min="5398" max="5398" width="14.85546875" style="107" customWidth="1"/>
    <col min="5399" max="5399" width="16.5703125" style="107" customWidth="1"/>
    <col min="5400" max="5400" width="15.28515625" style="107" customWidth="1"/>
    <col min="5401" max="5401" width="18.42578125" style="107" customWidth="1"/>
    <col min="5402" max="5402" width="23.42578125" style="107" customWidth="1"/>
    <col min="5403" max="5403" width="46.7109375" style="107" customWidth="1"/>
    <col min="5404" max="5404" width="9.42578125" style="107" customWidth="1"/>
    <col min="5405" max="5405" width="14" style="107" customWidth="1"/>
    <col min="5406" max="5406" width="17.5703125" style="107" customWidth="1"/>
    <col min="5407" max="5407" width="14.140625" style="107" customWidth="1"/>
    <col min="5408" max="5408" width="13.140625" style="107" customWidth="1"/>
    <col min="5409" max="5409" width="16" style="107" customWidth="1"/>
    <col min="5410" max="5410" width="13.42578125" style="107" customWidth="1"/>
    <col min="5411" max="5411" width="13" style="107" customWidth="1"/>
    <col min="5412" max="5412" width="13.5703125" style="107" customWidth="1"/>
    <col min="5413" max="5413" width="8.85546875" style="107" customWidth="1"/>
    <col min="5414" max="5414" width="11.42578125" style="107" customWidth="1"/>
    <col min="5415" max="5415" width="17" style="107" customWidth="1"/>
    <col min="5416" max="5426" width="0" style="107" hidden="1" customWidth="1"/>
    <col min="5427" max="5427" width="9.140625" style="107"/>
    <col min="5428" max="5428" width="28" style="107" customWidth="1"/>
    <col min="5429" max="5429" width="25.140625" style="107" customWidth="1"/>
    <col min="5430" max="5430" width="22.42578125" style="107" customWidth="1"/>
    <col min="5431" max="5431" width="20.28515625" style="107" customWidth="1"/>
    <col min="5432" max="5436" width="9.140625" style="107"/>
    <col min="5437" max="5437" width="12.5703125" style="107" customWidth="1"/>
    <col min="5438" max="5438" width="17.140625" style="107" customWidth="1"/>
    <col min="5439" max="5439" width="14.42578125" style="107" customWidth="1"/>
    <col min="5440" max="5440" width="28.85546875" style="107" customWidth="1"/>
    <col min="5441" max="5441" width="12.28515625" style="107" customWidth="1"/>
    <col min="5442" max="5442" width="38.85546875" style="107" customWidth="1"/>
    <col min="5443" max="5443" width="17.140625" style="107" customWidth="1"/>
    <col min="5444" max="5637" width="9.140625" style="107"/>
    <col min="5638" max="5638" width="5" style="107" customWidth="1"/>
    <col min="5639" max="5639" width="34.5703125" style="107" customWidth="1"/>
    <col min="5640" max="5640" width="15.7109375" style="107" customWidth="1"/>
    <col min="5641" max="5641" width="9.85546875" style="107" customWidth="1"/>
    <col min="5642" max="5642" width="15.5703125" style="107" customWidth="1"/>
    <col min="5643" max="5643" width="13.85546875" style="107" customWidth="1"/>
    <col min="5644" max="5644" width="16.140625" style="107" customWidth="1"/>
    <col min="5645" max="5645" width="17.7109375" style="107" customWidth="1"/>
    <col min="5646" max="5647" width="16.5703125" style="107" customWidth="1"/>
    <col min="5648" max="5648" width="16.28515625" style="107" customWidth="1"/>
    <col min="5649" max="5649" width="17.28515625" style="107" customWidth="1"/>
    <col min="5650" max="5650" width="17.140625" style="107" customWidth="1"/>
    <col min="5651" max="5651" width="17.42578125" style="107" customWidth="1"/>
    <col min="5652" max="5652" width="18.28515625" style="107" customWidth="1"/>
    <col min="5653" max="5653" width="16.28515625" style="107" customWidth="1"/>
    <col min="5654" max="5654" width="14.85546875" style="107" customWidth="1"/>
    <col min="5655" max="5655" width="16.5703125" style="107" customWidth="1"/>
    <col min="5656" max="5656" width="15.28515625" style="107" customWidth="1"/>
    <col min="5657" max="5657" width="18.42578125" style="107" customWidth="1"/>
    <col min="5658" max="5658" width="23.42578125" style="107" customWidth="1"/>
    <col min="5659" max="5659" width="46.7109375" style="107" customWidth="1"/>
    <col min="5660" max="5660" width="9.42578125" style="107" customWidth="1"/>
    <col min="5661" max="5661" width="14" style="107" customWidth="1"/>
    <col min="5662" max="5662" width="17.5703125" style="107" customWidth="1"/>
    <col min="5663" max="5663" width="14.140625" style="107" customWidth="1"/>
    <col min="5664" max="5664" width="13.140625" style="107" customWidth="1"/>
    <col min="5665" max="5665" width="16" style="107" customWidth="1"/>
    <col min="5666" max="5666" width="13.42578125" style="107" customWidth="1"/>
    <col min="5667" max="5667" width="13" style="107" customWidth="1"/>
    <col min="5668" max="5668" width="13.5703125" style="107" customWidth="1"/>
    <col min="5669" max="5669" width="8.85546875" style="107" customWidth="1"/>
    <col min="5670" max="5670" width="11.42578125" style="107" customWidth="1"/>
    <col min="5671" max="5671" width="17" style="107" customWidth="1"/>
    <col min="5672" max="5682" width="0" style="107" hidden="1" customWidth="1"/>
    <col min="5683" max="5683" width="9.140625" style="107"/>
    <col min="5684" max="5684" width="28" style="107" customWidth="1"/>
    <col min="5685" max="5685" width="25.140625" style="107" customWidth="1"/>
    <col min="5686" max="5686" width="22.42578125" style="107" customWidth="1"/>
    <col min="5687" max="5687" width="20.28515625" style="107" customWidth="1"/>
    <col min="5688" max="5692" width="9.140625" style="107"/>
    <col min="5693" max="5693" width="12.5703125" style="107" customWidth="1"/>
    <col min="5694" max="5694" width="17.140625" style="107" customWidth="1"/>
    <col min="5695" max="5695" width="14.42578125" style="107" customWidth="1"/>
    <col min="5696" max="5696" width="28.85546875" style="107" customWidth="1"/>
    <col min="5697" max="5697" width="12.28515625" style="107" customWidth="1"/>
    <col min="5698" max="5698" width="38.85546875" style="107" customWidth="1"/>
    <col min="5699" max="5699" width="17.140625" style="107" customWidth="1"/>
    <col min="5700" max="5893" width="9.140625" style="107"/>
    <col min="5894" max="5894" width="5" style="107" customWidth="1"/>
    <col min="5895" max="5895" width="34.5703125" style="107" customWidth="1"/>
    <col min="5896" max="5896" width="15.7109375" style="107" customWidth="1"/>
    <col min="5897" max="5897" width="9.85546875" style="107" customWidth="1"/>
    <col min="5898" max="5898" width="15.5703125" style="107" customWidth="1"/>
    <col min="5899" max="5899" width="13.85546875" style="107" customWidth="1"/>
    <col min="5900" max="5900" width="16.140625" style="107" customWidth="1"/>
    <col min="5901" max="5901" width="17.7109375" style="107" customWidth="1"/>
    <col min="5902" max="5903" width="16.5703125" style="107" customWidth="1"/>
    <col min="5904" max="5904" width="16.28515625" style="107" customWidth="1"/>
    <col min="5905" max="5905" width="17.28515625" style="107" customWidth="1"/>
    <col min="5906" max="5906" width="17.140625" style="107" customWidth="1"/>
    <col min="5907" max="5907" width="17.42578125" style="107" customWidth="1"/>
    <col min="5908" max="5908" width="18.28515625" style="107" customWidth="1"/>
    <col min="5909" max="5909" width="16.28515625" style="107" customWidth="1"/>
    <col min="5910" max="5910" width="14.85546875" style="107" customWidth="1"/>
    <col min="5911" max="5911" width="16.5703125" style="107" customWidth="1"/>
    <col min="5912" max="5912" width="15.28515625" style="107" customWidth="1"/>
    <col min="5913" max="5913" width="18.42578125" style="107" customWidth="1"/>
    <col min="5914" max="5914" width="23.42578125" style="107" customWidth="1"/>
    <col min="5915" max="5915" width="46.7109375" style="107" customWidth="1"/>
    <col min="5916" max="5916" width="9.42578125" style="107" customWidth="1"/>
    <col min="5917" max="5917" width="14" style="107" customWidth="1"/>
    <col min="5918" max="5918" width="17.5703125" style="107" customWidth="1"/>
    <col min="5919" max="5919" width="14.140625" style="107" customWidth="1"/>
    <col min="5920" max="5920" width="13.140625" style="107" customWidth="1"/>
    <col min="5921" max="5921" width="16" style="107" customWidth="1"/>
    <col min="5922" max="5922" width="13.42578125" style="107" customWidth="1"/>
    <col min="5923" max="5923" width="13" style="107" customWidth="1"/>
    <col min="5924" max="5924" width="13.5703125" style="107" customWidth="1"/>
    <col min="5925" max="5925" width="8.85546875" style="107" customWidth="1"/>
    <col min="5926" max="5926" width="11.42578125" style="107" customWidth="1"/>
    <col min="5927" max="5927" width="17" style="107" customWidth="1"/>
    <col min="5928" max="5938" width="0" style="107" hidden="1" customWidth="1"/>
    <col min="5939" max="5939" width="9.140625" style="107"/>
    <col min="5940" max="5940" width="28" style="107" customWidth="1"/>
    <col min="5941" max="5941" width="25.140625" style="107" customWidth="1"/>
    <col min="5942" max="5942" width="22.42578125" style="107" customWidth="1"/>
    <col min="5943" max="5943" width="20.28515625" style="107" customWidth="1"/>
    <col min="5944" max="5948" width="9.140625" style="107"/>
    <col min="5949" max="5949" width="12.5703125" style="107" customWidth="1"/>
    <col min="5950" max="5950" width="17.140625" style="107" customWidth="1"/>
    <col min="5951" max="5951" width="14.42578125" style="107" customWidth="1"/>
    <col min="5952" max="5952" width="28.85546875" style="107" customWidth="1"/>
    <col min="5953" max="5953" width="12.28515625" style="107" customWidth="1"/>
    <col min="5954" max="5954" width="38.85546875" style="107" customWidth="1"/>
    <col min="5955" max="5955" width="17.140625" style="107" customWidth="1"/>
    <col min="5956" max="6149" width="9.140625" style="107"/>
    <col min="6150" max="6150" width="5" style="107" customWidth="1"/>
    <col min="6151" max="6151" width="34.5703125" style="107" customWidth="1"/>
    <col min="6152" max="6152" width="15.7109375" style="107" customWidth="1"/>
    <col min="6153" max="6153" width="9.85546875" style="107" customWidth="1"/>
    <col min="6154" max="6154" width="15.5703125" style="107" customWidth="1"/>
    <col min="6155" max="6155" width="13.85546875" style="107" customWidth="1"/>
    <col min="6156" max="6156" width="16.140625" style="107" customWidth="1"/>
    <col min="6157" max="6157" width="17.7109375" style="107" customWidth="1"/>
    <col min="6158" max="6159" width="16.5703125" style="107" customWidth="1"/>
    <col min="6160" max="6160" width="16.28515625" style="107" customWidth="1"/>
    <col min="6161" max="6161" width="17.28515625" style="107" customWidth="1"/>
    <col min="6162" max="6162" width="17.140625" style="107" customWidth="1"/>
    <col min="6163" max="6163" width="17.42578125" style="107" customWidth="1"/>
    <col min="6164" max="6164" width="18.28515625" style="107" customWidth="1"/>
    <col min="6165" max="6165" width="16.28515625" style="107" customWidth="1"/>
    <col min="6166" max="6166" width="14.85546875" style="107" customWidth="1"/>
    <col min="6167" max="6167" width="16.5703125" style="107" customWidth="1"/>
    <col min="6168" max="6168" width="15.28515625" style="107" customWidth="1"/>
    <col min="6169" max="6169" width="18.42578125" style="107" customWidth="1"/>
    <col min="6170" max="6170" width="23.42578125" style="107" customWidth="1"/>
    <col min="6171" max="6171" width="46.7109375" style="107" customWidth="1"/>
    <col min="6172" max="6172" width="9.42578125" style="107" customWidth="1"/>
    <col min="6173" max="6173" width="14" style="107" customWidth="1"/>
    <col min="6174" max="6174" width="17.5703125" style="107" customWidth="1"/>
    <col min="6175" max="6175" width="14.140625" style="107" customWidth="1"/>
    <col min="6176" max="6176" width="13.140625" style="107" customWidth="1"/>
    <col min="6177" max="6177" width="16" style="107" customWidth="1"/>
    <col min="6178" max="6178" width="13.42578125" style="107" customWidth="1"/>
    <col min="6179" max="6179" width="13" style="107" customWidth="1"/>
    <col min="6180" max="6180" width="13.5703125" style="107" customWidth="1"/>
    <col min="6181" max="6181" width="8.85546875" style="107" customWidth="1"/>
    <col min="6182" max="6182" width="11.42578125" style="107" customWidth="1"/>
    <col min="6183" max="6183" width="17" style="107" customWidth="1"/>
    <col min="6184" max="6194" width="0" style="107" hidden="1" customWidth="1"/>
    <col min="6195" max="6195" width="9.140625" style="107"/>
    <col min="6196" max="6196" width="28" style="107" customWidth="1"/>
    <col min="6197" max="6197" width="25.140625" style="107" customWidth="1"/>
    <col min="6198" max="6198" width="22.42578125" style="107" customWidth="1"/>
    <col min="6199" max="6199" width="20.28515625" style="107" customWidth="1"/>
    <col min="6200" max="6204" width="9.140625" style="107"/>
    <col min="6205" max="6205" width="12.5703125" style="107" customWidth="1"/>
    <col min="6206" max="6206" width="17.140625" style="107" customWidth="1"/>
    <col min="6207" max="6207" width="14.42578125" style="107" customWidth="1"/>
    <col min="6208" max="6208" width="28.85546875" style="107" customWidth="1"/>
    <col min="6209" max="6209" width="12.28515625" style="107" customWidth="1"/>
    <col min="6210" max="6210" width="38.85546875" style="107" customWidth="1"/>
    <col min="6211" max="6211" width="17.140625" style="107" customWidth="1"/>
    <col min="6212" max="6405" width="9.140625" style="107"/>
    <col min="6406" max="6406" width="5" style="107" customWidth="1"/>
    <col min="6407" max="6407" width="34.5703125" style="107" customWidth="1"/>
    <col min="6408" max="6408" width="15.7109375" style="107" customWidth="1"/>
    <col min="6409" max="6409" width="9.85546875" style="107" customWidth="1"/>
    <col min="6410" max="6410" width="15.5703125" style="107" customWidth="1"/>
    <col min="6411" max="6411" width="13.85546875" style="107" customWidth="1"/>
    <col min="6412" max="6412" width="16.140625" style="107" customWidth="1"/>
    <col min="6413" max="6413" width="17.7109375" style="107" customWidth="1"/>
    <col min="6414" max="6415" width="16.5703125" style="107" customWidth="1"/>
    <col min="6416" max="6416" width="16.28515625" style="107" customWidth="1"/>
    <col min="6417" max="6417" width="17.28515625" style="107" customWidth="1"/>
    <col min="6418" max="6418" width="17.140625" style="107" customWidth="1"/>
    <col min="6419" max="6419" width="17.42578125" style="107" customWidth="1"/>
    <col min="6420" max="6420" width="18.28515625" style="107" customWidth="1"/>
    <col min="6421" max="6421" width="16.28515625" style="107" customWidth="1"/>
    <col min="6422" max="6422" width="14.85546875" style="107" customWidth="1"/>
    <col min="6423" max="6423" width="16.5703125" style="107" customWidth="1"/>
    <col min="6424" max="6424" width="15.28515625" style="107" customWidth="1"/>
    <col min="6425" max="6425" width="18.42578125" style="107" customWidth="1"/>
    <col min="6426" max="6426" width="23.42578125" style="107" customWidth="1"/>
    <col min="6427" max="6427" width="46.7109375" style="107" customWidth="1"/>
    <col min="6428" max="6428" width="9.42578125" style="107" customWidth="1"/>
    <col min="6429" max="6429" width="14" style="107" customWidth="1"/>
    <col min="6430" max="6430" width="17.5703125" style="107" customWidth="1"/>
    <col min="6431" max="6431" width="14.140625" style="107" customWidth="1"/>
    <col min="6432" max="6432" width="13.140625" style="107" customWidth="1"/>
    <col min="6433" max="6433" width="16" style="107" customWidth="1"/>
    <col min="6434" max="6434" width="13.42578125" style="107" customWidth="1"/>
    <col min="6435" max="6435" width="13" style="107" customWidth="1"/>
    <col min="6436" max="6436" width="13.5703125" style="107" customWidth="1"/>
    <col min="6437" max="6437" width="8.85546875" style="107" customWidth="1"/>
    <col min="6438" max="6438" width="11.42578125" style="107" customWidth="1"/>
    <col min="6439" max="6439" width="17" style="107" customWidth="1"/>
    <col min="6440" max="6450" width="0" style="107" hidden="1" customWidth="1"/>
    <col min="6451" max="6451" width="9.140625" style="107"/>
    <col min="6452" max="6452" width="28" style="107" customWidth="1"/>
    <col min="6453" max="6453" width="25.140625" style="107" customWidth="1"/>
    <col min="6454" max="6454" width="22.42578125" style="107" customWidth="1"/>
    <col min="6455" max="6455" width="20.28515625" style="107" customWidth="1"/>
    <col min="6456" max="6460" width="9.140625" style="107"/>
    <col min="6461" max="6461" width="12.5703125" style="107" customWidth="1"/>
    <col min="6462" max="6462" width="17.140625" style="107" customWidth="1"/>
    <col min="6463" max="6463" width="14.42578125" style="107" customWidth="1"/>
    <col min="6464" max="6464" width="28.85546875" style="107" customWidth="1"/>
    <col min="6465" max="6465" width="12.28515625" style="107" customWidth="1"/>
    <col min="6466" max="6466" width="38.85546875" style="107" customWidth="1"/>
    <col min="6467" max="6467" width="17.140625" style="107" customWidth="1"/>
    <col min="6468" max="6661" width="9.140625" style="107"/>
    <col min="6662" max="6662" width="5" style="107" customWidth="1"/>
    <col min="6663" max="6663" width="34.5703125" style="107" customWidth="1"/>
    <col min="6664" max="6664" width="15.7109375" style="107" customWidth="1"/>
    <col min="6665" max="6665" width="9.85546875" style="107" customWidth="1"/>
    <col min="6666" max="6666" width="15.5703125" style="107" customWidth="1"/>
    <col min="6667" max="6667" width="13.85546875" style="107" customWidth="1"/>
    <col min="6668" max="6668" width="16.140625" style="107" customWidth="1"/>
    <col min="6669" max="6669" width="17.7109375" style="107" customWidth="1"/>
    <col min="6670" max="6671" width="16.5703125" style="107" customWidth="1"/>
    <col min="6672" max="6672" width="16.28515625" style="107" customWidth="1"/>
    <col min="6673" max="6673" width="17.28515625" style="107" customWidth="1"/>
    <col min="6674" max="6674" width="17.140625" style="107" customWidth="1"/>
    <col min="6675" max="6675" width="17.42578125" style="107" customWidth="1"/>
    <col min="6676" max="6676" width="18.28515625" style="107" customWidth="1"/>
    <col min="6677" max="6677" width="16.28515625" style="107" customWidth="1"/>
    <col min="6678" max="6678" width="14.85546875" style="107" customWidth="1"/>
    <col min="6679" max="6679" width="16.5703125" style="107" customWidth="1"/>
    <col min="6680" max="6680" width="15.28515625" style="107" customWidth="1"/>
    <col min="6681" max="6681" width="18.42578125" style="107" customWidth="1"/>
    <col min="6682" max="6682" width="23.42578125" style="107" customWidth="1"/>
    <col min="6683" max="6683" width="46.7109375" style="107" customWidth="1"/>
    <col min="6684" max="6684" width="9.42578125" style="107" customWidth="1"/>
    <col min="6685" max="6685" width="14" style="107" customWidth="1"/>
    <col min="6686" max="6686" width="17.5703125" style="107" customWidth="1"/>
    <col min="6687" max="6687" width="14.140625" style="107" customWidth="1"/>
    <col min="6688" max="6688" width="13.140625" style="107" customWidth="1"/>
    <col min="6689" max="6689" width="16" style="107" customWidth="1"/>
    <col min="6690" max="6690" width="13.42578125" style="107" customWidth="1"/>
    <col min="6691" max="6691" width="13" style="107" customWidth="1"/>
    <col min="6692" max="6692" width="13.5703125" style="107" customWidth="1"/>
    <col min="6693" max="6693" width="8.85546875" style="107" customWidth="1"/>
    <col min="6694" max="6694" width="11.42578125" style="107" customWidth="1"/>
    <col min="6695" max="6695" width="17" style="107" customWidth="1"/>
    <col min="6696" max="6706" width="0" style="107" hidden="1" customWidth="1"/>
    <col min="6707" max="6707" width="9.140625" style="107"/>
    <col min="6708" max="6708" width="28" style="107" customWidth="1"/>
    <col min="6709" max="6709" width="25.140625" style="107" customWidth="1"/>
    <col min="6710" max="6710" width="22.42578125" style="107" customWidth="1"/>
    <col min="6711" max="6711" width="20.28515625" style="107" customWidth="1"/>
    <col min="6712" max="6716" width="9.140625" style="107"/>
    <col min="6717" max="6717" width="12.5703125" style="107" customWidth="1"/>
    <col min="6718" max="6718" width="17.140625" style="107" customWidth="1"/>
    <col min="6719" max="6719" width="14.42578125" style="107" customWidth="1"/>
    <col min="6720" max="6720" width="28.85546875" style="107" customWidth="1"/>
    <col min="6721" max="6721" width="12.28515625" style="107" customWidth="1"/>
    <col min="6722" max="6722" width="38.85546875" style="107" customWidth="1"/>
    <col min="6723" max="6723" width="17.140625" style="107" customWidth="1"/>
    <col min="6724" max="6917" width="9.140625" style="107"/>
    <col min="6918" max="6918" width="5" style="107" customWidth="1"/>
    <col min="6919" max="6919" width="34.5703125" style="107" customWidth="1"/>
    <col min="6920" max="6920" width="15.7109375" style="107" customWidth="1"/>
    <col min="6921" max="6921" width="9.85546875" style="107" customWidth="1"/>
    <col min="6922" max="6922" width="15.5703125" style="107" customWidth="1"/>
    <col min="6923" max="6923" width="13.85546875" style="107" customWidth="1"/>
    <col min="6924" max="6924" width="16.140625" style="107" customWidth="1"/>
    <col min="6925" max="6925" width="17.7109375" style="107" customWidth="1"/>
    <col min="6926" max="6927" width="16.5703125" style="107" customWidth="1"/>
    <col min="6928" max="6928" width="16.28515625" style="107" customWidth="1"/>
    <col min="6929" max="6929" width="17.28515625" style="107" customWidth="1"/>
    <col min="6930" max="6930" width="17.140625" style="107" customWidth="1"/>
    <col min="6931" max="6931" width="17.42578125" style="107" customWidth="1"/>
    <col min="6932" max="6932" width="18.28515625" style="107" customWidth="1"/>
    <col min="6933" max="6933" width="16.28515625" style="107" customWidth="1"/>
    <col min="6934" max="6934" width="14.85546875" style="107" customWidth="1"/>
    <col min="6935" max="6935" width="16.5703125" style="107" customWidth="1"/>
    <col min="6936" max="6936" width="15.28515625" style="107" customWidth="1"/>
    <col min="6937" max="6937" width="18.42578125" style="107" customWidth="1"/>
    <col min="6938" max="6938" width="23.42578125" style="107" customWidth="1"/>
    <col min="6939" max="6939" width="46.7109375" style="107" customWidth="1"/>
    <col min="6940" max="6940" width="9.42578125" style="107" customWidth="1"/>
    <col min="6941" max="6941" width="14" style="107" customWidth="1"/>
    <col min="6942" max="6942" width="17.5703125" style="107" customWidth="1"/>
    <col min="6943" max="6943" width="14.140625" style="107" customWidth="1"/>
    <col min="6944" max="6944" width="13.140625" style="107" customWidth="1"/>
    <col min="6945" max="6945" width="16" style="107" customWidth="1"/>
    <col min="6946" max="6946" width="13.42578125" style="107" customWidth="1"/>
    <col min="6947" max="6947" width="13" style="107" customWidth="1"/>
    <col min="6948" max="6948" width="13.5703125" style="107" customWidth="1"/>
    <col min="6949" max="6949" width="8.85546875" style="107" customWidth="1"/>
    <col min="6950" max="6950" width="11.42578125" style="107" customWidth="1"/>
    <col min="6951" max="6951" width="17" style="107" customWidth="1"/>
    <col min="6952" max="6962" width="0" style="107" hidden="1" customWidth="1"/>
    <col min="6963" max="6963" width="9.140625" style="107"/>
    <col min="6964" max="6964" width="28" style="107" customWidth="1"/>
    <col min="6965" max="6965" width="25.140625" style="107" customWidth="1"/>
    <col min="6966" max="6966" width="22.42578125" style="107" customWidth="1"/>
    <col min="6967" max="6967" width="20.28515625" style="107" customWidth="1"/>
    <col min="6968" max="6972" width="9.140625" style="107"/>
    <col min="6973" max="6973" width="12.5703125" style="107" customWidth="1"/>
    <col min="6974" max="6974" width="17.140625" style="107" customWidth="1"/>
    <col min="6975" max="6975" width="14.42578125" style="107" customWidth="1"/>
    <col min="6976" max="6976" width="28.85546875" style="107" customWidth="1"/>
    <col min="6977" max="6977" width="12.28515625" style="107" customWidth="1"/>
    <col min="6978" max="6978" width="38.85546875" style="107" customWidth="1"/>
    <col min="6979" max="6979" width="17.140625" style="107" customWidth="1"/>
    <col min="6980" max="7173" width="9.140625" style="107"/>
    <col min="7174" max="7174" width="5" style="107" customWidth="1"/>
    <col min="7175" max="7175" width="34.5703125" style="107" customWidth="1"/>
    <col min="7176" max="7176" width="15.7109375" style="107" customWidth="1"/>
    <col min="7177" max="7177" width="9.85546875" style="107" customWidth="1"/>
    <col min="7178" max="7178" width="15.5703125" style="107" customWidth="1"/>
    <col min="7179" max="7179" width="13.85546875" style="107" customWidth="1"/>
    <col min="7180" max="7180" width="16.140625" style="107" customWidth="1"/>
    <col min="7181" max="7181" width="17.7109375" style="107" customWidth="1"/>
    <col min="7182" max="7183" width="16.5703125" style="107" customWidth="1"/>
    <col min="7184" max="7184" width="16.28515625" style="107" customWidth="1"/>
    <col min="7185" max="7185" width="17.28515625" style="107" customWidth="1"/>
    <col min="7186" max="7186" width="17.140625" style="107" customWidth="1"/>
    <col min="7187" max="7187" width="17.42578125" style="107" customWidth="1"/>
    <col min="7188" max="7188" width="18.28515625" style="107" customWidth="1"/>
    <col min="7189" max="7189" width="16.28515625" style="107" customWidth="1"/>
    <col min="7190" max="7190" width="14.85546875" style="107" customWidth="1"/>
    <col min="7191" max="7191" width="16.5703125" style="107" customWidth="1"/>
    <col min="7192" max="7192" width="15.28515625" style="107" customWidth="1"/>
    <col min="7193" max="7193" width="18.42578125" style="107" customWidth="1"/>
    <col min="7194" max="7194" width="23.42578125" style="107" customWidth="1"/>
    <col min="7195" max="7195" width="46.7109375" style="107" customWidth="1"/>
    <col min="7196" max="7196" width="9.42578125" style="107" customWidth="1"/>
    <col min="7197" max="7197" width="14" style="107" customWidth="1"/>
    <col min="7198" max="7198" width="17.5703125" style="107" customWidth="1"/>
    <col min="7199" max="7199" width="14.140625" style="107" customWidth="1"/>
    <col min="7200" max="7200" width="13.140625" style="107" customWidth="1"/>
    <col min="7201" max="7201" width="16" style="107" customWidth="1"/>
    <col min="7202" max="7202" width="13.42578125" style="107" customWidth="1"/>
    <col min="7203" max="7203" width="13" style="107" customWidth="1"/>
    <col min="7204" max="7204" width="13.5703125" style="107" customWidth="1"/>
    <col min="7205" max="7205" width="8.85546875" style="107" customWidth="1"/>
    <col min="7206" max="7206" width="11.42578125" style="107" customWidth="1"/>
    <col min="7207" max="7207" width="17" style="107" customWidth="1"/>
    <col min="7208" max="7218" width="0" style="107" hidden="1" customWidth="1"/>
    <col min="7219" max="7219" width="9.140625" style="107"/>
    <col min="7220" max="7220" width="28" style="107" customWidth="1"/>
    <col min="7221" max="7221" width="25.140625" style="107" customWidth="1"/>
    <col min="7222" max="7222" width="22.42578125" style="107" customWidth="1"/>
    <col min="7223" max="7223" width="20.28515625" style="107" customWidth="1"/>
    <col min="7224" max="7228" width="9.140625" style="107"/>
    <col min="7229" max="7229" width="12.5703125" style="107" customWidth="1"/>
    <col min="7230" max="7230" width="17.140625" style="107" customWidth="1"/>
    <col min="7231" max="7231" width="14.42578125" style="107" customWidth="1"/>
    <col min="7232" max="7232" width="28.85546875" style="107" customWidth="1"/>
    <col min="7233" max="7233" width="12.28515625" style="107" customWidth="1"/>
    <col min="7234" max="7234" width="38.85546875" style="107" customWidth="1"/>
    <col min="7235" max="7235" width="17.140625" style="107" customWidth="1"/>
    <col min="7236" max="7429" width="9.140625" style="107"/>
    <col min="7430" max="7430" width="5" style="107" customWidth="1"/>
    <col min="7431" max="7431" width="34.5703125" style="107" customWidth="1"/>
    <col min="7432" max="7432" width="15.7109375" style="107" customWidth="1"/>
    <col min="7433" max="7433" width="9.85546875" style="107" customWidth="1"/>
    <col min="7434" max="7434" width="15.5703125" style="107" customWidth="1"/>
    <col min="7435" max="7435" width="13.85546875" style="107" customWidth="1"/>
    <col min="7436" max="7436" width="16.140625" style="107" customWidth="1"/>
    <col min="7437" max="7437" width="17.7109375" style="107" customWidth="1"/>
    <col min="7438" max="7439" width="16.5703125" style="107" customWidth="1"/>
    <col min="7440" max="7440" width="16.28515625" style="107" customWidth="1"/>
    <col min="7441" max="7441" width="17.28515625" style="107" customWidth="1"/>
    <col min="7442" max="7442" width="17.140625" style="107" customWidth="1"/>
    <col min="7443" max="7443" width="17.42578125" style="107" customWidth="1"/>
    <col min="7444" max="7444" width="18.28515625" style="107" customWidth="1"/>
    <col min="7445" max="7445" width="16.28515625" style="107" customWidth="1"/>
    <col min="7446" max="7446" width="14.85546875" style="107" customWidth="1"/>
    <col min="7447" max="7447" width="16.5703125" style="107" customWidth="1"/>
    <col min="7448" max="7448" width="15.28515625" style="107" customWidth="1"/>
    <col min="7449" max="7449" width="18.42578125" style="107" customWidth="1"/>
    <col min="7450" max="7450" width="23.42578125" style="107" customWidth="1"/>
    <col min="7451" max="7451" width="46.7109375" style="107" customWidth="1"/>
    <col min="7452" max="7452" width="9.42578125" style="107" customWidth="1"/>
    <col min="7453" max="7453" width="14" style="107" customWidth="1"/>
    <col min="7454" max="7454" width="17.5703125" style="107" customWidth="1"/>
    <col min="7455" max="7455" width="14.140625" style="107" customWidth="1"/>
    <col min="7456" max="7456" width="13.140625" style="107" customWidth="1"/>
    <col min="7457" max="7457" width="16" style="107" customWidth="1"/>
    <col min="7458" max="7458" width="13.42578125" style="107" customWidth="1"/>
    <col min="7459" max="7459" width="13" style="107" customWidth="1"/>
    <col min="7460" max="7460" width="13.5703125" style="107" customWidth="1"/>
    <col min="7461" max="7461" width="8.85546875" style="107" customWidth="1"/>
    <col min="7462" max="7462" width="11.42578125" style="107" customWidth="1"/>
    <col min="7463" max="7463" width="17" style="107" customWidth="1"/>
    <col min="7464" max="7474" width="0" style="107" hidden="1" customWidth="1"/>
    <col min="7475" max="7475" width="9.140625" style="107"/>
    <col min="7476" max="7476" width="28" style="107" customWidth="1"/>
    <col min="7477" max="7477" width="25.140625" style="107" customWidth="1"/>
    <col min="7478" max="7478" width="22.42578125" style="107" customWidth="1"/>
    <col min="7479" max="7479" width="20.28515625" style="107" customWidth="1"/>
    <col min="7480" max="7484" width="9.140625" style="107"/>
    <col min="7485" max="7485" width="12.5703125" style="107" customWidth="1"/>
    <col min="7486" max="7486" width="17.140625" style="107" customWidth="1"/>
    <col min="7487" max="7487" width="14.42578125" style="107" customWidth="1"/>
    <col min="7488" max="7488" width="28.85546875" style="107" customWidth="1"/>
    <col min="7489" max="7489" width="12.28515625" style="107" customWidth="1"/>
    <col min="7490" max="7490" width="38.85546875" style="107" customWidth="1"/>
    <col min="7491" max="7491" width="17.140625" style="107" customWidth="1"/>
    <col min="7492" max="7685" width="9.140625" style="107"/>
    <col min="7686" max="7686" width="5" style="107" customWidth="1"/>
    <col min="7687" max="7687" width="34.5703125" style="107" customWidth="1"/>
    <col min="7688" max="7688" width="15.7109375" style="107" customWidth="1"/>
    <col min="7689" max="7689" width="9.85546875" style="107" customWidth="1"/>
    <col min="7690" max="7690" width="15.5703125" style="107" customWidth="1"/>
    <col min="7691" max="7691" width="13.85546875" style="107" customWidth="1"/>
    <col min="7692" max="7692" width="16.140625" style="107" customWidth="1"/>
    <col min="7693" max="7693" width="17.7109375" style="107" customWidth="1"/>
    <col min="7694" max="7695" width="16.5703125" style="107" customWidth="1"/>
    <col min="7696" max="7696" width="16.28515625" style="107" customWidth="1"/>
    <col min="7697" max="7697" width="17.28515625" style="107" customWidth="1"/>
    <col min="7698" max="7698" width="17.140625" style="107" customWidth="1"/>
    <col min="7699" max="7699" width="17.42578125" style="107" customWidth="1"/>
    <col min="7700" max="7700" width="18.28515625" style="107" customWidth="1"/>
    <col min="7701" max="7701" width="16.28515625" style="107" customWidth="1"/>
    <col min="7702" max="7702" width="14.85546875" style="107" customWidth="1"/>
    <col min="7703" max="7703" width="16.5703125" style="107" customWidth="1"/>
    <col min="7704" max="7704" width="15.28515625" style="107" customWidth="1"/>
    <col min="7705" max="7705" width="18.42578125" style="107" customWidth="1"/>
    <col min="7706" max="7706" width="23.42578125" style="107" customWidth="1"/>
    <col min="7707" max="7707" width="46.7109375" style="107" customWidth="1"/>
    <col min="7708" max="7708" width="9.42578125" style="107" customWidth="1"/>
    <col min="7709" max="7709" width="14" style="107" customWidth="1"/>
    <col min="7710" max="7710" width="17.5703125" style="107" customWidth="1"/>
    <col min="7711" max="7711" width="14.140625" style="107" customWidth="1"/>
    <col min="7712" max="7712" width="13.140625" style="107" customWidth="1"/>
    <col min="7713" max="7713" width="16" style="107" customWidth="1"/>
    <col min="7714" max="7714" width="13.42578125" style="107" customWidth="1"/>
    <col min="7715" max="7715" width="13" style="107" customWidth="1"/>
    <col min="7716" max="7716" width="13.5703125" style="107" customWidth="1"/>
    <col min="7717" max="7717" width="8.85546875" style="107" customWidth="1"/>
    <col min="7718" max="7718" width="11.42578125" style="107" customWidth="1"/>
    <col min="7719" max="7719" width="17" style="107" customWidth="1"/>
    <col min="7720" max="7730" width="0" style="107" hidden="1" customWidth="1"/>
    <col min="7731" max="7731" width="9.140625" style="107"/>
    <col min="7732" max="7732" width="28" style="107" customWidth="1"/>
    <col min="7733" max="7733" width="25.140625" style="107" customWidth="1"/>
    <col min="7734" max="7734" width="22.42578125" style="107" customWidth="1"/>
    <col min="7735" max="7735" width="20.28515625" style="107" customWidth="1"/>
    <col min="7736" max="7740" width="9.140625" style="107"/>
    <col min="7741" max="7741" width="12.5703125" style="107" customWidth="1"/>
    <col min="7742" max="7742" width="17.140625" style="107" customWidth="1"/>
    <col min="7743" max="7743" width="14.42578125" style="107" customWidth="1"/>
    <col min="7744" max="7744" width="28.85546875" style="107" customWidth="1"/>
    <col min="7745" max="7745" width="12.28515625" style="107" customWidth="1"/>
    <col min="7746" max="7746" width="38.85546875" style="107" customWidth="1"/>
    <col min="7747" max="7747" width="17.140625" style="107" customWidth="1"/>
    <col min="7748" max="7941" width="9.140625" style="107"/>
    <col min="7942" max="7942" width="5" style="107" customWidth="1"/>
    <col min="7943" max="7943" width="34.5703125" style="107" customWidth="1"/>
    <col min="7944" max="7944" width="15.7109375" style="107" customWidth="1"/>
    <col min="7945" max="7945" width="9.85546875" style="107" customWidth="1"/>
    <col min="7946" max="7946" width="15.5703125" style="107" customWidth="1"/>
    <col min="7947" max="7947" width="13.85546875" style="107" customWidth="1"/>
    <col min="7948" max="7948" width="16.140625" style="107" customWidth="1"/>
    <col min="7949" max="7949" width="17.7109375" style="107" customWidth="1"/>
    <col min="7950" max="7951" width="16.5703125" style="107" customWidth="1"/>
    <col min="7952" max="7952" width="16.28515625" style="107" customWidth="1"/>
    <col min="7953" max="7953" width="17.28515625" style="107" customWidth="1"/>
    <col min="7954" max="7954" width="17.140625" style="107" customWidth="1"/>
    <col min="7955" max="7955" width="17.42578125" style="107" customWidth="1"/>
    <col min="7956" max="7956" width="18.28515625" style="107" customWidth="1"/>
    <col min="7957" max="7957" width="16.28515625" style="107" customWidth="1"/>
    <col min="7958" max="7958" width="14.85546875" style="107" customWidth="1"/>
    <col min="7959" max="7959" width="16.5703125" style="107" customWidth="1"/>
    <col min="7960" max="7960" width="15.28515625" style="107" customWidth="1"/>
    <col min="7961" max="7961" width="18.42578125" style="107" customWidth="1"/>
    <col min="7962" max="7962" width="23.42578125" style="107" customWidth="1"/>
    <col min="7963" max="7963" width="46.7109375" style="107" customWidth="1"/>
    <col min="7964" max="7964" width="9.42578125" style="107" customWidth="1"/>
    <col min="7965" max="7965" width="14" style="107" customWidth="1"/>
    <col min="7966" max="7966" width="17.5703125" style="107" customWidth="1"/>
    <col min="7967" max="7967" width="14.140625" style="107" customWidth="1"/>
    <col min="7968" max="7968" width="13.140625" style="107" customWidth="1"/>
    <col min="7969" max="7969" width="16" style="107" customWidth="1"/>
    <col min="7970" max="7970" width="13.42578125" style="107" customWidth="1"/>
    <col min="7971" max="7971" width="13" style="107" customWidth="1"/>
    <col min="7972" max="7972" width="13.5703125" style="107" customWidth="1"/>
    <col min="7973" max="7973" width="8.85546875" style="107" customWidth="1"/>
    <col min="7974" max="7974" width="11.42578125" style="107" customWidth="1"/>
    <col min="7975" max="7975" width="17" style="107" customWidth="1"/>
    <col min="7976" max="7986" width="0" style="107" hidden="1" customWidth="1"/>
    <col min="7987" max="7987" width="9.140625" style="107"/>
    <col min="7988" max="7988" width="28" style="107" customWidth="1"/>
    <col min="7989" max="7989" width="25.140625" style="107" customWidth="1"/>
    <col min="7990" max="7990" width="22.42578125" style="107" customWidth="1"/>
    <col min="7991" max="7991" width="20.28515625" style="107" customWidth="1"/>
    <col min="7992" max="7996" width="9.140625" style="107"/>
    <col min="7997" max="7997" width="12.5703125" style="107" customWidth="1"/>
    <col min="7998" max="7998" width="17.140625" style="107" customWidth="1"/>
    <col min="7999" max="7999" width="14.42578125" style="107" customWidth="1"/>
    <col min="8000" max="8000" width="28.85546875" style="107" customWidth="1"/>
    <col min="8001" max="8001" width="12.28515625" style="107" customWidth="1"/>
    <col min="8002" max="8002" width="38.85546875" style="107" customWidth="1"/>
    <col min="8003" max="8003" width="17.140625" style="107" customWidth="1"/>
    <col min="8004" max="8197" width="9.140625" style="107"/>
    <col min="8198" max="8198" width="5" style="107" customWidth="1"/>
    <col min="8199" max="8199" width="34.5703125" style="107" customWidth="1"/>
    <col min="8200" max="8200" width="15.7109375" style="107" customWidth="1"/>
    <col min="8201" max="8201" width="9.85546875" style="107" customWidth="1"/>
    <col min="8202" max="8202" width="15.5703125" style="107" customWidth="1"/>
    <col min="8203" max="8203" width="13.85546875" style="107" customWidth="1"/>
    <col min="8204" max="8204" width="16.140625" style="107" customWidth="1"/>
    <col min="8205" max="8205" width="17.7109375" style="107" customWidth="1"/>
    <col min="8206" max="8207" width="16.5703125" style="107" customWidth="1"/>
    <col min="8208" max="8208" width="16.28515625" style="107" customWidth="1"/>
    <col min="8209" max="8209" width="17.28515625" style="107" customWidth="1"/>
    <col min="8210" max="8210" width="17.140625" style="107" customWidth="1"/>
    <col min="8211" max="8211" width="17.42578125" style="107" customWidth="1"/>
    <col min="8212" max="8212" width="18.28515625" style="107" customWidth="1"/>
    <col min="8213" max="8213" width="16.28515625" style="107" customWidth="1"/>
    <col min="8214" max="8214" width="14.85546875" style="107" customWidth="1"/>
    <col min="8215" max="8215" width="16.5703125" style="107" customWidth="1"/>
    <col min="8216" max="8216" width="15.28515625" style="107" customWidth="1"/>
    <col min="8217" max="8217" width="18.42578125" style="107" customWidth="1"/>
    <col min="8218" max="8218" width="23.42578125" style="107" customWidth="1"/>
    <col min="8219" max="8219" width="46.7109375" style="107" customWidth="1"/>
    <col min="8220" max="8220" width="9.42578125" style="107" customWidth="1"/>
    <col min="8221" max="8221" width="14" style="107" customWidth="1"/>
    <col min="8222" max="8222" width="17.5703125" style="107" customWidth="1"/>
    <col min="8223" max="8223" width="14.140625" style="107" customWidth="1"/>
    <col min="8224" max="8224" width="13.140625" style="107" customWidth="1"/>
    <col min="8225" max="8225" width="16" style="107" customWidth="1"/>
    <col min="8226" max="8226" width="13.42578125" style="107" customWidth="1"/>
    <col min="8227" max="8227" width="13" style="107" customWidth="1"/>
    <col min="8228" max="8228" width="13.5703125" style="107" customWidth="1"/>
    <col min="8229" max="8229" width="8.85546875" style="107" customWidth="1"/>
    <col min="8230" max="8230" width="11.42578125" style="107" customWidth="1"/>
    <col min="8231" max="8231" width="17" style="107" customWidth="1"/>
    <col min="8232" max="8242" width="0" style="107" hidden="1" customWidth="1"/>
    <col min="8243" max="8243" width="9.140625" style="107"/>
    <col min="8244" max="8244" width="28" style="107" customWidth="1"/>
    <col min="8245" max="8245" width="25.140625" style="107" customWidth="1"/>
    <col min="8246" max="8246" width="22.42578125" style="107" customWidth="1"/>
    <col min="8247" max="8247" width="20.28515625" style="107" customWidth="1"/>
    <col min="8248" max="8252" width="9.140625" style="107"/>
    <col min="8253" max="8253" width="12.5703125" style="107" customWidth="1"/>
    <col min="8254" max="8254" width="17.140625" style="107" customWidth="1"/>
    <col min="8255" max="8255" width="14.42578125" style="107" customWidth="1"/>
    <col min="8256" max="8256" width="28.85546875" style="107" customWidth="1"/>
    <col min="8257" max="8257" width="12.28515625" style="107" customWidth="1"/>
    <col min="8258" max="8258" width="38.85546875" style="107" customWidth="1"/>
    <col min="8259" max="8259" width="17.140625" style="107" customWidth="1"/>
    <col min="8260" max="8453" width="9.140625" style="107"/>
    <col min="8454" max="8454" width="5" style="107" customWidth="1"/>
    <col min="8455" max="8455" width="34.5703125" style="107" customWidth="1"/>
    <col min="8456" max="8456" width="15.7109375" style="107" customWidth="1"/>
    <col min="8457" max="8457" width="9.85546875" style="107" customWidth="1"/>
    <col min="8458" max="8458" width="15.5703125" style="107" customWidth="1"/>
    <col min="8459" max="8459" width="13.85546875" style="107" customWidth="1"/>
    <col min="8460" max="8460" width="16.140625" style="107" customWidth="1"/>
    <col min="8461" max="8461" width="17.7109375" style="107" customWidth="1"/>
    <col min="8462" max="8463" width="16.5703125" style="107" customWidth="1"/>
    <col min="8464" max="8464" width="16.28515625" style="107" customWidth="1"/>
    <col min="8465" max="8465" width="17.28515625" style="107" customWidth="1"/>
    <col min="8466" max="8466" width="17.140625" style="107" customWidth="1"/>
    <col min="8467" max="8467" width="17.42578125" style="107" customWidth="1"/>
    <col min="8468" max="8468" width="18.28515625" style="107" customWidth="1"/>
    <col min="8469" max="8469" width="16.28515625" style="107" customWidth="1"/>
    <col min="8470" max="8470" width="14.85546875" style="107" customWidth="1"/>
    <col min="8471" max="8471" width="16.5703125" style="107" customWidth="1"/>
    <col min="8472" max="8472" width="15.28515625" style="107" customWidth="1"/>
    <col min="8473" max="8473" width="18.42578125" style="107" customWidth="1"/>
    <col min="8474" max="8474" width="23.42578125" style="107" customWidth="1"/>
    <col min="8475" max="8475" width="46.7109375" style="107" customWidth="1"/>
    <col min="8476" max="8476" width="9.42578125" style="107" customWidth="1"/>
    <col min="8477" max="8477" width="14" style="107" customWidth="1"/>
    <col min="8478" max="8478" width="17.5703125" style="107" customWidth="1"/>
    <col min="8479" max="8479" width="14.140625" style="107" customWidth="1"/>
    <col min="8480" max="8480" width="13.140625" style="107" customWidth="1"/>
    <col min="8481" max="8481" width="16" style="107" customWidth="1"/>
    <col min="8482" max="8482" width="13.42578125" style="107" customWidth="1"/>
    <col min="8483" max="8483" width="13" style="107" customWidth="1"/>
    <col min="8484" max="8484" width="13.5703125" style="107" customWidth="1"/>
    <col min="8485" max="8485" width="8.85546875" style="107" customWidth="1"/>
    <col min="8486" max="8486" width="11.42578125" style="107" customWidth="1"/>
    <col min="8487" max="8487" width="17" style="107" customWidth="1"/>
    <col min="8488" max="8498" width="0" style="107" hidden="1" customWidth="1"/>
    <col min="8499" max="8499" width="9.140625" style="107"/>
    <col min="8500" max="8500" width="28" style="107" customWidth="1"/>
    <col min="8501" max="8501" width="25.140625" style="107" customWidth="1"/>
    <col min="8502" max="8502" width="22.42578125" style="107" customWidth="1"/>
    <col min="8503" max="8503" width="20.28515625" style="107" customWidth="1"/>
    <col min="8504" max="8508" width="9.140625" style="107"/>
    <col min="8509" max="8509" width="12.5703125" style="107" customWidth="1"/>
    <col min="8510" max="8510" width="17.140625" style="107" customWidth="1"/>
    <col min="8511" max="8511" width="14.42578125" style="107" customWidth="1"/>
    <col min="8512" max="8512" width="28.85546875" style="107" customWidth="1"/>
    <col min="8513" max="8513" width="12.28515625" style="107" customWidth="1"/>
    <col min="8514" max="8514" width="38.85546875" style="107" customWidth="1"/>
    <col min="8515" max="8515" width="17.140625" style="107" customWidth="1"/>
    <col min="8516" max="8709" width="9.140625" style="107"/>
    <col min="8710" max="8710" width="5" style="107" customWidth="1"/>
    <col min="8711" max="8711" width="34.5703125" style="107" customWidth="1"/>
    <col min="8712" max="8712" width="15.7109375" style="107" customWidth="1"/>
    <col min="8713" max="8713" width="9.85546875" style="107" customWidth="1"/>
    <col min="8714" max="8714" width="15.5703125" style="107" customWidth="1"/>
    <col min="8715" max="8715" width="13.85546875" style="107" customWidth="1"/>
    <col min="8716" max="8716" width="16.140625" style="107" customWidth="1"/>
    <col min="8717" max="8717" width="17.7109375" style="107" customWidth="1"/>
    <col min="8718" max="8719" width="16.5703125" style="107" customWidth="1"/>
    <col min="8720" max="8720" width="16.28515625" style="107" customWidth="1"/>
    <col min="8721" max="8721" width="17.28515625" style="107" customWidth="1"/>
    <col min="8722" max="8722" width="17.140625" style="107" customWidth="1"/>
    <col min="8723" max="8723" width="17.42578125" style="107" customWidth="1"/>
    <col min="8724" max="8724" width="18.28515625" style="107" customWidth="1"/>
    <col min="8725" max="8725" width="16.28515625" style="107" customWidth="1"/>
    <col min="8726" max="8726" width="14.85546875" style="107" customWidth="1"/>
    <col min="8727" max="8727" width="16.5703125" style="107" customWidth="1"/>
    <col min="8728" max="8728" width="15.28515625" style="107" customWidth="1"/>
    <col min="8729" max="8729" width="18.42578125" style="107" customWidth="1"/>
    <col min="8730" max="8730" width="23.42578125" style="107" customWidth="1"/>
    <col min="8731" max="8731" width="46.7109375" style="107" customWidth="1"/>
    <col min="8732" max="8732" width="9.42578125" style="107" customWidth="1"/>
    <col min="8733" max="8733" width="14" style="107" customWidth="1"/>
    <col min="8734" max="8734" width="17.5703125" style="107" customWidth="1"/>
    <col min="8735" max="8735" width="14.140625" style="107" customWidth="1"/>
    <col min="8736" max="8736" width="13.140625" style="107" customWidth="1"/>
    <col min="8737" max="8737" width="16" style="107" customWidth="1"/>
    <col min="8738" max="8738" width="13.42578125" style="107" customWidth="1"/>
    <col min="8739" max="8739" width="13" style="107" customWidth="1"/>
    <col min="8740" max="8740" width="13.5703125" style="107" customWidth="1"/>
    <col min="8741" max="8741" width="8.85546875" style="107" customWidth="1"/>
    <col min="8742" max="8742" width="11.42578125" style="107" customWidth="1"/>
    <col min="8743" max="8743" width="17" style="107" customWidth="1"/>
    <col min="8744" max="8754" width="0" style="107" hidden="1" customWidth="1"/>
    <col min="8755" max="8755" width="9.140625" style="107"/>
    <col min="8756" max="8756" width="28" style="107" customWidth="1"/>
    <col min="8757" max="8757" width="25.140625" style="107" customWidth="1"/>
    <col min="8758" max="8758" width="22.42578125" style="107" customWidth="1"/>
    <col min="8759" max="8759" width="20.28515625" style="107" customWidth="1"/>
    <col min="8760" max="8764" width="9.140625" style="107"/>
    <col min="8765" max="8765" width="12.5703125" style="107" customWidth="1"/>
    <col min="8766" max="8766" width="17.140625" style="107" customWidth="1"/>
    <col min="8767" max="8767" width="14.42578125" style="107" customWidth="1"/>
    <col min="8768" max="8768" width="28.85546875" style="107" customWidth="1"/>
    <col min="8769" max="8769" width="12.28515625" style="107" customWidth="1"/>
    <col min="8770" max="8770" width="38.85546875" style="107" customWidth="1"/>
    <col min="8771" max="8771" width="17.140625" style="107" customWidth="1"/>
    <col min="8772" max="8965" width="9.140625" style="107"/>
    <col min="8966" max="8966" width="5" style="107" customWidth="1"/>
    <col min="8967" max="8967" width="34.5703125" style="107" customWidth="1"/>
    <col min="8968" max="8968" width="15.7109375" style="107" customWidth="1"/>
    <col min="8969" max="8969" width="9.85546875" style="107" customWidth="1"/>
    <col min="8970" max="8970" width="15.5703125" style="107" customWidth="1"/>
    <col min="8971" max="8971" width="13.85546875" style="107" customWidth="1"/>
    <col min="8972" max="8972" width="16.140625" style="107" customWidth="1"/>
    <col min="8973" max="8973" width="17.7109375" style="107" customWidth="1"/>
    <col min="8974" max="8975" width="16.5703125" style="107" customWidth="1"/>
    <col min="8976" max="8976" width="16.28515625" style="107" customWidth="1"/>
    <col min="8977" max="8977" width="17.28515625" style="107" customWidth="1"/>
    <col min="8978" max="8978" width="17.140625" style="107" customWidth="1"/>
    <col min="8979" max="8979" width="17.42578125" style="107" customWidth="1"/>
    <col min="8980" max="8980" width="18.28515625" style="107" customWidth="1"/>
    <col min="8981" max="8981" width="16.28515625" style="107" customWidth="1"/>
    <col min="8982" max="8982" width="14.85546875" style="107" customWidth="1"/>
    <col min="8983" max="8983" width="16.5703125" style="107" customWidth="1"/>
    <col min="8984" max="8984" width="15.28515625" style="107" customWidth="1"/>
    <col min="8985" max="8985" width="18.42578125" style="107" customWidth="1"/>
    <col min="8986" max="8986" width="23.42578125" style="107" customWidth="1"/>
    <col min="8987" max="8987" width="46.7109375" style="107" customWidth="1"/>
    <col min="8988" max="8988" width="9.42578125" style="107" customWidth="1"/>
    <col min="8989" max="8989" width="14" style="107" customWidth="1"/>
    <col min="8990" max="8990" width="17.5703125" style="107" customWidth="1"/>
    <col min="8991" max="8991" width="14.140625" style="107" customWidth="1"/>
    <col min="8992" max="8992" width="13.140625" style="107" customWidth="1"/>
    <col min="8993" max="8993" width="16" style="107" customWidth="1"/>
    <col min="8994" max="8994" width="13.42578125" style="107" customWidth="1"/>
    <col min="8995" max="8995" width="13" style="107" customWidth="1"/>
    <col min="8996" max="8996" width="13.5703125" style="107" customWidth="1"/>
    <col min="8997" max="8997" width="8.85546875" style="107" customWidth="1"/>
    <col min="8998" max="8998" width="11.42578125" style="107" customWidth="1"/>
    <col min="8999" max="8999" width="17" style="107" customWidth="1"/>
    <col min="9000" max="9010" width="0" style="107" hidden="1" customWidth="1"/>
    <col min="9011" max="9011" width="9.140625" style="107"/>
    <col min="9012" max="9012" width="28" style="107" customWidth="1"/>
    <col min="9013" max="9013" width="25.140625" style="107" customWidth="1"/>
    <col min="9014" max="9014" width="22.42578125" style="107" customWidth="1"/>
    <col min="9015" max="9015" width="20.28515625" style="107" customWidth="1"/>
    <col min="9016" max="9020" width="9.140625" style="107"/>
    <col min="9021" max="9021" width="12.5703125" style="107" customWidth="1"/>
    <col min="9022" max="9022" width="17.140625" style="107" customWidth="1"/>
    <col min="9023" max="9023" width="14.42578125" style="107" customWidth="1"/>
    <col min="9024" max="9024" width="28.85546875" style="107" customWidth="1"/>
    <col min="9025" max="9025" width="12.28515625" style="107" customWidth="1"/>
    <col min="9026" max="9026" width="38.85546875" style="107" customWidth="1"/>
    <col min="9027" max="9027" width="17.140625" style="107" customWidth="1"/>
    <col min="9028" max="9221" width="9.140625" style="107"/>
    <col min="9222" max="9222" width="5" style="107" customWidth="1"/>
    <col min="9223" max="9223" width="34.5703125" style="107" customWidth="1"/>
    <col min="9224" max="9224" width="15.7109375" style="107" customWidth="1"/>
    <col min="9225" max="9225" width="9.85546875" style="107" customWidth="1"/>
    <col min="9226" max="9226" width="15.5703125" style="107" customWidth="1"/>
    <col min="9227" max="9227" width="13.85546875" style="107" customWidth="1"/>
    <col min="9228" max="9228" width="16.140625" style="107" customWidth="1"/>
    <col min="9229" max="9229" width="17.7109375" style="107" customWidth="1"/>
    <col min="9230" max="9231" width="16.5703125" style="107" customWidth="1"/>
    <col min="9232" max="9232" width="16.28515625" style="107" customWidth="1"/>
    <col min="9233" max="9233" width="17.28515625" style="107" customWidth="1"/>
    <col min="9234" max="9234" width="17.140625" style="107" customWidth="1"/>
    <col min="9235" max="9235" width="17.42578125" style="107" customWidth="1"/>
    <col min="9236" max="9236" width="18.28515625" style="107" customWidth="1"/>
    <col min="9237" max="9237" width="16.28515625" style="107" customWidth="1"/>
    <col min="9238" max="9238" width="14.85546875" style="107" customWidth="1"/>
    <col min="9239" max="9239" width="16.5703125" style="107" customWidth="1"/>
    <col min="9240" max="9240" width="15.28515625" style="107" customWidth="1"/>
    <col min="9241" max="9241" width="18.42578125" style="107" customWidth="1"/>
    <col min="9242" max="9242" width="23.42578125" style="107" customWidth="1"/>
    <col min="9243" max="9243" width="46.7109375" style="107" customWidth="1"/>
    <col min="9244" max="9244" width="9.42578125" style="107" customWidth="1"/>
    <col min="9245" max="9245" width="14" style="107" customWidth="1"/>
    <col min="9246" max="9246" width="17.5703125" style="107" customWidth="1"/>
    <col min="9247" max="9247" width="14.140625" style="107" customWidth="1"/>
    <col min="9248" max="9248" width="13.140625" style="107" customWidth="1"/>
    <col min="9249" max="9249" width="16" style="107" customWidth="1"/>
    <col min="9250" max="9250" width="13.42578125" style="107" customWidth="1"/>
    <col min="9251" max="9251" width="13" style="107" customWidth="1"/>
    <col min="9252" max="9252" width="13.5703125" style="107" customWidth="1"/>
    <col min="9253" max="9253" width="8.85546875" style="107" customWidth="1"/>
    <col min="9254" max="9254" width="11.42578125" style="107" customWidth="1"/>
    <col min="9255" max="9255" width="17" style="107" customWidth="1"/>
    <col min="9256" max="9266" width="0" style="107" hidden="1" customWidth="1"/>
    <col min="9267" max="9267" width="9.140625" style="107"/>
    <col min="9268" max="9268" width="28" style="107" customWidth="1"/>
    <col min="9269" max="9269" width="25.140625" style="107" customWidth="1"/>
    <col min="9270" max="9270" width="22.42578125" style="107" customWidth="1"/>
    <col min="9271" max="9271" width="20.28515625" style="107" customWidth="1"/>
    <col min="9272" max="9276" width="9.140625" style="107"/>
    <col min="9277" max="9277" width="12.5703125" style="107" customWidth="1"/>
    <col min="9278" max="9278" width="17.140625" style="107" customWidth="1"/>
    <col min="9279" max="9279" width="14.42578125" style="107" customWidth="1"/>
    <col min="9280" max="9280" width="28.85546875" style="107" customWidth="1"/>
    <col min="9281" max="9281" width="12.28515625" style="107" customWidth="1"/>
    <col min="9282" max="9282" width="38.85546875" style="107" customWidth="1"/>
    <col min="9283" max="9283" width="17.140625" style="107" customWidth="1"/>
    <col min="9284" max="9477" width="9.140625" style="107"/>
    <col min="9478" max="9478" width="5" style="107" customWidth="1"/>
    <col min="9479" max="9479" width="34.5703125" style="107" customWidth="1"/>
    <col min="9480" max="9480" width="15.7109375" style="107" customWidth="1"/>
    <col min="9481" max="9481" width="9.85546875" style="107" customWidth="1"/>
    <col min="9482" max="9482" width="15.5703125" style="107" customWidth="1"/>
    <col min="9483" max="9483" width="13.85546875" style="107" customWidth="1"/>
    <col min="9484" max="9484" width="16.140625" style="107" customWidth="1"/>
    <col min="9485" max="9485" width="17.7109375" style="107" customWidth="1"/>
    <col min="9486" max="9487" width="16.5703125" style="107" customWidth="1"/>
    <col min="9488" max="9488" width="16.28515625" style="107" customWidth="1"/>
    <col min="9489" max="9489" width="17.28515625" style="107" customWidth="1"/>
    <col min="9490" max="9490" width="17.140625" style="107" customWidth="1"/>
    <col min="9491" max="9491" width="17.42578125" style="107" customWidth="1"/>
    <col min="9492" max="9492" width="18.28515625" style="107" customWidth="1"/>
    <col min="9493" max="9493" width="16.28515625" style="107" customWidth="1"/>
    <col min="9494" max="9494" width="14.85546875" style="107" customWidth="1"/>
    <col min="9495" max="9495" width="16.5703125" style="107" customWidth="1"/>
    <col min="9496" max="9496" width="15.28515625" style="107" customWidth="1"/>
    <col min="9497" max="9497" width="18.42578125" style="107" customWidth="1"/>
    <col min="9498" max="9498" width="23.42578125" style="107" customWidth="1"/>
    <col min="9499" max="9499" width="46.7109375" style="107" customWidth="1"/>
    <col min="9500" max="9500" width="9.42578125" style="107" customWidth="1"/>
    <col min="9501" max="9501" width="14" style="107" customWidth="1"/>
    <col min="9502" max="9502" width="17.5703125" style="107" customWidth="1"/>
    <col min="9503" max="9503" width="14.140625" style="107" customWidth="1"/>
    <col min="9504" max="9504" width="13.140625" style="107" customWidth="1"/>
    <col min="9505" max="9505" width="16" style="107" customWidth="1"/>
    <col min="9506" max="9506" width="13.42578125" style="107" customWidth="1"/>
    <col min="9507" max="9507" width="13" style="107" customWidth="1"/>
    <col min="9508" max="9508" width="13.5703125" style="107" customWidth="1"/>
    <col min="9509" max="9509" width="8.85546875" style="107" customWidth="1"/>
    <col min="9510" max="9510" width="11.42578125" style="107" customWidth="1"/>
    <col min="9511" max="9511" width="17" style="107" customWidth="1"/>
    <col min="9512" max="9522" width="0" style="107" hidden="1" customWidth="1"/>
    <col min="9523" max="9523" width="9.140625" style="107"/>
    <col min="9524" max="9524" width="28" style="107" customWidth="1"/>
    <col min="9525" max="9525" width="25.140625" style="107" customWidth="1"/>
    <col min="9526" max="9526" width="22.42578125" style="107" customWidth="1"/>
    <col min="9527" max="9527" width="20.28515625" style="107" customWidth="1"/>
    <col min="9528" max="9532" width="9.140625" style="107"/>
    <col min="9533" max="9533" width="12.5703125" style="107" customWidth="1"/>
    <col min="9534" max="9534" width="17.140625" style="107" customWidth="1"/>
    <col min="9535" max="9535" width="14.42578125" style="107" customWidth="1"/>
    <col min="9536" max="9536" width="28.85546875" style="107" customWidth="1"/>
    <col min="9537" max="9537" width="12.28515625" style="107" customWidth="1"/>
    <col min="9538" max="9538" width="38.85546875" style="107" customWidth="1"/>
    <col min="9539" max="9539" width="17.140625" style="107" customWidth="1"/>
    <col min="9540" max="9733" width="9.140625" style="107"/>
    <col min="9734" max="9734" width="5" style="107" customWidth="1"/>
    <col min="9735" max="9735" width="34.5703125" style="107" customWidth="1"/>
    <col min="9736" max="9736" width="15.7109375" style="107" customWidth="1"/>
    <col min="9737" max="9737" width="9.85546875" style="107" customWidth="1"/>
    <col min="9738" max="9738" width="15.5703125" style="107" customWidth="1"/>
    <col min="9739" max="9739" width="13.85546875" style="107" customWidth="1"/>
    <col min="9740" max="9740" width="16.140625" style="107" customWidth="1"/>
    <col min="9741" max="9741" width="17.7109375" style="107" customWidth="1"/>
    <col min="9742" max="9743" width="16.5703125" style="107" customWidth="1"/>
    <col min="9744" max="9744" width="16.28515625" style="107" customWidth="1"/>
    <col min="9745" max="9745" width="17.28515625" style="107" customWidth="1"/>
    <col min="9746" max="9746" width="17.140625" style="107" customWidth="1"/>
    <col min="9747" max="9747" width="17.42578125" style="107" customWidth="1"/>
    <col min="9748" max="9748" width="18.28515625" style="107" customWidth="1"/>
    <col min="9749" max="9749" width="16.28515625" style="107" customWidth="1"/>
    <col min="9750" max="9750" width="14.85546875" style="107" customWidth="1"/>
    <col min="9751" max="9751" width="16.5703125" style="107" customWidth="1"/>
    <col min="9752" max="9752" width="15.28515625" style="107" customWidth="1"/>
    <col min="9753" max="9753" width="18.42578125" style="107" customWidth="1"/>
    <col min="9754" max="9754" width="23.42578125" style="107" customWidth="1"/>
    <col min="9755" max="9755" width="46.7109375" style="107" customWidth="1"/>
    <col min="9756" max="9756" width="9.42578125" style="107" customWidth="1"/>
    <col min="9757" max="9757" width="14" style="107" customWidth="1"/>
    <col min="9758" max="9758" width="17.5703125" style="107" customWidth="1"/>
    <col min="9759" max="9759" width="14.140625" style="107" customWidth="1"/>
    <col min="9760" max="9760" width="13.140625" style="107" customWidth="1"/>
    <col min="9761" max="9761" width="16" style="107" customWidth="1"/>
    <col min="9762" max="9762" width="13.42578125" style="107" customWidth="1"/>
    <col min="9763" max="9763" width="13" style="107" customWidth="1"/>
    <col min="9764" max="9764" width="13.5703125" style="107" customWidth="1"/>
    <col min="9765" max="9765" width="8.85546875" style="107" customWidth="1"/>
    <col min="9766" max="9766" width="11.42578125" style="107" customWidth="1"/>
    <col min="9767" max="9767" width="17" style="107" customWidth="1"/>
    <col min="9768" max="9778" width="0" style="107" hidden="1" customWidth="1"/>
    <col min="9779" max="9779" width="9.140625" style="107"/>
    <col min="9780" max="9780" width="28" style="107" customWidth="1"/>
    <col min="9781" max="9781" width="25.140625" style="107" customWidth="1"/>
    <col min="9782" max="9782" width="22.42578125" style="107" customWidth="1"/>
    <col min="9783" max="9783" width="20.28515625" style="107" customWidth="1"/>
    <col min="9784" max="9788" width="9.140625" style="107"/>
    <col min="9789" max="9789" width="12.5703125" style="107" customWidth="1"/>
    <col min="9790" max="9790" width="17.140625" style="107" customWidth="1"/>
    <col min="9791" max="9791" width="14.42578125" style="107" customWidth="1"/>
    <col min="9792" max="9792" width="28.85546875" style="107" customWidth="1"/>
    <col min="9793" max="9793" width="12.28515625" style="107" customWidth="1"/>
    <col min="9794" max="9794" width="38.85546875" style="107" customWidth="1"/>
    <col min="9795" max="9795" width="17.140625" style="107" customWidth="1"/>
    <col min="9796" max="9989" width="9.140625" style="107"/>
    <col min="9990" max="9990" width="5" style="107" customWidth="1"/>
    <col min="9991" max="9991" width="34.5703125" style="107" customWidth="1"/>
    <col min="9992" max="9992" width="15.7109375" style="107" customWidth="1"/>
    <col min="9993" max="9993" width="9.85546875" style="107" customWidth="1"/>
    <col min="9994" max="9994" width="15.5703125" style="107" customWidth="1"/>
    <col min="9995" max="9995" width="13.85546875" style="107" customWidth="1"/>
    <col min="9996" max="9996" width="16.140625" style="107" customWidth="1"/>
    <col min="9997" max="9997" width="17.7109375" style="107" customWidth="1"/>
    <col min="9998" max="9999" width="16.5703125" style="107" customWidth="1"/>
    <col min="10000" max="10000" width="16.28515625" style="107" customWidth="1"/>
    <col min="10001" max="10001" width="17.28515625" style="107" customWidth="1"/>
    <col min="10002" max="10002" width="17.140625" style="107" customWidth="1"/>
    <col min="10003" max="10003" width="17.42578125" style="107" customWidth="1"/>
    <col min="10004" max="10004" width="18.28515625" style="107" customWidth="1"/>
    <col min="10005" max="10005" width="16.28515625" style="107" customWidth="1"/>
    <col min="10006" max="10006" width="14.85546875" style="107" customWidth="1"/>
    <col min="10007" max="10007" width="16.5703125" style="107" customWidth="1"/>
    <col min="10008" max="10008" width="15.28515625" style="107" customWidth="1"/>
    <col min="10009" max="10009" width="18.42578125" style="107" customWidth="1"/>
    <col min="10010" max="10010" width="23.42578125" style="107" customWidth="1"/>
    <col min="10011" max="10011" width="46.7109375" style="107" customWidth="1"/>
    <col min="10012" max="10012" width="9.42578125" style="107" customWidth="1"/>
    <col min="10013" max="10013" width="14" style="107" customWidth="1"/>
    <col min="10014" max="10014" width="17.5703125" style="107" customWidth="1"/>
    <col min="10015" max="10015" width="14.140625" style="107" customWidth="1"/>
    <col min="10016" max="10016" width="13.140625" style="107" customWidth="1"/>
    <col min="10017" max="10017" width="16" style="107" customWidth="1"/>
    <col min="10018" max="10018" width="13.42578125" style="107" customWidth="1"/>
    <col min="10019" max="10019" width="13" style="107" customWidth="1"/>
    <col min="10020" max="10020" width="13.5703125" style="107" customWidth="1"/>
    <col min="10021" max="10021" width="8.85546875" style="107" customWidth="1"/>
    <col min="10022" max="10022" width="11.42578125" style="107" customWidth="1"/>
    <col min="10023" max="10023" width="17" style="107" customWidth="1"/>
    <col min="10024" max="10034" width="0" style="107" hidden="1" customWidth="1"/>
    <col min="10035" max="10035" width="9.140625" style="107"/>
    <col min="10036" max="10036" width="28" style="107" customWidth="1"/>
    <col min="10037" max="10037" width="25.140625" style="107" customWidth="1"/>
    <col min="10038" max="10038" width="22.42578125" style="107" customWidth="1"/>
    <col min="10039" max="10039" width="20.28515625" style="107" customWidth="1"/>
    <col min="10040" max="10044" width="9.140625" style="107"/>
    <col min="10045" max="10045" width="12.5703125" style="107" customWidth="1"/>
    <col min="10046" max="10046" width="17.140625" style="107" customWidth="1"/>
    <col min="10047" max="10047" width="14.42578125" style="107" customWidth="1"/>
    <col min="10048" max="10048" width="28.85546875" style="107" customWidth="1"/>
    <col min="10049" max="10049" width="12.28515625" style="107" customWidth="1"/>
    <col min="10050" max="10050" width="38.85546875" style="107" customWidth="1"/>
    <col min="10051" max="10051" width="17.140625" style="107" customWidth="1"/>
    <col min="10052" max="10245" width="9.140625" style="107"/>
    <col min="10246" max="10246" width="5" style="107" customWidth="1"/>
    <col min="10247" max="10247" width="34.5703125" style="107" customWidth="1"/>
    <col min="10248" max="10248" width="15.7109375" style="107" customWidth="1"/>
    <col min="10249" max="10249" width="9.85546875" style="107" customWidth="1"/>
    <col min="10250" max="10250" width="15.5703125" style="107" customWidth="1"/>
    <col min="10251" max="10251" width="13.85546875" style="107" customWidth="1"/>
    <col min="10252" max="10252" width="16.140625" style="107" customWidth="1"/>
    <col min="10253" max="10253" width="17.7109375" style="107" customWidth="1"/>
    <col min="10254" max="10255" width="16.5703125" style="107" customWidth="1"/>
    <col min="10256" max="10256" width="16.28515625" style="107" customWidth="1"/>
    <col min="10257" max="10257" width="17.28515625" style="107" customWidth="1"/>
    <col min="10258" max="10258" width="17.140625" style="107" customWidth="1"/>
    <col min="10259" max="10259" width="17.42578125" style="107" customWidth="1"/>
    <col min="10260" max="10260" width="18.28515625" style="107" customWidth="1"/>
    <col min="10261" max="10261" width="16.28515625" style="107" customWidth="1"/>
    <col min="10262" max="10262" width="14.85546875" style="107" customWidth="1"/>
    <col min="10263" max="10263" width="16.5703125" style="107" customWidth="1"/>
    <col min="10264" max="10264" width="15.28515625" style="107" customWidth="1"/>
    <col min="10265" max="10265" width="18.42578125" style="107" customWidth="1"/>
    <col min="10266" max="10266" width="23.42578125" style="107" customWidth="1"/>
    <col min="10267" max="10267" width="46.7109375" style="107" customWidth="1"/>
    <col min="10268" max="10268" width="9.42578125" style="107" customWidth="1"/>
    <col min="10269" max="10269" width="14" style="107" customWidth="1"/>
    <col min="10270" max="10270" width="17.5703125" style="107" customWidth="1"/>
    <col min="10271" max="10271" width="14.140625" style="107" customWidth="1"/>
    <col min="10272" max="10272" width="13.140625" style="107" customWidth="1"/>
    <col min="10273" max="10273" width="16" style="107" customWidth="1"/>
    <col min="10274" max="10274" width="13.42578125" style="107" customWidth="1"/>
    <col min="10275" max="10275" width="13" style="107" customWidth="1"/>
    <col min="10276" max="10276" width="13.5703125" style="107" customWidth="1"/>
    <col min="10277" max="10277" width="8.85546875" style="107" customWidth="1"/>
    <col min="10278" max="10278" width="11.42578125" style="107" customWidth="1"/>
    <col min="10279" max="10279" width="17" style="107" customWidth="1"/>
    <col min="10280" max="10290" width="0" style="107" hidden="1" customWidth="1"/>
    <col min="10291" max="10291" width="9.140625" style="107"/>
    <col min="10292" max="10292" width="28" style="107" customWidth="1"/>
    <col min="10293" max="10293" width="25.140625" style="107" customWidth="1"/>
    <col min="10294" max="10294" width="22.42578125" style="107" customWidth="1"/>
    <col min="10295" max="10295" width="20.28515625" style="107" customWidth="1"/>
    <col min="10296" max="10300" width="9.140625" style="107"/>
    <col min="10301" max="10301" width="12.5703125" style="107" customWidth="1"/>
    <col min="10302" max="10302" width="17.140625" style="107" customWidth="1"/>
    <col min="10303" max="10303" width="14.42578125" style="107" customWidth="1"/>
    <col min="10304" max="10304" width="28.85546875" style="107" customWidth="1"/>
    <col min="10305" max="10305" width="12.28515625" style="107" customWidth="1"/>
    <col min="10306" max="10306" width="38.85546875" style="107" customWidth="1"/>
    <col min="10307" max="10307" width="17.140625" style="107" customWidth="1"/>
    <col min="10308" max="10501" width="9.140625" style="107"/>
    <col min="10502" max="10502" width="5" style="107" customWidth="1"/>
    <col min="10503" max="10503" width="34.5703125" style="107" customWidth="1"/>
    <col min="10504" max="10504" width="15.7109375" style="107" customWidth="1"/>
    <col min="10505" max="10505" width="9.85546875" style="107" customWidth="1"/>
    <col min="10506" max="10506" width="15.5703125" style="107" customWidth="1"/>
    <col min="10507" max="10507" width="13.85546875" style="107" customWidth="1"/>
    <col min="10508" max="10508" width="16.140625" style="107" customWidth="1"/>
    <col min="10509" max="10509" width="17.7109375" style="107" customWidth="1"/>
    <col min="10510" max="10511" width="16.5703125" style="107" customWidth="1"/>
    <col min="10512" max="10512" width="16.28515625" style="107" customWidth="1"/>
    <col min="10513" max="10513" width="17.28515625" style="107" customWidth="1"/>
    <col min="10514" max="10514" width="17.140625" style="107" customWidth="1"/>
    <col min="10515" max="10515" width="17.42578125" style="107" customWidth="1"/>
    <col min="10516" max="10516" width="18.28515625" style="107" customWidth="1"/>
    <col min="10517" max="10517" width="16.28515625" style="107" customWidth="1"/>
    <col min="10518" max="10518" width="14.85546875" style="107" customWidth="1"/>
    <col min="10519" max="10519" width="16.5703125" style="107" customWidth="1"/>
    <col min="10520" max="10520" width="15.28515625" style="107" customWidth="1"/>
    <col min="10521" max="10521" width="18.42578125" style="107" customWidth="1"/>
    <col min="10522" max="10522" width="23.42578125" style="107" customWidth="1"/>
    <col min="10523" max="10523" width="46.7109375" style="107" customWidth="1"/>
    <col min="10524" max="10524" width="9.42578125" style="107" customWidth="1"/>
    <col min="10525" max="10525" width="14" style="107" customWidth="1"/>
    <col min="10526" max="10526" width="17.5703125" style="107" customWidth="1"/>
    <col min="10527" max="10527" width="14.140625" style="107" customWidth="1"/>
    <col min="10528" max="10528" width="13.140625" style="107" customWidth="1"/>
    <col min="10529" max="10529" width="16" style="107" customWidth="1"/>
    <col min="10530" max="10530" width="13.42578125" style="107" customWidth="1"/>
    <col min="10531" max="10531" width="13" style="107" customWidth="1"/>
    <col min="10532" max="10532" width="13.5703125" style="107" customWidth="1"/>
    <col min="10533" max="10533" width="8.85546875" style="107" customWidth="1"/>
    <col min="10534" max="10534" width="11.42578125" style="107" customWidth="1"/>
    <col min="10535" max="10535" width="17" style="107" customWidth="1"/>
    <col min="10536" max="10546" width="0" style="107" hidden="1" customWidth="1"/>
    <col min="10547" max="10547" width="9.140625" style="107"/>
    <col min="10548" max="10548" width="28" style="107" customWidth="1"/>
    <col min="10549" max="10549" width="25.140625" style="107" customWidth="1"/>
    <col min="10550" max="10550" width="22.42578125" style="107" customWidth="1"/>
    <col min="10551" max="10551" width="20.28515625" style="107" customWidth="1"/>
    <col min="10552" max="10556" width="9.140625" style="107"/>
    <col min="10557" max="10557" width="12.5703125" style="107" customWidth="1"/>
    <col min="10558" max="10558" width="17.140625" style="107" customWidth="1"/>
    <col min="10559" max="10559" width="14.42578125" style="107" customWidth="1"/>
    <col min="10560" max="10560" width="28.85546875" style="107" customWidth="1"/>
    <col min="10561" max="10561" width="12.28515625" style="107" customWidth="1"/>
    <col min="10562" max="10562" width="38.85546875" style="107" customWidth="1"/>
    <col min="10563" max="10563" width="17.140625" style="107" customWidth="1"/>
    <col min="10564" max="10757" width="9.140625" style="107"/>
    <col min="10758" max="10758" width="5" style="107" customWidth="1"/>
    <col min="10759" max="10759" width="34.5703125" style="107" customWidth="1"/>
    <col min="10760" max="10760" width="15.7109375" style="107" customWidth="1"/>
    <col min="10761" max="10761" width="9.85546875" style="107" customWidth="1"/>
    <col min="10762" max="10762" width="15.5703125" style="107" customWidth="1"/>
    <col min="10763" max="10763" width="13.85546875" style="107" customWidth="1"/>
    <col min="10764" max="10764" width="16.140625" style="107" customWidth="1"/>
    <col min="10765" max="10765" width="17.7109375" style="107" customWidth="1"/>
    <col min="10766" max="10767" width="16.5703125" style="107" customWidth="1"/>
    <col min="10768" max="10768" width="16.28515625" style="107" customWidth="1"/>
    <col min="10769" max="10769" width="17.28515625" style="107" customWidth="1"/>
    <col min="10770" max="10770" width="17.140625" style="107" customWidth="1"/>
    <col min="10771" max="10771" width="17.42578125" style="107" customWidth="1"/>
    <col min="10772" max="10772" width="18.28515625" style="107" customWidth="1"/>
    <col min="10773" max="10773" width="16.28515625" style="107" customWidth="1"/>
    <col min="10774" max="10774" width="14.85546875" style="107" customWidth="1"/>
    <col min="10775" max="10775" width="16.5703125" style="107" customWidth="1"/>
    <col min="10776" max="10776" width="15.28515625" style="107" customWidth="1"/>
    <col min="10777" max="10777" width="18.42578125" style="107" customWidth="1"/>
    <col min="10778" max="10778" width="23.42578125" style="107" customWidth="1"/>
    <col min="10779" max="10779" width="46.7109375" style="107" customWidth="1"/>
    <col min="10780" max="10780" width="9.42578125" style="107" customWidth="1"/>
    <col min="10781" max="10781" width="14" style="107" customWidth="1"/>
    <col min="10782" max="10782" width="17.5703125" style="107" customWidth="1"/>
    <col min="10783" max="10783" width="14.140625" style="107" customWidth="1"/>
    <col min="10784" max="10784" width="13.140625" style="107" customWidth="1"/>
    <col min="10785" max="10785" width="16" style="107" customWidth="1"/>
    <col min="10786" max="10786" width="13.42578125" style="107" customWidth="1"/>
    <col min="10787" max="10787" width="13" style="107" customWidth="1"/>
    <col min="10788" max="10788" width="13.5703125" style="107" customWidth="1"/>
    <col min="10789" max="10789" width="8.85546875" style="107" customWidth="1"/>
    <col min="10790" max="10790" width="11.42578125" style="107" customWidth="1"/>
    <col min="10791" max="10791" width="17" style="107" customWidth="1"/>
    <col min="10792" max="10802" width="0" style="107" hidden="1" customWidth="1"/>
    <col min="10803" max="10803" width="9.140625" style="107"/>
    <col min="10804" max="10804" width="28" style="107" customWidth="1"/>
    <col min="10805" max="10805" width="25.140625" style="107" customWidth="1"/>
    <col min="10806" max="10806" width="22.42578125" style="107" customWidth="1"/>
    <col min="10807" max="10807" width="20.28515625" style="107" customWidth="1"/>
    <col min="10808" max="10812" width="9.140625" style="107"/>
    <col min="10813" max="10813" width="12.5703125" style="107" customWidth="1"/>
    <col min="10814" max="10814" width="17.140625" style="107" customWidth="1"/>
    <col min="10815" max="10815" width="14.42578125" style="107" customWidth="1"/>
    <col min="10816" max="10816" width="28.85546875" style="107" customWidth="1"/>
    <col min="10817" max="10817" width="12.28515625" style="107" customWidth="1"/>
    <col min="10818" max="10818" width="38.85546875" style="107" customWidth="1"/>
    <col min="10819" max="10819" width="17.140625" style="107" customWidth="1"/>
    <col min="10820" max="11013" width="9.140625" style="107"/>
    <col min="11014" max="11014" width="5" style="107" customWidth="1"/>
    <col min="11015" max="11015" width="34.5703125" style="107" customWidth="1"/>
    <col min="11016" max="11016" width="15.7109375" style="107" customWidth="1"/>
    <col min="11017" max="11017" width="9.85546875" style="107" customWidth="1"/>
    <col min="11018" max="11018" width="15.5703125" style="107" customWidth="1"/>
    <col min="11019" max="11019" width="13.85546875" style="107" customWidth="1"/>
    <col min="11020" max="11020" width="16.140625" style="107" customWidth="1"/>
    <col min="11021" max="11021" width="17.7109375" style="107" customWidth="1"/>
    <col min="11022" max="11023" width="16.5703125" style="107" customWidth="1"/>
    <col min="11024" max="11024" width="16.28515625" style="107" customWidth="1"/>
    <col min="11025" max="11025" width="17.28515625" style="107" customWidth="1"/>
    <col min="11026" max="11026" width="17.140625" style="107" customWidth="1"/>
    <col min="11027" max="11027" width="17.42578125" style="107" customWidth="1"/>
    <col min="11028" max="11028" width="18.28515625" style="107" customWidth="1"/>
    <col min="11029" max="11029" width="16.28515625" style="107" customWidth="1"/>
    <col min="11030" max="11030" width="14.85546875" style="107" customWidth="1"/>
    <col min="11031" max="11031" width="16.5703125" style="107" customWidth="1"/>
    <col min="11032" max="11032" width="15.28515625" style="107" customWidth="1"/>
    <col min="11033" max="11033" width="18.42578125" style="107" customWidth="1"/>
    <col min="11034" max="11034" width="23.42578125" style="107" customWidth="1"/>
    <col min="11035" max="11035" width="46.7109375" style="107" customWidth="1"/>
    <col min="11036" max="11036" width="9.42578125" style="107" customWidth="1"/>
    <col min="11037" max="11037" width="14" style="107" customWidth="1"/>
    <col min="11038" max="11038" width="17.5703125" style="107" customWidth="1"/>
    <col min="11039" max="11039" width="14.140625" style="107" customWidth="1"/>
    <col min="11040" max="11040" width="13.140625" style="107" customWidth="1"/>
    <col min="11041" max="11041" width="16" style="107" customWidth="1"/>
    <col min="11042" max="11042" width="13.42578125" style="107" customWidth="1"/>
    <col min="11043" max="11043" width="13" style="107" customWidth="1"/>
    <col min="11044" max="11044" width="13.5703125" style="107" customWidth="1"/>
    <col min="11045" max="11045" width="8.85546875" style="107" customWidth="1"/>
    <col min="11046" max="11046" width="11.42578125" style="107" customWidth="1"/>
    <col min="11047" max="11047" width="17" style="107" customWidth="1"/>
    <col min="11048" max="11058" width="0" style="107" hidden="1" customWidth="1"/>
    <col min="11059" max="11059" width="9.140625" style="107"/>
    <col min="11060" max="11060" width="28" style="107" customWidth="1"/>
    <col min="11061" max="11061" width="25.140625" style="107" customWidth="1"/>
    <col min="11062" max="11062" width="22.42578125" style="107" customWidth="1"/>
    <col min="11063" max="11063" width="20.28515625" style="107" customWidth="1"/>
    <col min="11064" max="11068" width="9.140625" style="107"/>
    <col min="11069" max="11069" width="12.5703125" style="107" customWidth="1"/>
    <col min="11070" max="11070" width="17.140625" style="107" customWidth="1"/>
    <col min="11071" max="11071" width="14.42578125" style="107" customWidth="1"/>
    <col min="11072" max="11072" width="28.85546875" style="107" customWidth="1"/>
    <col min="11073" max="11073" width="12.28515625" style="107" customWidth="1"/>
    <col min="11074" max="11074" width="38.85546875" style="107" customWidth="1"/>
    <col min="11075" max="11075" width="17.140625" style="107" customWidth="1"/>
    <col min="11076" max="11269" width="9.140625" style="107"/>
    <col min="11270" max="11270" width="5" style="107" customWidth="1"/>
    <col min="11271" max="11271" width="34.5703125" style="107" customWidth="1"/>
    <col min="11272" max="11272" width="15.7109375" style="107" customWidth="1"/>
    <col min="11273" max="11273" width="9.85546875" style="107" customWidth="1"/>
    <col min="11274" max="11274" width="15.5703125" style="107" customWidth="1"/>
    <col min="11275" max="11275" width="13.85546875" style="107" customWidth="1"/>
    <col min="11276" max="11276" width="16.140625" style="107" customWidth="1"/>
    <col min="11277" max="11277" width="17.7109375" style="107" customWidth="1"/>
    <col min="11278" max="11279" width="16.5703125" style="107" customWidth="1"/>
    <col min="11280" max="11280" width="16.28515625" style="107" customWidth="1"/>
    <col min="11281" max="11281" width="17.28515625" style="107" customWidth="1"/>
    <col min="11282" max="11282" width="17.140625" style="107" customWidth="1"/>
    <col min="11283" max="11283" width="17.42578125" style="107" customWidth="1"/>
    <col min="11284" max="11284" width="18.28515625" style="107" customWidth="1"/>
    <col min="11285" max="11285" width="16.28515625" style="107" customWidth="1"/>
    <col min="11286" max="11286" width="14.85546875" style="107" customWidth="1"/>
    <col min="11287" max="11287" width="16.5703125" style="107" customWidth="1"/>
    <col min="11288" max="11288" width="15.28515625" style="107" customWidth="1"/>
    <col min="11289" max="11289" width="18.42578125" style="107" customWidth="1"/>
    <col min="11290" max="11290" width="23.42578125" style="107" customWidth="1"/>
    <col min="11291" max="11291" width="46.7109375" style="107" customWidth="1"/>
    <col min="11292" max="11292" width="9.42578125" style="107" customWidth="1"/>
    <col min="11293" max="11293" width="14" style="107" customWidth="1"/>
    <col min="11294" max="11294" width="17.5703125" style="107" customWidth="1"/>
    <col min="11295" max="11295" width="14.140625" style="107" customWidth="1"/>
    <col min="11296" max="11296" width="13.140625" style="107" customWidth="1"/>
    <col min="11297" max="11297" width="16" style="107" customWidth="1"/>
    <col min="11298" max="11298" width="13.42578125" style="107" customWidth="1"/>
    <col min="11299" max="11299" width="13" style="107" customWidth="1"/>
    <col min="11300" max="11300" width="13.5703125" style="107" customWidth="1"/>
    <col min="11301" max="11301" width="8.85546875" style="107" customWidth="1"/>
    <col min="11302" max="11302" width="11.42578125" style="107" customWidth="1"/>
    <col min="11303" max="11303" width="17" style="107" customWidth="1"/>
    <col min="11304" max="11314" width="0" style="107" hidden="1" customWidth="1"/>
    <col min="11315" max="11315" width="9.140625" style="107"/>
    <col min="11316" max="11316" width="28" style="107" customWidth="1"/>
    <col min="11317" max="11317" width="25.140625" style="107" customWidth="1"/>
    <col min="11318" max="11318" width="22.42578125" style="107" customWidth="1"/>
    <col min="11319" max="11319" width="20.28515625" style="107" customWidth="1"/>
    <col min="11320" max="11324" width="9.140625" style="107"/>
    <col min="11325" max="11325" width="12.5703125" style="107" customWidth="1"/>
    <col min="11326" max="11326" width="17.140625" style="107" customWidth="1"/>
    <col min="11327" max="11327" width="14.42578125" style="107" customWidth="1"/>
    <col min="11328" max="11328" width="28.85546875" style="107" customWidth="1"/>
    <col min="11329" max="11329" width="12.28515625" style="107" customWidth="1"/>
    <col min="11330" max="11330" width="38.85546875" style="107" customWidth="1"/>
    <col min="11331" max="11331" width="17.140625" style="107" customWidth="1"/>
    <col min="11332" max="11525" width="9.140625" style="107"/>
    <col min="11526" max="11526" width="5" style="107" customWidth="1"/>
    <col min="11527" max="11527" width="34.5703125" style="107" customWidth="1"/>
    <col min="11528" max="11528" width="15.7109375" style="107" customWidth="1"/>
    <col min="11529" max="11529" width="9.85546875" style="107" customWidth="1"/>
    <col min="11530" max="11530" width="15.5703125" style="107" customWidth="1"/>
    <col min="11531" max="11531" width="13.85546875" style="107" customWidth="1"/>
    <col min="11532" max="11532" width="16.140625" style="107" customWidth="1"/>
    <col min="11533" max="11533" width="17.7109375" style="107" customWidth="1"/>
    <col min="11534" max="11535" width="16.5703125" style="107" customWidth="1"/>
    <col min="11536" max="11536" width="16.28515625" style="107" customWidth="1"/>
    <col min="11537" max="11537" width="17.28515625" style="107" customWidth="1"/>
    <col min="11538" max="11538" width="17.140625" style="107" customWidth="1"/>
    <col min="11539" max="11539" width="17.42578125" style="107" customWidth="1"/>
    <col min="11540" max="11540" width="18.28515625" style="107" customWidth="1"/>
    <col min="11541" max="11541" width="16.28515625" style="107" customWidth="1"/>
    <col min="11542" max="11542" width="14.85546875" style="107" customWidth="1"/>
    <col min="11543" max="11543" width="16.5703125" style="107" customWidth="1"/>
    <col min="11544" max="11544" width="15.28515625" style="107" customWidth="1"/>
    <col min="11545" max="11545" width="18.42578125" style="107" customWidth="1"/>
    <col min="11546" max="11546" width="23.42578125" style="107" customWidth="1"/>
    <col min="11547" max="11547" width="46.7109375" style="107" customWidth="1"/>
    <col min="11548" max="11548" width="9.42578125" style="107" customWidth="1"/>
    <col min="11549" max="11549" width="14" style="107" customWidth="1"/>
    <col min="11550" max="11550" width="17.5703125" style="107" customWidth="1"/>
    <col min="11551" max="11551" width="14.140625" style="107" customWidth="1"/>
    <col min="11552" max="11552" width="13.140625" style="107" customWidth="1"/>
    <col min="11553" max="11553" width="16" style="107" customWidth="1"/>
    <col min="11554" max="11554" width="13.42578125" style="107" customWidth="1"/>
    <col min="11555" max="11555" width="13" style="107" customWidth="1"/>
    <col min="11556" max="11556" width="13.5703125" style="107" customWidth="1"/>
    <col min="11557" max="11557" width="8.85546875" style="107" customWidth="1"/>
    <col min="11558" max="11558" width="11.42578125" style="107" customWidth="1"/>
    <col min="11559" max="11559" width="17" style="107" customWidth="1"/>
    <col min="11560" max="11570" width="0" style="107" hidden="1" customWidth="1"/>
    <col min="11571" max="11571" width="9.140625" style="107"/>
    <col min="11572" max="11572" width="28" style="107" customWidth="1"/>
    <col min="11573" max="11573" width="25.140625" style="107" customWidth="1"/>
    <col min="11574" max="11574" width="22.42578125" style="107" customWidth="1"/>
    <col min="11575" max="11575" width="20.28515625" style="107" customWidth="1"/>
    <col min="11576" max="11580" width="9.140625" style="107"/>
    <col min="11581" max="11581" width="12.5703125" style="107" customWidth="1"/>
    <col min="11582" max="11582" width="17.140625" style="107" customWidth="1"/>
    <col min="11583" max="11583" width="14.42578125" style="107" customWidth="1"/>
    <col min="11584" max="11584" width="28.85546875" style="107" customWidth="1"/>
    <col min="11585" max="11585" width="12.28515625" style="107" customWidth="1"/>
    <col min="11586" max="11586" width="38.85546875" style="107" customWidth="1"/>
    <col min="11587" max="11587" width="17.140625" style="107" customWidth="1"/>
    <col min="11588" max="11781" width="9.140625" style="107"/>
    <col min="11782" max="11782" width="5" style="107" customWidth="1"/>
    <col min="11783" max="11783" width="34.5703125" style="107" customWidth="1"/>
    <col min="11784" max="11784" width="15.7109375" style="107" customWidth="1"/>
    <col min="11785" max="11785" width="9.85546875" style="107" customWidth="1"/>
    <col min="11786" max="11786" width="15.5703125" style="107" customWidth="1"/>
    <col min="11787" max="11787" width="13.85546875" style="107" customWidth="1"/>
    <col min="11788" max="11788" width="16.140625" style="107" customWidth="1"/>
    <col min="11789" max="11789" width="17.7109375" style="107" customWidth="1"/>
    <col min="11790" max="11791" width="16.5703125" style="107" customWidth="1"/>
    <col min="11792" max="11792" width="16.28515625" style="107" customWidth="1"/>
    <col min="11793" max="11793" width="17.28515625" style="107" customWidth="1"/>
    <col min="11794" max="11794" width="17.140625" style="107" customWidth="1"/>
    <col min="11795" max="11795" width="17.42578125" style="107" customWidth="1"/>
    <col min="11796" max="11796" width="18.28515625" style="107" customWidth="1"/>
    <col min="11797" max="11797" width="16.28515625" style="107" customWidth="1"/>
    <col min="11798" max="11798" width="14.85546875" style="107" customWidth="1"/>
    <col min="11799" max="11799" width="16.5703125" style="107" customWidth="1"/>
    <col min="11800" max="11800" width="15.28515625" style="107" customWidth="1"/>
    <col min="11801" max="11801" width="18.42578125" style="107" customWidth="1"/>
    <col min="11802" max="11802" width="23.42578125" style="107" customWidth="1"/>
    <col min="11803" max="11803" width="46.7109375" style="107" customWidth="1"/>
    <col min="11804" max="11804" width="9.42578125" style="107" customWidth="1"/>
    <col min="11805" max="11805" width="14" style="107" customWidth="1"/>
    <col min="11806" max="11806" width="17.5703125" style="107" customWidth="1"/>
    <col min="11807" max="11807" width="14.140625" style="107" customWidth="1"/>
    <col min="11808" max="11808" width="13.140625" style="107" customWidth="1"/>
    <col min="11809" max="11809" width="16" style="107" customWidth="1"/>
    <col min="11810" max="11810" width="13.42578125" style="107" customWidth="1"/>
    <col min="11811" max="11811" width="13" style="107" customWidth="1"/>
    <col min="11812" max="11812" width="13.5703125" style="107" customWidth="1"/>
    <col min="11813" max="11813" width="8.85546875" style="107" customWidth="1"/>
    <col min="11814" max="11814" width="11.42578125" style="107" customWidth="1"/>
    <col min="11815" max="11815" width="17" style="107" customWidth="1"/>
    <col min="11816" max="11826" width="0" style="107" hidden="1" customWidth="1"/>
    <col min="11827" max="11827" width="9.140625" style="107"/>
    <col min="11828" max="11828" width="28" style="107" customWidth="1"/>
    <col min="11829" max="11829" width="25.140625" style="107" customWidth="1"/>
    <col min="11830" max="11830" width="22.42578125" style="107" customWidth="1"/>
    <col min="11831" max="11831" width="20.28515625" style="107" customWidth="1"/>
    <col min="11832" max="11836" width="9.140625" style="107"/>
    <col min="11837" max="11837" width="12.5703125" style="107" customWidth="1"/>
    <col min="11838" max="11838" width="17.140625" style="107" customWidth="1"/>
    <col min="11839" max="11839" width="14.42578125" style="107" customWidth="1"/>
    <col min="11840" max="11840" width="28.85546875" style="107" customWidth="1"/>
    <col min="11841" max="11841" width="12.28515625" style="107" customWidth="1"/>
    <col min="11842" max="11842" width="38.85546875" style="107" customWidth="1"/>
    <col min="11843" max="11843" width="17.140625" style="107" customWidth="1"/>
    <col min="11844" max="12037" width="9.140625" style="107"/>
    <col min="12038" max="12038" width="5" style="107" customWidth="1"/>
    <col min="12039" max="12039" width="34.5703125" style="107" customWidth="1"/>
    <col min="12040" max="12040" width="15.7109375" style="107" customWidth="1"/>
    <col min="12041" max="12041" width="9.85546875" style="107" customWidth="1"/>
    <col min="12042" max="12042" width="15.5703125" style="107" customWidth="1"/>
    <col min="12043" max="12043" width="13.85546875" style="107" customWidth="1"/>
    <col min="12044" max="12044" width="16.140625" style="107" customWidth="1"/>
    <col min="12045" max="12045" width="17.7109375" style="107" customWidth="1"/>
    <col min="12046" max="12047" width="16.5703125" style="107" customWidth="1"/>
    <col min="12048" max="12048" width="16.28515625" style="107" customWidth="1"/>
    <col min="12049" max="12049" width="17.28515625" style="107" customWidth="1"/>
    <col min="12050" max="12050" width="17.140625" style="107" customWidth="1"/>
    <col min="12051" max="12051" width="17.42578125" style="107" customWidth="1"/>
    <col min="12052" max="12052" width="18.28515625" style="107" customWidth="1"/>
    <col min="12053" max="12053" width="16.28515625" style="107" customWidth="1"/>
    <col min="12054" max="12054" width="14.85546875" style="107" customWidth="1"/>
    <col min="12055" max="12055" width="16.5703125" style="107" customWidth="1"/>
    <col min="12056" max="12056" width="15.28515625" style="107" customWidth="1"/>
    <col min="12057" max="12057" width="18.42578125" style="107" customWidth="1"/>
    <col min="12058" max="12058" width="23.42578125" style="107" customWidth="1"/>
    <col min="12059" max="12059" width="46.7109375" style="107" customWidth="1"/>
    <col min="12060" max="12060" width="9.42578125" style="107" customWidth="1"/>
    <col min="12061" max="12061" width="14" style="107" customWidth="1"/>
    <col min="12062" max="12062" width="17.5703125" style="107" customWidth="1"/>
    <col min="12063" max="12063" width="14.140625" style="107" customWidth="1"/>
    <col min="12064" max="12064" width="13.140625" style="107" customWidth="1"/>
    <col min="12065" max="12065" width="16" style="107" customWidth="1"/>
    <col min="12066" max="12066" width="13.42578125" style="107" customWidth="1"/>
    <col min="12067" max="12067" width="13" style="107" customWidth="1"/>
    <col min="12068" max="12068" width="13.5703125" style="107" customWidth="1"/>
    <col min="12069" max="12069" width="8.85546875" style="107" customWidth="1"/>
    <col min="12070" max="12070" width="11.42578125" style="107" customWidth="1"/>
    <col min="12071" max="12071" width="17" style="107" customWidth="1"/>
    <col min="12072" max="12082" width="0" style="107" hidden="1" customWidth="1"/>
    <col min="12083" max="12083" width="9.140625" style="107"/>
    <col min="12084" max="12084" width="28" style="107" customWidth="1"/>
    <col min="12085" max="12085" width="25.140625" style="107" customWidth="1"/>
    <col min="12086" max="12086" width="22.42578125" style="107" customWidth="1"/>
    <col min="12087" max="12087" width="20.28515625" style="107" customWidth="1"/>
    <col min="12088" max="12092" width="9.140625" style="107"/>
    <col min="12093" max="12093" width="12.5703125" style="107" customWidth="1"/>
    <col min="12094" max="12094" width="17.140625" style="107" customWidth="1"/>
    <col min="12095" max="12095" width="14.42578125" style="107" customWidth="1"/>
    <col min="12096" max="12096" width="28.85546875" style="107" customWidth="1"/>
    <col min="12097" max="12097" width="12.28515625" style="107" customWidth="1"/>
    <col min="12098" max="12098" width="38.85546875" style="107" customWidth="1"/>
    <col min="12099" max="12099" width="17.140625" style="107" customWidth="1"/>
    <col min="12100" max="12293" width="9.140625" style="107"/>
    <col min="12294" max="12294" width="5" style="107" customWidth="1"/>
    <col min="12295" max="12295" width="34.5703125" style="107" customWidth="1"/>
    <col min="12296" max="12296" width="15.7109375" style="107" customWidth="1"/>
    <col min="12297" max="12297" width="9.85546875" style="107" customWidth="1"/>
    <col min="12298" max="12298" width="15.5703125" style="107" customWidth="1"/>
    <col min="12299" max="12299" width="13.85546875" style="107" customWidth="1"/>
    <col min="12300" max="12300" width="16.140625" style="107" customWidth="1"/>
    <col min="12301" max="12301" width="17.7109375" style="107" customWidth="1"/>
    <col min="12302" max="12303" width="16.5703125" style="107" customWidth="1"/>
    <col min="12304" max="12304" width="16.28515625" style="107" customWidth="1"/>
    <col min="12305" max="12305" width="17.28515625" style="107" customWidth="1"/>
    <col min="12306" max="12306" width="17.140625" style="107" customWidth="1"/>
    <col min="12307" max="12307" width="17.42578125" style="107" customWidth="1"/>
    <col min="12308" max="12308" width="18.28515625" style="107" customWidth="1"/>
    <col min="12309" max="12309" width="16.28515625" style="107" customWidth="1"/>
    <col min="12310" max="12310" width="14.85546875" style="107" customWidth="1"/>
    <col min="12311" max="12311" width="16.5703125" style="107" customWidth="1"/>
    <col min="12312" max="12312" width="15.28515625" style="107" customWidth="1"/>
    <col min="12313" max="12313" width="18.42578125" style="107" customWidth="1"/>
    <col min="12314" max="12314" width="23.42578125" style="107" customWidth="1"/>
    <col min="12315" max="12315" width="46.7109375" style="107" customWidth="1"/>
    <col min="12316" max="12316" width="9.42578125" style="107" customWidth="1"/>
    <col min="12317" max="12317" width="14" style="107" customWidth="1"/>
    <col min="12318" max="12318" width="17.5703125" style="107" customWidth="1"/>
    <col min="12319" max="12319" width="14.140625" style="107" customWidth="1"/>
    <col min="12320" max="12320" width="13.140625" style="107" customWidth="1"/>
    <col min="12321" max="12321" width="16" style="107" customWidth="1"/>
    <col min="12322" max="12322" width="13.42578125" style="107" customWidth="1"/>
    <col min="12323" max="12323" width="13" style="107" customWidth="1"/>
    <col min="12324" max="12324" width="13.5703125" style="107" customWidth="1"/>
    <col min="12325" max="12325" width="8.85546875" style="107" customWidth="1"/>
    <col min="12326" max="12326" width="11.42578125" style="107" customWidth="1"/>
    <col min="12327" max="12327" width="17" style="107" customWidth="1"/>
    <col min="12328" max="12338" width="0" style="107" hidden="1" customWidth="1"/>
    <col min="12339" max="12339" width="9.140625" style="107"/>
    <col min="12340" max="12340" width="28" style="107" customWidth="1"/>
    <col min="12341" max="12341" width="25.140625" style="107" customWidth="1"/>
    <col min="12342" max="12342" width="22.42578125" style="107" customWidth="1"/>
    <col min="12343" max="12343" width="20.28515625" style="107" customWidth="1"/>
    <col min="12344" max="12348" width="9.140625" style="107"/>
    <col min="12349" max="12349" width="12.5703125" style="107" customWidth="1"/>
    <col min="12350" max="12350" width="17.140625" style="107" customWidth="1"/>
    <col min="12351" max="12351" width="14.42578125" style="107" customWidth="1"/>
    <col min="12352" max="12352" width="28.85546875" style="107" customWidth="1"/>
    <col min="12353" max="12353" width="12.28515625" style="107" customWidth="1"/>
    <col min="12354" max="12354" width="38.85546875" style="107" customWidth="1"/>
    <col min="12355" max="12355" width="17.140625" style="107" customWidth="1"/>
    <col min="12356" max="12549" width="9.140625" style="107"/>
    <col min="12550" max="12550" width="5" style="107" customWidth="1"/>
    <col min="12551" max="12551" width="34.5703125" style="107" customWidth="1"/>
    <col min="12552" max="12552" width="15.7109375" style="107" customWidth="1"/>
    <col min="12553" max="12553" width="9.85546875" style="107" customWidth="1"/>
    <col min="12554" max="12554" width="15.5703125" style="107" customWidth="1"/>
    <col min="12555" max="12555" width="13.85546875" style="107" customWidth="1"/>
    <col min="12556" max="12556" width="16.140625" style="107" customWidth="1"/>
    <col min="12557" max="12557" width="17.7109375" style="107" customWidth="1"/>
    <col min="12558" max="12559" width="16.5703125" style="107" customWidth="1"/>
    <col min="12560" max="12560" width="16.28515625" style="107" customWidth="1"/>
    <col min="12561" max="12561" width="17.28515625" style="107" customWidth="1"/>
    <col min="12562" max="12562" width="17.140625" style="107" customWidth="1"/>
    <col min="12563" max="12563" width="17.42578125" style="107" customWidth="1"/>
    <col min="12564" max="12564" width="18.28515625" style="107" customWidth="1"/>
    <col min="12565" max="12565" width="16.28515625" style="107" customWidth="1"/>
    <col min="12566" max="12566" width="14.85546875" style="107" customWidth="1"/>
    <col min="12567" max="12567" width="16.5703125" style="107" customWidth="1"/>
    <col min="12568" max="12568" width="15.28515625" style="107" customWidth="1"/>
    <col min="12569" max="12569" width="18.42578125" style="107" customWidth="1"/>
    <col min="12570" max="12570" width="23.42578125" style="107" customWidth="1"/>
    <col min="12571" max="12571" width="46.7109375" style="107" customWidth="1"/>
    <col min="12572" max="12572" width="9.42578125" style="107" customWidth="1"/>
    <col min="12573" max="12573" width="14" style="107" customWidth="1"/>
    <col min="12574" max="12574" width="17.5703125" style="107" customWidth="1"/>
    <col min="12575" max="12575" width="14.140625" style="107" customWidth="1"/>
    <col min="12576" max="12576" width="13.140625" style="107" customWidth="1"/>
    <col min="12577" max="12577" width="16" style="107" customWidth="1"/>
    <col min="12578" max="12578" width="13.42578125" style="107" customWidth="1"/>
    <col min="12579" max="12579" width="13" style="107" customWidth="1"/>
    <col min="12580" max="12580" width="13.5703125" style="107" customWidth="1"/>
    <col min="12581" max="12581" width="8.85546875" style="107" customWidth="1"/>
    <col min="12582" max="12582" width="11.42578125" style="107" customWidth="1"/>
    <col min="12583" max="12583" width="17" style="107" customWidth="1"/>
    <col min="12584" max="12594" width="0" style="107" hidden="1" customWidth="1"/>
    <col min="12595" max="12595" width="9.140625" style="107"/>
    <col min="12596" max="12596" width="28" style="107" customWidth="1"/>
    <col min="12597" max="12597" width="25.140625" style="107" customWidth="1"/>
    <col min="12598" max="12598" width="22.42578125" style="107" customWidth="1"/>
    <col min="12599" max="12599" width="20.28515625" style="107" customWidth="1"/>
    <col min="12600" max="12604" width="9.140625" style="107"/>
    <col min="12605" max="12605" width="12.5703125" style="107" customWidth="1"/>
    <col min="12606" max="12606" width="17.140625" style="107" customWidth="1"/>
    <col min="12607" max="12607" width="14.42578125" style="107" customWidth="1"/>
    <col min="12608" max="12608" width="28.85546875" style="107" customWidth="1"/>
    <col min="12609" max="12609" width="12.28515625" style="107" customWidth="1"/>
    <col min="12610" max="12610" width="38.85546875" style="107" customWidth="1"/>
    <col min="12611" max="12611" width="17.140625" style="107" customWidth="1"/>
    <col min="12612" max="12805" width="9.140625" style="107"/>
    <col min="12806" max="12806" width="5" style="107" customWidth="1"/>
    <col min="12807" max="12807" width="34.5703125" style="107" customWidth="1"/>
    <col min="12808" max="12808" width="15.7109375" style="107" customWidth="1"/>
    <col min="12809" max="12809" width="9.85546875" style="107" customWidth="1"/>
    <col min="12810" max="12810" width="15.5703125" style="107" customWidth="1"/>
    <col min="12811" max="12811" width="13.85546875" style="107" customWidth="1"/>
    <col min="12812" max="12812" width="16.140625" style="107" customWidth="1"/>
    <col min="12813" max="12813" width="17.7109375" style="107" customWidth="1"/>
    <col min="12814" max="12815" width="16.5703125" style="107" customWidth="1"/>
    <col min="12816" max="12816" width="16.28515625" style="107" customWidth="1"/>
    <col min="12817" max="12817" width="17.28515625" style="107" customWidth="1"/>
    <col min="12818" max="12818" width="17.140625" style="107" customWidth="1"/>
    <col min="12819" max="12819" width="17.42578125" style="107" customWidth="1"/>
    <col min="12820" max="12820" width="18.28515625" style="107" customWidth="1"/>
    <col min="12821" max="12821" width="16.28515625" style="107" customWidth="1"/>
    <col min="12822" max="12822" width="14.85546875" style="107" customWidth="1"/>
    <col min="12823" max="12823" width="16.5703125" style="107" customWidth="1"/>
    <col min="12824" max="12824" width="15.28515625" style="107" customWidth="1"/>
    <col min="12825" max="12825" width="18.42578125" style="107" customWidth="1"/>
    <col min="12826" max="12826" width="23.42578125" style="107" customWidth="1"/>
    <col min="12827" max="12827" width="46.7109375" style="107" customWidth="1"/>
    <col min="12828" max="12828" width="9.42578125" style="107" customWidth="1"/>
    <col min="12829" max="12829" width="14" style="107" customWidth="1"/>
    <col min="12830" max="12830" width="17.5703125" style="107" customWidth="1"/>
    <col min="12831" max="12831" width="14.140625" style="107" customWidth="1"/>
    <col min="12832" max="12832" width="13.140625" style="107" customWidth="1"/>
    <col min="12833" max="12833" width="16" style="107" customWidth="1"/>
    <col min="12834" max="12834" width="13.42578125" style="107" customWidth="1"/>
    <col min="12835" max="12835" width="13" style="107" customWidth="1"/>
    <col min="12836" max="12836" width="13.5703125" style="107" customWidth="1"/>
    <col min="12837" max="12837" width="8.85546875" style="107" customWidth="1"/>
    <col min="12838" max="12838" width="11.42578125" style="107" customWidth="1"/>
    <col min="12839" max="12839" width="17" style="107" customWidth="1"/>
    <col min="12840" max="12850" width="0" style="107" hidden="1" customWidth="1"/>
    <col min="12851" max="12851" width="9.140625" style="107"/>
    <col min="12852" max="12852" width="28" style="107" customWidth="1"/>
    <col min="12853" max="12853" width="25.140625" style="107" customWidth="1"/>
    <col min="12854" max="12854" width="22.42578125" style="107" customWidth="1"/>
    <col min="12855" max="12855" width="20.28515625" style="107" customWidth="1"/>
    <col min="12856" max="12860" width="9.140625" style="107"/>
    <col min="12861" max="12861" width="12.5703125" style="107" customWidth="1"/>
    <col min="12862" max="12862" width="17.140625" style="107" customWidth="1"/>
    <col min="12863" max="12863" width="14.42578125" style="107" customWidth="1"/>
    <col min="12864" max="12864" width="28.85546875" style="107" customWidth="1"/>
    <col min="12865" max="12865" width="12.28515625" style="107" customWidth="1"/>
    <col min="12866" max="12866" width="38.85546875" style="107" customWidth="1"/>
    <col min="12867" max="12867" width="17.140625" style="107" customWidth="1"/>
    <col min="12868" max="13061" width="9.140625" style="107"/>
    <col min="13062" max="13062" width="5" style="107" customWidth="1"/>
    <col min="13063" max="13063" width="34.5703125" style="107" customWidth="1"/>
    <col min="13064" max="13064" width="15.7109375" style="107" customWidth="1"/>
    <col min="13065" max="13065" width="9.85546875" style="107" customWidth="1"/>
    <col min="13066" max="13066" width="15.5703125" style="107" customWidth="1"/>
    <col min="13067" max="13067" width="13.85546875" style="107" customWidth="1"/>
    <col min="13068" max="13068" width="16.140625" style="107" customWidth="1"/>
    <col min="13069" max="13069" width="17.7109375" style="107" customWidth="1"/>
    <col min="13070" max="13071" width="16.5703125" style="107" customWidth="1"/>
    <col min="13072" max="13072" width="16.28515625" style="107" customWidth="1"/>
    <col min="13073" max="13073" width="17.28515625" style="107" customWidth="1"/>
    <col min="13074" max="13074" width="17.140625" style="107" customWidth="1"/>
    <col min="13075" max="13075" width="17.42578125" style="107" customWidth="1"/>
    <col min="13076" max="13076" width="18.28515625" style="107" customWidth="1"/>
    <col min="13077" max="13077" width="16.28515625" style="107" customWidth="1"/>
    <col min="13078" max="13078" width="14.85546875" style="107" customWidth="1"/>
    <col min="13079" max="13079" width="16.5703125" style="107" customWidth="1"/>
    <col min="13080" max="13080" width="15.28515625" style="107" customWidth="1"/>
    <col min="13081" max="13081" width="18.42578125" style="107" customWidth="1"/>
    <col min="13082" max="13082" width="23.42578125" style="107" customWidth="1"/>
    <col min="13083" max="13083" width="46.7109375" style="107" customWidth="1"/>
    <col min="13084" max="13084" width="9.42578125" style="107" customWidth="1"/>
    <col min="13085" max="13085" width="14" style="107" customWidth="1"/>
    <col min="13086" max="13086" width="17.5703125" style="107" customWidth="1"/>
    <col min="13087" max="13087" width="14.140625" style="107" customWidth="1"/>
    <col min="13088" max="13088" width="13.140625" style="107" customWidth="1"/>
    <col min="13089" max="13089" width="16" style="107" customWidth="1"/>
    <col min="13090" max="13090" width="13.42578125" style="107" customWidth="1"/>
    <col min="13091" max="13091" width="13" style="107" customWidth="1"/>
    <col min="13092" max="13092" width="13.5703125" style="107" customWidth="1"/>
    <col min="13093" max="13093" width="8.85546875" style="107" customWidth="1"/>
    <col min="13094" max="13094" width="11.42578125" style="107" customWidth="1"/>
    <col min="13095" max="13095" width="17" style="107" customWidth="1"/>
    <col min="13096" max="13106" width="0" style="107" hidden="1" customWidth="1"/>
    <col min="13107" max="13107" width="9.140625" style="107"/>
    <col min="13108" max="13108" width="28" style="107" customWidth="1"/>
    <col min="13109" max="13109" width="25.140625" style="107" customWidth="1"/>
    <col min="13110" max="13110" width="22.42578125" style="107" customWidth="1"/>
    <col min="13111" max="13111" width="20.28515625" style="107" customWidth="1"/>
    <col min="13112" max="13116" width="9.140625" style="107"/>
    <col min="13117" max="13117" width="12.5703125" style="107" customWidth="1"/>
    <col min="13118" max="13118" width="17.140625" style="107" customWidth="1"/>
    <col min="13119" max="13119" width="14.42578125" style="107" customWidth="1"/>
    <col min="13120" max="13120" width="28.85546875" style="107" customWidth="1"/>
    <col min="13121" max="13121" width="12.28515625" style="107" customWidth="1"/>
    <col min="13122" max="13122" width="38.85546875" style="107" customWidth="1"/>
    <col min="13123" max="13123" width="17.140625" style="107" customWidth="1"/>
    <col min="13124" max="13317" width="9.140625" style="107"/>
    <col min="13318" max="13318" width="5" style="107" customWidth="1"/>
    <col min="13319" max="13319" width="34.5703125" style="107" customWidth="1"/>
    <col min="13320" max="13320" width="15.7109375" style="107" customWidth="1"/>
    <col min="13321" max="13321" width="9.85546875" style="107" customWidth="1"/>
    <col min="13322" max="13322" width="15.5703125" style="107" customWidth="1"/>
    <col min="13323" max="13323" width="13.85546875" style="107" customWidth="1"/>
    <col min="13324" max="13324" width="16.140625" style="107" customWidth="1"/>
    <col min="13325" max="13325" width="17.7109375" style="107" customWidth="1"/>
    <col min="13326" max="13327" width="16.5703125" style="107" customWidth="1"/>
    <col min="13328" max="13328" width="16.28515625" style="107" customWidth="1"/>
    <col min="13329" max="13329" width="17.28515625" style="107" customWidth="1"/>
    <col min="13330" max="13330" width="17.140625" style="107" customWidth="1"/>
    <col min="13331" max="13331" width="17.42578125" style="107" customWidth="1"/>
    <col min="13332" max="13332" width="18.28515625" style="107" customWidth="1"/>
    <col min="13333" max="13333" width="16.28515625" style="107" customWidth="1"/>
    <col min="13334" max="13334" width="14.85546875" style="107" customWidth="1"/>
    <col min="13335" max="13335" width="16.5703125" style="107" customWidth="1"/>
    <col min="13336" max="13336" width="15.28515625" style="107" customWidth="1"/>
    <col min="13337" max="13337" width="18.42578125" style="107" customWidth="1"/>
    <col min="13338" max="13338" width="23.42578125" style="107" customWidth="1"/>
    <col min="13339" max="13339" width="46.7109375" style="107" customWidth="1"/>
    <col min="13340" max="13340" width="9.42578125" style="107" customWidth="1"/>
    <col min="13341" max="13341" width="14" style="107" customWidth="1"/>
    <col min="13342" max="13342" width="17.5703125" style="107" customWidth="1"/>
    <col min="13343" max="13343" width="14.140625" style="107" customWidth="1"/>
    <col min="13344" max="13344" width="13.140625" style="107" customWidth="1"/>
    <col min="13345" max="13345" width="16" style="107" customWidth="1"/>
    <col min="13346" max="13346" width="13.42578125" style="107" customWidth="1"/>
    <col min="13347" max="13347" width="13" style="107" customWidth="1"/>
    <col min="13348" max="13348" width="13.5703125" style="107" customWidth="1"/>
    <col min="13349" max="13349" width="8.85546875" style="107" customWidth="1"/>
    <col min="13350" max="13350" width="11.42578125" style="107" customWidth="1"/>
    <col min="13351" max="13351" width="17" style="107" customWidth="1"/>
    <col min="13352" max="13362" width="0" style="107" hidden="1" customWidth="1"/>
    <col min="13363" max="13363" width="9.140625" style="107"/>
    <col min="13364" max="13364" width="28" style="107" customWidth="1"/>
    <col min="13365" max="13365" width="25.140625" style="107" customWidth="1"/>
    <col min="13366" max="13366" width="22.42578125" style="107" customWidth="1"/>
    <col min="13367" max="13367" width="20.28515625" style="107" customWidth="1"/>
    <col min="13368" max="13372" width="9.140625" style="107"/>
    <col min="13373" max="13373" width="12.5703125" style="107" customWidth="1"/>
    <col min="13374" max="13374" width="17.140625" style="107" customWidth="1"/>
    <col min="13375" max="13375" width="14.42578125" style="107" customWidth="1"/>
    <col min="13376" max="13376" width="28.85546875" style="107" customWidth="1"/>
    <col min="13377" max="13377" width="12.28515625" style="107" customWidth="1"/>
    <col min="13378" max="13378" width="38.85546875" style="107" customWidth="1"/>
    <col min="13379" max="13379" width="17.140625" style="107" customWidth="1"/>
    <col min="13380" max="13573" width="9.140625" style="107"/>
    <col min="13574" max="13574" width="5" style="107" customWidth="1"/>
    <col min="13575" max="13575" width="34.5703125" style="107" customWidth="1"/>
    <col min="13576" max="13576" width="15.7109375" style="107" customWidth="1"/>
    <col min="13577" max="13577" width="9.85546875" style="107" customWidth="1"/>
    <col min="13578" max="13578" width="15.5703125" style="107" customWidth="1"/>
    <col min="13579" max="13579" width="13.85546875" style="107" customWidth="1"/>
    <col min="13580" max="13580" width="16.140625" style="107" customWidth="1"/>
    <col min="13581" max="13581" width="17.7109375" style="107" customWidth="1"/>
    <col min="13582" max="13583" width="16.5703125" style="107" customWidth="1"/>
    <col min="13584" max="13584" width="16.28515625" style="107" customWidth="1"/>
    <col min="13585" max="13585" width="17.28515625" style="107" customWidth="1"/>
    <col min="13586" max="13586" width="17.140625" style="107" customWidth="1"/>
    <col min="13587" max="13587" width="17.42578125" style="107" customWidth="1"/>
    <col min="13588" max="13588" width="18.28515625" style="107" customWidth="1"/>
    <col min="13589" max="13589" width="16.28515625" style="107" customWidth="1"/>
    <col min="13590" max="13590" width="14.85546875" style="107" customWidth="1"/>
    <col min="13591" max="13591" width="16.5703125" style="107" customWidth="1"/>
    <col min="13592" max="13592" width="15.28515625" style="107" customWidth="1"/>
    <col min="13593" max="13593" width="18.42578125" style="107" customWidth="1"/>
    <col min="13594" max="13594" width="23.42578125" style="107" customWidth="1"/>
    <col min="13595" max="13595" width="46.7109375" style="107" customWidth="1"/>
    <col min="13596" max="13596" width="9.42578125" style="107" customWidth="1"/>
    <col min="13597" max="13597" width="14" style="107" customWidth="1"/>
    <col min="13598" max="13598" width="17.5703125" style="107" customWidth="1"/>
    <col min="13599" max="13599" width="14.140625" style="107" customWidth="1"/>
    <col min="13600" max="13600" width="13.140625" style="107" customWidth="1"/>
    <col min="13601" max="13601" width="16" style="107" customWidth="1"/>
    <col min="13602" max="13602" width="13.42578125" style="107" customWidth="1"/>
    <col min="13603" max="13603" width="13" style="107" customWidth="1"/>
    <col min="13604" max="13604" width="13.5703125" style="107" customWidth="1"/>
    <col min="13605" max="13605" width="8.85546875" style="107" customWidth="1"/>
    <col min="13606" max="13606" width="11.42578125" style="107" customWidth="1"/>
    <col min="13607" max="13607" width="17" style="107" customWidth="1"/>
    <col min="13608" max="13618" width="0" style="107" hidden="1" customWidth="1"/>
    <col min="13619" max="13619" width="9.140625" style="107"/>
    <col min="13620" max="13620" width="28" style="107" customWidth="1"/>
    <col min="13621" max="13621" width="25.140625" style="107" customWidth="1"/>
    <col min="13622" max="13622" width="22.42578125" style="107" customWidth="1"/>
    <col min="13623" max="13623" width="20.28515625" style="107" customWidth="1"/>
    <col min="13624" max="13628" width="9.140625" style="107"/>
    <col min="13629" max="13629" width="12.5703125" style="107" customWidth="1"/>
    <col min="13630" max="13630" width="17.140625" style="107" customWidth="1"/>
    <col min="13631" max="13631" width="14.42578125" style="107" customWidth="1"/>
    <col min="13632" max="13632" width="28.85546875" style="107" customWidth="1"/>
    <col min="13633" max="13633" width="12.28515625" style="107" customWidth="1"/>
    <col min="13634" max="13634" width="38.85546875" style="107" customWidth="1"/>
    <col min="13635" max="13635" width="17.140625" style="107" customWidth="1"/>
    <col min="13636" max="13829" width="9.140625" style="107"/>
    <col min="13830" max="13830" width="5" style="107" customWidth="1"/>
    <col min="13831" max="13831" width="34.5703125" style="107" customWidth="1"/>
    <col min="13832" max="13832" width="15.7109375" style="107" customWidth="1"/>
    <col min="13833" max="13833" width="9.85546875" style="107" customWidth="1"/>
    <col min="13834" max="13834" width="15.5703125" style="107" customWidth="1"/>
    <col min="13835" max="13835" width="13.85546875" style="107" customWidth="1"/>
    <col min="13836" max="13836" width="16.140625" style="107" customWidth="1"/>
    <col min="13837" max="13837" width="17.7109375" style="107" customWidth="1"/>
    <col min="13838" max="13839" width="16.5703125" style="107" customWidth="1"/>
    <col min="13840" max="13840" width="16.28515625" style="107" customWidth="1"/>
    <col min="13841" max="13841" width="17.28515625" style="107" customWidth="1"/>
    <col min="13842" max="13842" width="17.140625" style="107" customWidth="1"/>
    <col min="13843" max="13843" width="17.42578125" style="107" customWidth="1"/>
    <col min="13844" max="13844" width="18.28515625" style="107" customWidth="1"/>
    <col min="13845" max="13845" width="16.28515625" style="107" customWidth="1"/>
    <col min="13846" max="13846" width="14.85546875" style="107" customWidth="1"/>
    <col min="13847" max="13847" width="16.5703125" style="107" customWidth="1"/>
    <col min="13848" max="13848" width="15.28515625" style="107" customWidth="1"/>
    <col min="13849" max="13849" width="18.42578125" style="107" customWidth="1"/>
    <col min="13850" max="13850" width="23.42578125" style="107" customWidth="1"/>
    <col min="13851" max="13851" width="46.7109375" style="107" customWidth="1"/>
    <col min="13852" max="13852" width="9.42578125" style="107" customWidth="1"/>
    <col min="13853" max="13853" width="14" style="107" customWidth="1"/>
    <col min="13854" max="13854" width="17.5703125" style="107" customWidth="1"/>
    <col min="13855" max="13855" width="14.140625" style="107" customWidth="1"/>
    <col min="13856" max="13856" width="13.140625" style="107" customWidth="1"/>
    <col min="13857" max="13857" width="16" style="107" customWidth="1"/>
    <col min="13858" max="13858" width="13.42578125" style="107" customWidth="1"/>
    <col min="13859" max="13859" width="13" style="107" customWidth="1"/>
    <col min="13860" max="13860" width="13.5703125" style="107" customWidth="1"/>
    <col min="13861" max="13861" width="8.85546875" style="107" customWidth="1"/>
    <col min="13862" max="13862" width="11.42578125" style="107" customWidth="1"/>
    <col min="13863" max="13863" width="17" style="107" customWidth="1"/>
    <col min="13864" max="13874" width="0" style="107" hidden="1" customWidth="1"/>
    <col min="13875" max="13875" width="9.140625" style="107"/>
    <col min="13876" max="13876" width="28" style="107" customWidth="1"/>
    <col min="13877" max="13877" width="25.140625" style="107" customWidth="1"/>
    <col min="13878" max="13878" width="22.42578125" style="107" customWidth="1"/>
    <col min="13879" max="13879" width="20.28515625" style="107" customWidth="1"/>
    <col min="13880" max="13884" width="9.140625" style="107"/>
    <col min="13885" max="13885" width="12.5703125" style="107" customWidth="1"/>
    <col min="13886" max="13886" width="17.140625" style="107" customWidth="1"/>
    <col min="13887" max="13887" width="14.42578125" style="107" customWidth="1"/>
    <col min="13888" max="13888" width="28.85546875" style="107" customWidth="1"/>
    <col min="13889" max="13889" width="12.28515625" style="107" customWidth="1"/>
    <col min="13890" max="13890" width="38.85546875" style="107" customWidth="1"/>
    <col min="13891" max="13891" width="17.140625" style="107" customWidth="1"/>
    <col min="13892" max="14085" width="9.140625" style="107"/>
    <col min="14086" max="14086" width="5" style="107" customWidth="1"/>
    <col min="14087" max="14087" width="34.5703125" style="107" customWidth="1"/>
    <col min="14088" max="14088" width="15.7109375" style="107" customWidth="1"/>
    <col min="14089" max="14089" width="9.85546875" style="107" customWidth="1"/>
    <col min="14090" max="14090" width="15.5703125" style="107" customWidth="1"/>
    <col min="14091" max="14091" width="13.85546875" style="107" customWidth="1"/>
    <col min="14092" max="14092" width="16.140625" style="107" customWidth="1"/>
    <col min="14093" max="14093" width="17.7109375" style="107" customWidth="1"/>
    <col min="14094" max="14095" width="16.5703125" style="107" customWidth="1"/>
    <col min="14096" max="14096" width="16.28515625" style="107" customWidth="1"/>
    <col min="14097" max="14097" width="17.28515625" style="107" customWidth="1"/>
    <col min="14098" max="14098" width="17.140625" style="107" customWidth="1"/>
    <col min="14099" max="14099" width="17.42578125" style="107" customWidth="1"/>
    <col min="14100" max="14100" width="18.28515625" style="107" customWidth="1"/>
    <col min="14101" max="14101" width="16.28515625" style="107" customWidth="1"/>
    <col min="14102" max="14102" width="14.85546875" style="107" customWidth="1"/>
    <col min="14103" max="14103" width="16.5703125" style="107" customWidth="1"/>
    <col min="14104" max="14104" width="15.28515625" style="107" customWidth="1"/>
    <col min="14105" max="14105" width="18.42578125" style="107" customWidth="1"/>
    <col min="14106" max="14106" width="23.42578125" style="107" customWidth="1"/>
    <col min="14107" max="14107" width="46.7109375" style="107" customWidth="1"/>
    <col min="14108" max="14108" width="9.42578125" style="107" customWidth="1"/>
    <col min="14109" max="14109" width="14" style="107" customWidth="1"/>
    <col min="14110" max="14110" width="17.5703125" style="107" customWidth="1"/>
    <col min="14111" max="14111" width="14.140625" style="107" customWidth="1"/>
    <col min="14112" max="14112" width="13.140625" style="107" customWidth="1"/>
    <col min="14113" max="14113" width="16" style="107" customWidth="1"/>
    <col min="14114" max="14114" width="13.42578125" style="107" customWidth="1"/>
    <col min="14115" max="14115" width="13" style="107" customWidth="1"/>
    <col min="14116" max="14116" width="13.5703125" style="107" customWidth="1"/>
    <col min="14117" max="14117" width="8.85546875" style="107" customWidth="1"/>
    <col min="14118" max="14118" width="11.42578125" style="107" customWidth="1"/>
    <col min="14119" max="14119" width="17" style="107" customWidth="1"/>
    <col min="14120" max="14130" width="0" style="107" hidden="1" customWidth="1"/>
    <col min="14131" max="14131" width="9.140625" style="107"/>
    <col min="14132" max="14132" width="28" style="107" customWidth="1"/>
    <col min="14133" max="14133" width="25.140625" style="107" customWidth="1"/>
    <col min="14134" max="14134" width="22.42578125" style="107" customWidth="1"/>
    <col min="14135" max="14135" width="20.28515625" style="107" customWidth="1"/>
    <col min="14136" max="14140" width="9.140625" style="107"/>
    <col min="14141" max="14141" width="12.5703125" style="107" customWidth="1"/>
    <col min="14142" max="14142" width="17.140625" style="107" customWidth="1"/>
    <col min="14143" max="14143" width="14.42578125" style="107" customWidth="1"/>
    <col min="14144" max="14144" width="28.85546875" style="107" customWidth="1"/>
    <col min="14145" max="14145" width="12.28515625" style="107" customWidth="1"/>
    <col min="14146" max="14146" width="38.85546875" style="107" customWidth="1"/>
    <col min="14147" max="14147" width="17.140625" style="107" customWidth="1"/>
    <col min="14148" max="14341" width="9.140625" style="107"/>
    <col min="14342" max="14342" width="5" style="107" customWidth="1"/>
    <col min="14343" max="14343" width="34.5703125" style="107" customWidth="1"/>
    <col min="14344" max="14344" width="15.7109375" style="107" customWidth="1"/>
    <col min="14345" max="14345" width="9.85546875" style="107" customWidth="1"/>
    <col min="14346" max="14346" width="15.5703125" style="107" customWidth="1"/>
    <col min="14347" max="14347" width="13.85546875" style="107" customWidth="1"/>
    <col min="14348" max="14348" width="16.140625" style="107" customWidth="1"/>
    <col min="14349" max="14349" width="17.7109375" style="107" customWidth="1"/>
    <col min="14350" max="14351" width="16.5703125" style="107" customWidth="1"/>
    <col min="14352" max="14352" width="16.28515625" style="107" customWidth="1"/>
    <col min="14353" max="14353" width="17.28515625" style="107" customWidth="1"/>
    <col min="14354" max="14354" width="17.140625" style="107" customWidth="1"/>
    <col min="14355" max="14355" width="17.42578125" style="107" customWidth="1"/>
    <col min="14356" max="14356" width="18.28515625" style="107" customWidth="1"/>
    <col min="14357" max="14357" width="16.28515625" style="107" customWidth="1"/>
    <col min="14358" max="14358" width="14.85546875" style="107" customWidth="1"/>
    <col min="14359" max="14359" width="16.5703125" style="107" customWidth="1"/>
    <col min="14360" max="14360" width="15.28515625" style="107" customWidth="1"/>
    <col min="14361" max="14361" width="18.42578125" style="107" customWidth="1"/>
    <col min="14362" max="14362" width="23.42578125" style="107" customWidth="1"/>
    <col min="14363" max="14363" width="46.7109375" style="107" customWidth="1"/>
    <col min="14364" max="14364" width="9.42578125" style="107" customWidth="1"/>
    <col min="14365" max="14365" width="14" style="107" customWidth="1"/>
    <col min="14366" max="14366" width="17.5703125" style="107" customWidth="1"/>
    <col min="14367" max="14367" width="14.140625" style="107" customWidth="1"/>
    <col min="14368" max="14368" width="13.140625" style="107" customWidth="1"/>
    <col min="14369" max="14369" width="16" style="107" customWidth="1"/>
    <col min="14370" max="14370" width="13.42578125" style="107" customWidth="1"/>
    <col min="14371" max="14371" width="13" style="107" customWidth="1"/>
    <col min="14372" max="14372" width="13.5703125" style="107" customWidth="1"/>
    <col min="14373" max="14373" width="8.85546875" style="107" customWidth="1"/>
    <col min="14374" max="14374" width="11.42578125" style="107" customWidth="1"/>
    <col min="14375" max="14375" width="17" style="107" customWidth="1"/>
    <col min="14376" max="14386" width="0" style="107" hidden="1" customWidth="1"/>
    <col min="14387" max="14387" width="9.140625" style="107"/>
    <col min="14388" max="14388" width="28" style="107" customWidth="1"/>
    <col min="14389" max="14389" width="25.140625" style="107" customWidth="1"/>
    <col min="14390" max="14390" width="22.42578125" style="107" customWidth="1"/>
    <col min="14391" max="14391" width="20.28515625" style="107" customWidth="1"/>
    <col min="14392" max="14396" width="9.140625" style="107"/>
    <col min="14397" max="14397" width="12.5703125" style="107" customWidth="1"/>
    <col min="14398" max="14398" width="17.140625" style="107" customWidth="1"/>
    <col min="14399" max="14399" width="14.42578125" style="107" customWidth="1"/>
    <col min="14400" max="14400" width="28.85546875" style="107" customWidth="1"/>
    <col min="14401" max="14401" width="12.28515625" style="107" customWidth="1"/>
    <col min="14402" max="14402" width="38.85546875" style="107" customWidth="1"/>
    <col min="14403" max="14403" width="17.140625" style="107" customWidth="1"/>
    <col min="14404" max="14597" width="9.140625" style="107"/>
    <col min="14598" max="14598" width="5" style="107" customWidth="1"/>
    <col min="14599" max="14599" width="34.5703125" style="107" customWidth="1"/>
    <col min="14600" max="14600" width="15.7109375" style="107" customWidth="1"/>
    <col min="14601" max="14601" width="9.85546875" style="107" customWidth="1"/>
    <col min="14602" max="14602" width="15.5703125" style="107" customWidth="1"/>
    <col min="14603" max="14603" width="13.85546875" style="107" customWidth="1"/>
    <col min="14604" max="14604" width="16.140625" style="107" customWidth="1"/>
    <col min="14605" max="14605" width="17.7109375" style="107" customWidth="1"/>
    <col min="14606" max="14607" width="16.5703125" style="107" customWidth="1"/>
    <col min="14608" max="14608" width="16.28515625" style="107" customWidth="1"/>
    <col min="14609" max="14609" width="17.28515625" style="107" customWidth="1"/>
    <col min="14610" max="14610" width="17.140625" style="107" customWidth="1"/>
    <col min="14611" max="14611" width="17.42578125" style="107" customWidth="1"/>
    <col min="14612" max="14612" width="18.28515625" style="107" customWidth="1"/>
    <col min="14613" max="14613" width="16.28515625" style="107" customWidth="1"/>
    <col min="14614" max="14614" width="14.85546875" style="107" customWidth="1"/>
    <col min="14615" max="14615" width="16.5703125" style="107" customWidth="1"/>
    <col min="14616" max="14616" width="15.28515625" style="107" customWidth="1"/>
    <col min="14617" max="14617" width="18.42578125" style="107" customWidth="1"/>
    <col min="14618" max="14618" width="23.42578125" style="107" customWidth="1"/>
    <col min="14619" max="14619" width="46.7109375" style="107" customWidth="1"/>
    <col min="14620" max="14620" width="9.42578125" style="107" customWidth="1"/>
    <col min="14621" max="14621" width="14" style="107" customWidth="1"/>
    <col min="14622" max="14622" width="17.5703125" style="107" customWidth="1"/>
    <col min="14623" max="14623" width="14.140625" style="107" customWidth="1"/>
    <col min="14624" max="14624" width="13.140625" style="107" customWidth="1"/>
    <col min="14625" max="14625" width="16" style="107" customWidth="1"/>
    <col min="14626" max="14626" width="13.42578125" style="107" customWidth="1"/>
    <col min="14627" max="14627" width="13" style="107" customWidth="1"/>
    <col min="14628" max="14628" width="13.5703125" style="107" customWidth="1"/>
    <col min="14629" max="14629" width="8.85546875" style="107" customWidth="1"/>
    <col min="14630" max="14630" width="11.42578125" style="107" customWidth="1"/>
    <col min="14631" max="14631" width="17" style="107" customWidth="1"/>
    <col min="14632" max="14642" width="0" style="107" hidden="1" customWidth="1"/>
    <col min="14643" max="14643" width="9.140625" style="107"/>
    <col min="14644" max="14644" width="28" style="107" customWidth="1"/>
    <col min="14645" max="14645" width="25.140625" style="107" customWidth="1"/>
    <col min="14646" max="14646" width="22.42578125" style="107" customWidth="1"/>
    <col min="14647" max="14647" width="20.28515625" style="107" customWidth="1"/>
    <col min="14648" max="14652" width="9.140625" style="107"/>
    <col min="14653" max="14653" width="12.5703125" style="107" customWidth="1"/>
    <col min="14654" max="14654" width="17.140625" style="107" customWidth="1"/>
    <col min="14655" max="14655" width="14.42578125" style="107" customWidth="1"/>
    <col min="14656" max="14656" width="28.85546875" style="107" customWidth="1"/>
    <col min="14657" max="14657" width="12.28515625" style="107" customWidth="1"/>
    <col min="14658" max="14658" width="38.85546875" style="107" customWidth="1"/>
    <col min="14659" max="14659" width="17.140625" style="107" customWidth="1"/>
    <col min="14660" max="14853" width="9.140625" style="107"/>
    <col min="14854" max="14854" width="5" style="107" customWidth="1"/>
    <col min="14855" max="14855" width="34.5703125" style="107" customWidth="1"/>
    <col min="14856" max="14856" width="15.7109375" style="107" customWidth="1"/>
    <col min="14857" max="14857" width="9.85546875" style="107" customWidth="1"/>
    <col min="14858" max="14858" width="15.5703125" style="107" customWidth="1"/>
    <col min="14859" max="14859" width="13.85546875" style="107" customWidth="1"/>
    <col min="14860" max="14860" width="16.140625" style="107" customWidth="1"/>
    <col min="14861" max="14861" width="17.7109375" style="107" customWidth="1"/>
    <col min="14862" max="14863" width="16.5703125" style="107" customWidth="1"/>
    <col min="14864" max="14864" width="16.28515625" style="107" customWidth="1"/>
    <col min="14865" max="14865" width="17.28515625" style="107" customWidth="1"/>
    <col min="14866" max="14866" width="17.140625" style="107" customWidth="1"/>
    <col min="14867" max="14867" width="17.42578125" style="107" customWidth="1"/>
    <col min="14868" max="14868" width="18.28515625" style="107" customWidth="1"/>
    <col min="14869" max="14869" width="16.28515625" style="107" customWidth="1"/>
    <col min="14870" max="14870" width="14.85546875" style="107" customWidth="1"/>
    <col min="14871" max="14871" width="16.5703125" style="107" customWidth="1"/>
    <col min="14872" max="14872" width="15.28515625" style="107" customWidth="1"/>
    <col min="14873" max="14873" width="18.42578125" style="107" customWidth="1"/>
    <col min="14874" max="14874" width="23.42578125" style="107" customWidth="1"/>
    <col min="14875" max="14875" width="46.7109375" style="107" customWidth="1"/>
    <col min="14876" max="14876" width="9.42578125" style="107" customWidth="1"/>
    <col min="14877" max="14877" width="14" style="107" customWidth="1"/>
    <col min="14878" max="14878" width="17.5703125" style="107" customWidth="1"/>
    <col min="14879" max="14879" width="14.140625" style="107" customWidth="1"/>
    <col min="14880" max="14880" width="13.140625" style="107" customWidth="1"/>
    <col min="14881" max="14881" width="16" style="107" customWidth="1"/>
    <col min="14882" max="14882" width="13.42578125" style="107" customWidth="1"/>
    <col min="14883" max="14883" width="13" style="107" customWidth="1"/>
    <col min="14884" max="14884" width="13.5703125" style="107" customWidth="1"/>
    <col min="14885" max="14885" width="8.85546875" style="107" customWidth="1"/>
    <col min="14886" max="14886" width="11.42578125" style="107" customWidth="1"/>
    <col min="14887" max="14887" width="17" style="107" customWidth="1"/>
    <col min="14888" max="14898" width="0" style="107" hidden="1" customWidth="1"/>
    <col min="14899" max="14899" width="9.140625" style="107"/>
    <col min="14900" max="14900" width="28" style="107" customWidth="1"/>
    <col min="14901" max="14901" width="25.140625" style="107" customWidth="1"/>
    <col min="14902" max="14902" width="22.42578125" style="107" customWidth="1"/>
    <col min="14903" max="14903" width="20.28515625" style="107" customWidth="1"/>
    <col min="14904" max="14908" width="9.140625" style="107"/>
    <col min="14909" max="14909" width="12.5703125" style="107" customWidth="1"/>
    <col min="14910" max="14910" width="17.140625" style="107" customWidth="1"/>
    <col min="14911" max="14911" width="14.42578125" style="107" customWidth="1"/>
    <col min="14912" max="14912" width="28.85546875" style="107" customWidth="1"/>
    <col min="14913" max="14913" width="12.28515625" style="107" customWidth="1"/>
    <col min="14914" max="14914" width="38.85546875" style="107" customWidth="1"/>
    <col min="14915" max="14915" width="17.140625" style="107" customWidth="1"/>
    <col min="14916" max="15109" width="9.140625" style="107"/>
    <col min="15110" max="15110" width="5" style="107" customWidth="1"/>
    <col min="15111" max="15111" width="34.5703125" style="107" customWidth="1"/>
    <col min="15112" max="15112" width="15.7109375" style="107" customWidth="1"/>
    <col min="15113" max="15113" width="9.85546875" style="107" customWidth="1"/>
    <col min="15114" max="15114" width="15.5703125" style="107" customWidth="1"/>
    <col min="15115" max="15115" width="13.85546875" style="107" customWidth="1"/>
    <col min="15116" max="15116" width="16.140625" style="107" customWidth="1"/>
    <col min="15117" max="15117" width="17.7109375" style="107" customWidth="1"/>
    <col min="15118" max="15119" width="16.5703125" style="107" customWidth="1"/>
    <col min="15120" max="15120" width="16.28515625" style="107" customWidth="1"/>
    <col min="15121" max="15121" width="17.28515625" style="107" customWidth="1"/>
    <col min="15122" max="15122" width="17.140625" style="107" customWidth="1"/>
    <col min="15123" max="15123" width="17.42578125" style="107" customWidth="1"/>
    <col min="15124" max="15124" width="18.28515625" style="107" customWidth="1"/>
    <col min="15125" max="15125" width="16.28515625" style="107" customWidth="1"/>
    <col min="15126" max="15126" width="14.85546875" style="107" customWidth="1"/>
    <col min="15127" max="15127" width="16.5703125" style="107" customWidth="1"/>
    <col min="15128" max="15128" width="15.28515625" style="107" customWidth="1"/>
    <col min="15129" max="15129" width="18.42578125" style="107" customWidth="1"/>
    <col min="15130" max="15130" width="23.42578125" style="107" customWidth="1"/>
    <col min="15131" max="15131" width="46.7109375" style="107" customWidth="1"/>
    <col min="15132" max="15132" width="9.42578125" style="107" customWidth="1"/>
    <col min="15133" max="15133" width="14" style="107" customWidth="1"/>
    <col min="15134" max="15134" width="17.5703125" style="107" customWidth="1"/>
    <col min="15135" max="15135" width="14.140625" style="107" customWidth="1"/>
    <col min="15136" max="15136" width="13.140625" style="107" customWidth="1"/>
    <col min="15137" max="15137" width="16" style="107" customWidth="1"/>
    <col min="15138" max="15138" width="13.42578125" style="107" customWidth="1"/>
    <col min="15139" max="15139" width="13" style="107" customWidth="1"/>
    <col min="15140" max="15140" width="13.5703125" style="107" customWidth="1"/>
    <col min="15141" max="15141" width="8.85546875" style="107" customWidth="1"/>
    <col min="15142" max="15142" width="11.42578125" style="107" customWidth="1"/>
    <col min="15143" max="15143" width="17" style="107" customWidth="1"/>
    <col min="15144" max="15154" width="0" style="107" hidden="1" customWidth="1"/>
    <col min="15155" max="15155" width="9.140625" style="107"/>
    <col min="15156" max="15156" width="28" style="107" customWidth="1"/>
    <col min="15157" max="15157" width="25.140625" style="107" customWidth="1"/>
    <col min="15158" max="15158" width="22.42578125" style="107" customWidth="1"/>
    <col min="15159" max="15159" width="20.28515625" style="107" customWidth="1"/>
    <col min="15160" max="15164" width="9.140625" style="107"/>
    <col min="15165" max="15165" width="12.5703125" style="107" customWidth="1"/>
    <col min="15166" max="15166" width="17.140625" style="107" customWidth="1"/>
    <col min="15167" max="15167" width="14.42578125" style="107" customWidth="1"/>
    <col min="15168" max="15168" width="28.85546875" style="107" customWidth="1"/>
    <col min="15169" max="15169" width="12.28515625" style="107" customWidth="1"/>
    <col min="15170" max="15170" width="38.85546875" style="107" customWidth="1"/>
    <col min="15171" max="15171" width="17.140625" style="107" customWidth="1"/>
    <col min="15172" max="15365" width="9.140625" style="107"/>
    <col min="15366" max="15366" width="5" style="107" customWidth="1"/>
    <col min="15367" max="15367" width="34.5703125" style="107" customWidth="1"/>
    <col min="15368" max="15368" width="15.7109375" style="107" customWidth="1"/>
    <col min="15369" max="15369" width="9.85546875" style="107" customWidth="1"/>
    <col min="15370" max="15370" width="15.5703125" style="107" customWidth="1"/>
    <col min="15371" max="15371" width="13.85546875" style="107" customWidth="1"/>
    <col min="15372" max="15372" width="16.140625" style="107" customWidth="1"/>
    <col min="15373" max="15373" width="17.7109375" style="107" customWidth="1"/>
    <col min="15374" max="15375" width="16.5703125" style="107" customWidth="1"/>
    <col min="15376" max="15376" width="16.28515625" style="107" customWidth="1"/>
    <col min="15377" max="15377" width="17.28515625" style="107" customWidth="1"/>
    <col min="15378" max="15378" width="17.140625" style="107" customWidth="1"/>
    <col min="15379" max="15379" width="17.42578125" style="107" customWidth="1"/>
    <col min="15380" max="15380" width="18.28515625" style="107" customWidth="1"/>
    <col min="15381" max="15381" width="16.28515625" style="107" customWidth="1"/>
    <col min="15382" max="15382" width="14.85546875" style="107" customWidth="1"/>
    <col min="15383" max="15383" width="16.5703125" style="107" customWidth="1"/>
    <col min="15384" max="15384" width="15.28515625" style="107" customWidth="1"/>
    <col min="15385" max="15385" width="18.42578125" style="107" customWidth="1"/>
    <col min="15386" max="15386" width="23.42578125" style="107" customWidth="1"/>
    <col min="15387" max="15387" width="46.7109375" style="107" customWidth="1"/>
    <col min="15388" max="15388" width="9.42578125" style="107" customWidth="1"/>
    <col min="15389" max="15389" width="14" style="107" customWidth="1"/>
    <col min="15390" max="15390" width="17.5703125" style="107" customWidth="1"/>
    <col min="15391" max="15391" width="14.140625" style="107" customWidth="1"/>
    <col min="15392" max="15392" width="13.140625" style="107" customWidth="1"/>
    <col min="15393" max="15393" width="16" style="107" customWidth="1"/>
    <col min="15394" max="15394" width="13.42578125" style="107" customWidth="1"/>
    <col min="15395" max="15395" width="13" style="107" customWidth="1"/>
    <col min="15396" max="15396" width="13.5703125" style="107" customWidth="1"/>
    <col min="15397" max="15397" width="8.85546875" style="107" customWidth="1"/>
    <col min="15398" max="15398" width="11.42578125" style="107" customWidth="1"/>
    <col min="15399" max="15399" width="17" style="107" customWidth="1"/>
    <col min="15400" max="15410" width="0" style="107" hidden="1" customWidth="1"/>
    <col min="15411" max="15411" width="9.140625" style="107"/>
    <col min="15412" max="15412" width="28" style="107" customWidth="1"/>
    <col min="15413" max="15413" width="25.140625" style="107" customWidth="1"/>
    <col min="15414" max="15414" width="22.42578125" style="107" customWidth="1"/>
    <col min="15415" max="15415" width="20.28515625" style="107" customWidth="1"/>
    <col min="15416" max="15420" width="9.140625" style="107"/>
    <col min="15421" max="15421" width="12.5703125" style="107" customWidth="1"/>
    <col min="15422" max="15422" width="17.140625" style="107" customWidth="1"/>
    <col min="15423" max="15423" width="14.42578125" style="107" customWidth="1"/>
    <col min="15424" max="15424" width="28.85546875" style="107" customWidth="1"/>
    <col min="15425" max="15425" width="12.28515625" style="107" customWidth="1"/>
    <col min="15426" max="15426" width="38.85546875" style="107" customWidth="1"/>
    <col min="15427" max="15427" width="17.140625" style="107" customWidth="1"/>
    <col min="15428" max="15621" width="9.140625" style="107"/>
    <col min="15622" max="15622" width="5" style="107" customWidth="1"/>
    <col min="15623" max="15623" width="34.5703125" style="107" customWidth="1"/>
    <col min="15624" max="15624" width="15.7109375" style="107" customWidth="1"/>
    <col min="15625" max="15625" width="9.85546875" style="107" customWidth="1"/>
    <col min="15626" max="15626" width="15.5703125" style="107" customWidth="1"/>
    <col min="15627" max="15627" width="13.85546875" style="107" customWidth="1"/>
    <col min="15628" max="15628" width="16.140625" style="107" customWidth="1"/>
    <col min="15629" max="15629" width="17.7109375" style="107" customWidth="1"/>
    <col min="15630" max="15631" width="16.5703125" style="107" customWidth="1"/>
    <col min="15632" max="15632" width="16.28515625" style="107" customWidth="1"/>
    <col min="15633" max="15633" width="17.28515625" style="107" customWidth="1"/>
    <col min="15634" max="15634" width="17.140625" style="107" customWidth="1"/>
    <col min="15635" max="15635" width="17.42578125" style="107" customWidth="1"/>
    <col min="15636" max="15636" width="18.28515625" style="107" customWidth="1"/>
    <col min="15637" max="15637" width="16.28515625" style="107" customWidth="1"/>
    <col min="15638" max="15638" width="14.85546875" style="107" customWidth="1"/>
    <col min="15639" max="15639" width="16.5703125" style="107" customWidth="1"/>
    <col min="15640" max="15640" width="15.28515625" style="107" customWidth="1"/>
    <col min="15641" max="15641" width="18.42578125" style="107" customWidth="1"/>
    <col min="15642" max="15642" width="23.42578125" style="107" customWidth="1"/>
    <col min="15643" max="15643" width="46.7109375" style="107" customWidth="1"/>
    <col min="15644" max="15644" width="9.42578125" style="107" customWidth="1"/>
    <col min="15645" max="15645" width="14" style="107" customWidth="1"/>
    <col min="15646" max="15646" width="17.5703125" style="107" customWidth="1"/>
    <col min="15647" max="15647" width="14.140625" style="107" customWidth="1"/>
    <col min="15648" max="15648" width="13.140625" style="107" customWidth="1"/>
    <col min="15649" max="15649" width="16" style="107" customWidth="1"/>
    <col min="15650" max="15650" width="13.42578125" style="107" customWidth="1"/>
    <col min="15651" max="15651" width="13" style="107" customWidth="1"/>
    <col min="15652" max="15652" width="13.5703125" style="107" customWidth="1"/>
    <col min="15653" max="15653" width="8.85546875" style="107" customWidth="1"/>
    <col min="15654" max="15654" width="11.42578125" style="107" customWidth="1"/>
    <col min="15655" max="15655" width="17" style="107" customWidth="1"/>
    <col min="15656" max="15666" width="0" style="107" hidden="1" customWidth="1"/>
    <col min="15667" max="15667" width="9.140625" style="107"/>
    <col min="15668" max="15668" width="28" style="107" customWidth="1"/>
    <col min="15669" max="15669" width="25.140625" style="107" customWidth="1"/>
    <col min="15670" max="15670" width="22.42578125" style="107" customWidth="1"/>
    <col min="15671" max="15671" width="20.28515625" style="107" customWidth="1"/>
    <col min="15672" max="15676" width="9.140625" style="107"/>
    <col min="15677" max="15677" width="12.5703125" style="107" customWidth="1"/>
    <col min="15678" max="15678" width="17.140625" style="107" customWidth="1"/>
    <col min="15679" max="15679" width="14.42578125" style="107" customWidth="1"/>
    <col min="15680" max="15680" width="28.85546875" style="107" customWidth="1"/>
    <col min="15681" max="15681" width="12.28515625" style="107" customWidth="1"/>
    <col min="15682" max="15682" width="38.85546875" style="107" customWidth="1"/>
    <col min="15683" max="15683" width="17.140625" style="107" customWidth="1"/>
    <col min="15684" max="15877" width="9.140625" style="107"/>
    <col min="15878" max="15878" width="5" style="107" customWidth="1"/>
    <col min="15879" max="15879" width="34.5703125" style="107" customWidth="1"/>
    <col min="15880" max="15880" width="15.7109375" style="107" customWidth="1"/>
    <col min="15881" max="15881" width="9.85546875" style="107" customWidth="1"/>
    <col min="15882" max="15882" width="15.5703125" style="107" customWidth="1"/>
    <col min="15883" max="15883" width="13.85546875" style="107" customWidth="1"/>
    <col min="15884" max="15884" width="16.140625" style="107" customWidth="1"/>
    <col min="15885" max="15885" width="17.7109375" style="107" customWidth="1"/>
    <col min="15886" max="15887" width="16.5703125" style="107" customWidth="1"/>
    <col min="15888" max="15888" width="16.28515625" style="107" customWidth="1"/>
    <col min="15889" max="15889" width="17.28515625" style="107" customWidth="1"/>
    <col min="15890" max="15890" width="17.140625" style="107" customWidth="1"/>
    <col min="15891" max="15891" width="17.42578125" style="107" customWidth="1"/>
    <col min="15892" max="15892" width="18.28515625" style="107" customWidth="1"/>
    <col min="15893" max="15893" width="16.28515625" style="107" customWidth="1"/>
    <col min="15894" max="15894" width="14.85546875" style="107" customWidth="1"/>
    <col min="15895" max="15895" width="16.5703125" style="107" customWidth="1"/>
    <col min="15896" max="15896" width="15.28515625" style="107" customWidth="1"/>
    <col min="15897" max="15897" width="18.42578125" style="107" customWidth="1"/>
    <col min="15898" max="15898" width="23.42578125" style="107" customWidth="1"/>
    <col min="15899" max="15899" width="46.7109375" style="107" customWidth="1"/>
    <col min="15900" max="15900" width="9.42578125" style="107" customWidth="1"/>
    <col min="15901" max="15901" width="14" style="107" customWidth="1"/>
    <col min="15902" max="15902" width="17.5703125" style="107" customWidth="1"/>
    <col min="15903" max="15903" width="14.140625" style="107" customWidth="1"/>
    <col min="15904" max="15904" width="13.140625" style="107" customWidth="1"/>
    <col min="15905" max="15905" width="16" style="107" customWidth="1"/>
    <col min="15906" max="15906" width="13.42578125" style="107" customWidth="1"/>
    <col min="15907" max="15907" width="13" style="107" customWidth="1"/>
    <col min="15908" max="15908" width="13.5703125" style="107" customWidth="1"/>
    <col min="15909" max="15909" width="8.85546875" style="107" customWidth="1"/>
    <col min="15910" max="15910" width="11.42578125" style="107" customWidth="1"/>
    <col min="15911" max="15911" width="17" style="107" customWidth="1"/>
    <col min="15912" max="15922" width="0" style="107" hidden="1" customWidth="1"/>
    <col min="15923" max="15923" width="9.140625" style="107"/>
    <col min="15924" max="15924" width="28" style="107" customWidth="1"/>
    <col min="15925" max="15925" width="25.140625" style="107" customWidth="1"/>
    <col min="15926" max="15926" width="22.42578125" style="107" customWidth="1"/>
    <col min="15927" max="15927" width="20.28515625" style="107" customWidth="1"/>
    <col min="15928" max="15932" width="9.140625" style="107"/>
    <col min="15933" max="15933" width="12.5703125" style="107" customWidth="1"/>
    <col min="15934" max="15934" width="17.140625" style="107" customWidth="1"/>
    <col min="15935" max="15935" width="14.42578125" style="107" customWidth="1"/>
    <col min="15936" max="15936" width="28.85546875" style="107" customWidth="1"/>
    <col min="15937" max="15937" width="12.28515625" style="107" customWidth="1"/>
    <col min="15938" max="15938" width="38.85546875" style="107" customWidth="1"/>
    <col min="15939" max="15939" width="17.140625" style="107" customWidth="1"/>
    <col min="15940" max="16133" width="9.140625" style="107"/>
    <col min="16134" max="16134" width="5" style="107" customWidth="1"/>
    <col min="16135" max="16135" width="34.5703125" style="107" customWidth="1"/>
    <col min="16136" max="16136" width="15.7109375" style="107" customWidth="1"/>
    <col min="16137" max="16137" width="9.85546875" style="107" customWidth="1"/>
    <col min="16138" max="16138" width="15.5703125" style="107" customWidth="1"/>
    <col min="16139" max="16139" width="13.85546875" style="107" customWidth="1"/>
    <col min="16140" max="16140" width="16.140625" style="107" customWidth="1"/>
    <col min="16141" max="16141" width="17.7109375" style="107" customWidth="1"/>
    <col min="16142" max="16143" width="16.5703125" style="107" customWidth="1"/>
    <col min="16144" max="16144" width="16.28515625" style="107" customWidth="1"/>
    <col min="16145" max="16145" width="17.28515625" style="107" customWidth="1"/>
    <col min="16146" max="16146" width="17.140625" style="107" customWidth="1"/>
    <col min="16147" max="16147" width="17.42578125" style="107" customWidth="1"/>
    <col min="16148" max="16148" width="18.28515625" style="107" customWidth="1"/>
    <col min="16149" max="16149" width="16.28515625" style="107" customWidth="1"/>
    <col min="16150" max="16150" width="14.85546875" style="107" customWidth="1"/>
    <col min="16151" max="16151" width="16.5703125" style="107" customWidth="1"/>
    <col min="16152" max="16152" width="15.28515625" style="107" customWidth="1"/>
    <col min="16153" max="16153" width="18.42578125" style="107" customWidth="1"/>
    <col min="16154" max="16154" width="23.42578125" style="107" customWidth="1"/>
    <col min="16155" max="16155" width="46.7109375" style="107" customWidth="1"/>
    <col min="16156" max="16156" width="9.42578125" style="107" customWidth="1"/>
    <col min="16157" max="16157" width="14" style="107" customWidth="1"/>
    <col min="16158" max="16158" width="17.5703125" style="107" customWidth="1"/>
    <col min="16159" max="16159" width="14.140625" style="107" customWidth="1"/>
    <col min="16160" max="16160" width="13.140625" style="107" customWidth="1"/>
    <col min="16161" max="16161" width="16" style="107" customWidth="1"/>
    <col min="16162" max="16162" width="13.42578125" style="107" customWidth="1"/>
    <col min="16163" max="16163" width="13" style="107" customWidth="1"/>
    <col min="16164" max="16164" width="13.5703125" style="107" customWidth="1"/>
    <col min="16165" max="16165" width="8.85546875" style="107" customWidth="1"/>
    <col min="16166" max="16166" width="11.42578125" style="107" customWidth="1"/>
    <col min="16167" max="16167" width="17" style="107" customWidth="1"/>
    <col min="16168" max="16178" width="0" style="107" hidden="1" customWidth="1"/>
    <col min="16179" max="16179" width="9.140625" style="107"/>
    <col min="16180" max="16180" width="28" style="107" customWidth="1"/>
    <col min="16181" max="16181" width="25.140625" style="107" customWidth="1"/>
    <col min="16182" max="16182" width="22.42578125" style="107" customWidth="1"/>
    <col min="16183" max="16183" width="20.28515625" style="107" customWidth="1"/>
    <col min="16184" max="16188" width="9.140625" style="107"/>
    <col min="16189" max="16189" width="12.5703125" style="107" customWidth="1"/>
    <col min="16190" max="16190" width="17.140625" style="107" customWidth="1"/>
    <col min="16191" max="16191" width="14.42578125" style="107" customWidth="1"/>
    <col min="16192" max="16192" width="28.85546875" style="107" customWidth="1"/>
    <col min="16193" max="16193" width="12.28515625" style="107" customWidth="1"/>
    <col min="16194" max="16194" width="38.85546875" style="107" customWidth="1"/>
    <col min="16195" max="16195" width="17.140625" style="107" customWidth="1"/>
    <col min="16196" max="16384" width="9.140625" style="107"/>
  </cols>
  <sheetData>
    <row r="3" spans="1:818 1064:1842 2088:2866 3112:3890 4136:4914 5160:5938 6184:6962 7208:7986 8232:9010 9256:10034 10280:11058 11304:12082 12328:13106 13352:14130 14376:15154 15400:16178" ht="12.75" customHeight="1" x14ac:dyDescent="0.25">
      <c r="B3" s="115"/>
      <c r="C3" s="115"/>
      <c r="D3" s="81"/>
      <c r="E3" s="81"/>
      <c r="F3" s="117"/>
      <c r="G3" s="115"/>
      <c r="H3" s="115"/>
      <c r="I3" s="115"/>
      <c r="J3" s="118"/>
    </row>
    <row r="4" spans="1:818 1064:1842 2088:2866 3112:3890 4136:4914 5160:5938 6184:6962 7208:7986 8232:9010 9256:10034 10280:11058 11304:12082 12328:13106 13352:14130 14376:15154 15400:16178" x14ac:dyDescent="0.25">
      <c r="B4" s="113"/>
      <c r="F4" s="114"/>
      <c r="J4" s="118"/>
      <c r="BB4" s="118"/>
      <c r="BD4" s="965"/>
      <c r="BE4" s="965"/>
      <c r="BF4" s="965"/>
      <c r="BG4" s="965"/>
      <c r="BH4" s="965"/>
      <c r="BI4" s="965"/>
      <c r="BJ4" s="965"/>
      <c r="BK4" s="965"/>
    </row>
    <row r="5" spans="1:818 1064:1842 2088:2866 3112:3890 4136:4914 5160:5938 6184:6962 7208:7986 8232:9010 9256:10034 10280:11058 11304:12082 12328:13106 13352:14130 14376:15154 15400:16178" s="2" customFormat="1" ht="14.25" customHeight="1" x14ac:dyDescent="0.25">
      <c r="A5" s="952" t="s">
        <v>0</v>
      </c>
      <c r="B5" s="952" t="s">
        <v>1</v>
      </c>
      <c r="C5" s="953" t="s">
        <v>296</v>
      </c>
      <c r="D5" s="954" t="s">
        <v>339</v>
      </c>
      <c r="E5" s="954"/>
      <c r="F5" s="954"/>
      <c r="G5" s="955" t="s">
        <v>340</v>
      </c>
      <c r="H5" s="955"/>
      <c r="I5" s="955"/>
      <c r="J5" s="955"/>
      <c r="K5" s="955"/>
      <c r="L5" s="955"/>
      <c r="M5" s="955"/>
      <c r="N5" s="956" t="s">
        <v>341</v>
      </c>
      <c r="O5" s="956"/>
      <c r="P5" s="956"/>
      <c r="Q5" s="957" t="s">
        <v>6</v>
      </c>
      <c r="R5" s="958" t="s">
        <v>191</v>
      </c>
      <c r="S5" s="958" t="s">
        <v>342</v>
      </c>
      <c r="T5" s="958" t="s">
        <v>343</v>
      </c>
      <c r="U5" s="958" t="s">
        <v>344</v>
      </c>
      <c r="V5" s="958" t="s">
        <v>4521</v>
      </c>
      <c r="W5" s="959" t="s">
        <v>4522</v>
      </c>
      <c r="X5" s="959" t="s">
        <v>4523</v>
      </c>
      <c r="Y5" s="959" t="s">
        <v>4524</v>
      </c>
      <c r="Z5" s="959" t="s">
        <v>4525</v>
      </c>
      <c r="AA5" s="959" t="s">
        <v>4526</v>
      </c>
      <c r="AB5" s="959" t="s">
        <v>4527</v>
      </c>
      <c r="AC5" s="959" t="s">
        <v>4528</v>
      </c>
      <c r="AD5" s="959" t="s">
        <v>4529</v>
      </c>
      <c r="AE5" s="959" t="s">
        <v>4530</v>
      </c>
      <c r="AF5" s="961" t="s">
        <v>4531</v>
      </c>
      <c r="AG5" s="961" t="s">
        <v>3275</v>
      </c>
      <c r="AH5" s="961" t="s">
        <v>3274</v>
      </c>
      <c r="AI5" s="964" t="s">
        <v>3216</v>
      </c>
      <c r="AJ5" s="964" t="s">
        <v>1948</v>
      </c>
      <c r="AK5" s="962" t="s">
        <v>4532</v>
      </c>
      <c r="AL5" s="962" t="s">
        <v>3201</v>
      </c>
      <c r="AM5" s="962" t="s">
        <v>7</v>
      </c>
      <c r="AN5" s="962" t="s">
        <v>8</v>
      </c>
      <c r="AO5" s="962" t="s">
        <v>9</v>
      </c>
      <c r="AP5" s="962" t="s">
        <v>3198</v>
      </c>
      <c r="AQ5" s="962" t="s">
        <v>3199</v>
      </c>
      <c r="AR5" s="959" t="s">
        <v>345</v>
      </c>
      <c r="AS5" s="959" t="s">
        <v>346</v>
      </c>
      <c r="AT5" s="959" t="s">
        <v>347</v>
      </c>
      <c r="AU5" s="959" t="s">
        <v>348</v>
      </c>
      <c r="AV5" s="959" t="s">
        <v>349</v>
      </c>
      <c r="AW5" s="959" t="s">
        <v>350</v>
      </c>
      <c r="AX5" s="963" t="s">
        <v>3202</v>
      </c>
      <c r="AY5" s="960" t="s">
        <v>351</v>
      </c>
      <c r="AZ5" s="959" t="s">
        <v>352</v>
      </c>
      <c r="BA5" s="959"/>
      <c r="BB5" s="959"/>
      <c r="BC5" s="959"/>
      <c r="BD5" s="959"/>
      <c r="BE5" s="959"/>
      <c r="BF5" s="959"/>
      <c r="BG5" s="959"/>
      <c r="BH5" s="959"/>
      <c r="BI5" s="959"/>
      <c r="BJ5" s="959"/>
      <c r="BK5" s="959"/>
      <c r="BL5" s="108"/>
      <c r="BM5" s="108"/>
      <c r="BN5" s="959" t="s">
        <v>353</v>
      </c>
    </row>
    <row r="6" spans="1:818 1064:1842 2088:2866 3112:3890 4136:4914 5160:5938 6184:6962 7208:7986 8232:9010 9256:10034 10280:11058 11304:12082 12328:13106 13352:14130 14376:15154 15400:16178" s="2" customFormat="1" ht="16.5" customHeight="1" x14ac:dyDescent="0.25">
      <c r="A6" s="952"/>
      <c r="B6" s="952"/>
      <c r="C6" s="953"/>
      <c r="D6" s="954" t="s">
        <v>354</v>
      </c>
      <c r="E6" s="954" t="s">
        <v>355</v>
      </c>
      <c r="F6" s="954" t="s">
        <v>356</v>
      </c>
      <c r="G6" s="955"/>
      <c r="H6" s="955"/>
      <c r="I6" s="955"/>
      <c r="J6" s="955"/>
      <c r="K6" s="955"/>
      <c r="L6" s="955"/>
      <c r="M6" s="955"/>
      <c r="N6" s="956"/>
      <c r="O6" s="956"/>
      <c r="P6" s="956"/>
      <c r="Q6" s="957"/>
      <c r="R6" s="958"/>
      <c r="S6" s="958"/>
      <c r="T6" s="958"/>
      <c r="U6" s="958"/>
      <c r="V6" s="958"/>
      <c r="W6" s="959"/>
      <c r="X6" s="959"/>
      <c r="Y6" s="959"/>
      <c r="Z6" s="959"/>
      <c r="AA6" s="959"/>
      <c r="AB6" s="959"/>
      <c r="AC6" s="959"/>
      <c r="AD6" s="959"/>
      <c r="AE6" s="959"/>
      <c r="AF6" s="961"/>
      <c r="AG6" s="961"/>
      <c r="AH6" s="961"/>
      <c r="AI6" s="964"/>
      <c r="AJ6" s="964"/>
      <c r="AK6" s="962"/>
      <c r="AL6" s="962"/>
      <c r="AM6" s="962"/>
      <c r="AN6" s="962"/>
      <c r="AO6" s="962"/>
      <c r="AP6" s="962"/>
      <c r="AQ6" s="962"/>
      <c r="AR6" s="959"/>
      <c r="AS6" s="959"/>
      <c r="AT6" s="959"/>
      <c r="AU6" s="959"/>
      <c r="AV6" s="959"/>
      <c r="AW6" s="959"/>
      <c r="AX6" s="963"/>
      <c r="AY6" s="960"/>
      <c r="AZ6" s="959"/>
      <c r="BA6" s="959"/>
      <c r="BB6" s="959"/>
      <c r="BC6" s="959"/>
      <c r="BD6" s="959"/>
      <c r="BE6" s="959"/>
      <c r="BF6" s="959"/>
      <c r="BG6" s="959"/>
      <c r="BH6" s="959"/>
      <c r="BI6" s="959"/>
      <c r="BJ6" s="959"/>
      <c r="BK6" s="959"/>
      <c r="BL6" s="108"/>
      <c r="BM6" s="108"/>
      <c r="BN6" s="959"/>
    </row>
    <row r="7" spans="1:818 1064:1842 2088:2866 3112:3890 4136:4914 5160:5938 6184:6962 7208:7986 8232:9010 9256:10034 10280:11058 11304:12082 12328:13106 13352:14130 14376:15154 15400:16178" s="2" customFormat="1" ht="57" customHeight="1" x14ac:dyDescent="0.25">
      <c r="A7" s="952"/>
      <c r="B7" s="952"/>
      <c r="C7" s="953"/>
      <c r="D7" s="954"/>
      <c r="E7" s="954"/>
      <c r="F7" s="954"/>
      <c r="G7" s="958" t="s">
        <v>357</v>
      </c>
      <c r="H7" s="958" t="s">
        <v>3</v>
      </c>
      <c r="I7" s="958" t="s">
        <v>358</v>
      </c>
      <c r="J7" s="958" t="s">
        <v>4</v>
      </c>
      <c r="K7" s="958" t="s">
        <v>359</v>
      </c>
      <c r="L7" s="958" t="s">
        <v>5</v>
      </c>
      <c r="M7" s="958" t="s">
        <v>360</v>
      </c>
      <c r="N7" s="958" t="s">
        <v>4</v>
      </c>
      <c r="O7" s="958" t="s">
        <v>359</v>
      </c>
      <c r="P7" s="958" t="s">
        <v>5</v>
      </c>
      <c r="Q7" s="957"/>
      <c r="R7" s="958"/>
      <c r="S7" s="958"/>
      <c r="T7" s="958"/>
      <c r="U7" s="958"/>
      <c r="V7" s="958"/>
      <c r="W7" s="959"/>
      <c r="X7" s="959"/>
      <c r="Y7" s="959"/>
      <c r="Z7" s="959"/>
      <c r="AA7" s="959"/>
      <c r="AB7" s="959"/>
      <c r="AC7" s="959"/>
      <c r="AD7" s="959"/>
      <c r="AE7" s="959"/>
      <c r="AF7" s="961"/>
      <c r="AG7" s="961"/>
      <c r="AH7" s="961"/>
      <c r="AI7" s="964"/>
      <c r="AJ7" s="964"/>
      <c r="AK7" s="962"/>
      <c r="AL7" s="962"/>
      <c r="AM7" s="962"/>
      <c r="AN7" s="962"/>
      <c r="AO7" s="962"/>
      <c r="AP7" s="962"/>
      <c r="AQ7" s="962"/>
      <c r="AR7" s="959"/>
      <c r="AS7" s="959"/>
      <c r="AT7" s="959"/>
      <c r="AU7" s="959"/>
      <c r="AV7" s="959"/>
      <c r="AW7" s="959"/>
      <c r="AX7" s="963"/>
      <c r="AY7" s="960"/>
      <c r="AZ7" s="959" t="s">
        <v>3273</v>
      </c>
      <c r="BA7" s="959"/>
      <c r="BB7" s="969" t="s">
        <v>10</v>
      </c>
      <c r="BC7" s="969"/>
      <c r="BD7" s="967" t="s">
        <v>361</v>
      </c>
      <c r="BE7" s="967"/>
      <c r="BF7" s="967"/>
      <c r="BG7" s="967" t="s">
        <v>362</v>
      </c>
      <c r="BH7" s="967"/>
      <c r="BI7" s="967"/>
      <c r="BJ7" s="967" t="s">
        <v>363</v>
      </c>
      <c r="BK7" s="968"/>
      <c r="BL7" s="108"/>
      <c r="BM7" s="963" t="s">
        <v>3200</v>
      </c>
      <c r="BN7" s="959"/>
    </row>
    <row r="8" spans="1:818 1064:1842 2088:2866 3112:3890 4136:4914 5160:5938 6184:6962 7208:7986 8232:9010 9256:10034 10280:11058 11304:12082 12328:13106 13352:14130 14376:15154 15400:16178" s="2" customFormat="1" ht="35.25" customHeight="1" x14ac:dyDescent="0.25">
      <c r="A8" s="952"/>
      <c r="B8" s="952"/>
      <c r="C8" s="953"/>
      <c r="D8" s="954"/>
      <c r="E8" s="954"/>
      <c r="F8" s="954"/>
      <c r="G8" s="958"/>
      <c r="H8" s="958"/>
      <c r="I8" s="958"/>
      <c r="J8" s="958"/>
      <c r="K8" s="958"/>
      <c r="L8" s="958"/>
      <c r="M8" s="958"/>
      <c r="N8" s="958"/>
      <c r="O8" s="958"/>
      <c r="P8" s="958"/>
      <c r="Q8" s="957"/>
      <c r="R8" s="958"/>
      <c r="S8" s="958"/>
      <c r="T8" s="958"/>
      <c r="U8" s="958"/>
      <c r="V8" s="958"/>
      <c r="W8" s="959"/>
      <c r="X8" s="959"/>
      <c r="Y8" s="959"/>
      <c r="Z8" s="959"/>
      <c r="AA8" s="959"/>
      <c r="AB8" s="959"/>
      <c r="AC8" s="959"/>
      <c r="AD8" s="959"/>
      <c r="AE8" s="959"/>
      <c r="AF8" s="961"/>
      <c r="AG8" s="961"/>
      <c r="AH8" s="961"/>
      <c r="AI8" s="964"/>
      <c r="AJ8" s="964"/>
      <c r="AK8" s="962"/>
      <c r="AL8" s="962"/>
      <c r="AM8" s="962"/>
      <c r="AN8" s="962"/>
      <c r="AO8" s="962"/>
      <c r="AP8" s="962"/>
      <c r="AQ8" s="962"/>
      <c r="AR8" s="108"/>
      <c r="AS8" s="108"/>
      <c r="AT8" s="108"/>
      <c r="AU8" s="108"/>
      <c r="AV8" s="108"/>
      <c r="AW8" s="108"/>
      <c r="AX8" s="963"/>
      <c r="AY8" s="960"/>
      <c r="AZ8" s="108" t="s">
        <v>11</v>
      </c>
      <c r="BA8" s="108" t="s">
        <v>12</v>
      </c>
      <c r="BB8" s="134" t="s">
        <v>13</v>
      </c>
      <c r="BC8" s="134" t="s">
        <v>14</v>
      </c>
      <c r="BD8" s="134" t="s">
        <v>15</v>
      </c>
      <c r="BE8" s="134" t="s">
        <v>16</v>
      </c>
      <c r="BF8" s="134" t="s">
        <v>17</v>
      </c>
      <c r="BG8" s="134" t="s">
        <v>15</v>
      </c>
      <c r="BH8" s="134" t="s">
        <v>16</v>
      </c>
      <c r="BI8" s="134" t="s">
        <v>17</v>
      </c>
      <c r="BJ8" s="134" t="s">
        <v>13</v>
      </c>
      <c r="BK8" s="134" t="s">
        <v>14</v>
      </c>
      <c r="BL8" s="108"/>
      <c r="BM8" s="963"/>
      <c r="BN8" s="959"/>
    </row>
    <row r="9" spans="1:818 1064:1842 2088:2866 3112:3890 4136:4914 5160:5938 6184:6962 7208:7986 8232:9010 9256:10034 10280:11058 11304:12082 12328:13106 13352:14130 14376:15154 15400:16178" s="116" customFormat="1" ht="33" customHeight="1" x14ac:dyDescent="0.25">
      <c r="A9" s="122" t="e">
        <f>#REF!+1</f>
        <v>#REF!</v>
      </c>
      <c r="B9" s="122" t="s">
        <v>468</v>
      </c>
      <c r="C9" s="410">
        <v>100079</v>
      </c>
      <c r="D9" s="131"/>
      <c r="E9" s="131">
        <v>37839</v>
      </c>
      <c r="F9" s="125">
        <v>38949</v>
      </c>
      <c r="G9" s="122" t="s">
        <v>382</v>
      </c>
      <c r="H9" s="122"/>
      <c r="I9" s="122"/>
      <c r="J9" s="122" t="s">
        <v>42</v>
      </c>
      <c r="K9" s="122" t="s">
        <v>42</v>
      </c>
      <c r="L9" s="122" t="s">
        <v>20</v>
      </c>
      <c r="M9" s="122"/>
      <c r="N9" s="122" t="s">
        <v>20</v>
      </c>
      <c r="O9" s="122" t="s">
        <v>42</v>
      </c>
      <c r="P9" s="122" t="s">
        <v>20</v>
      </c>
      <c r="Q9" s="122" t="s">
        <v>383</v>
      </c>
      <c r="R9" s="122" t="s">
        <v>384</v>
      </c>
      <c r="S9" s="122" t="s">
        <v>3503</v>
      </c>
      <c r="T9" s="122" t="s">
        <v>385</v>
      </c>
      <c r="U9" s="122" t="s">
        <v>386</v>
      </c>
      <c r="V9" s="122" t="s">
        <v>387</v>
      </c>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6"/>
      <c r="AZ9" s="122"/>
      <c r="BA9" s="122" t="s">
        <v>3504</v>
      </c>
      <c r="BB9" s="122"/>
      <c r="BC9" s="122"/>
      <c r="BD9" s="122"/>
      <c r="BE9" s="122"/>
      <c r="BF9" s="122"/>
      <c r="BG9" s="122"/>
      <c r="BH9" s="122"/>
      <c r="BI9" s="122"/>
      <c r="BJ9" s="122">
        <f t="shared" ref="BJ9:BJ15" si="0">BD9+BE9/60+BF9/3600</f>
        <v>0</v>
      </c>
      <c r="BK9" s="122">
        <f t="shared" ref="BK9:BK15" si="1">BG9+BH9/60+BI9/3600</f>
        <v>0</v>
      </c>
      <c r="BL9" s="122"/>
      <c r="BM9" s="122"/>
      <c r="BN9" s="122" t="s">
        <v>388</v>
      </c>
      <c r="BO9" s="966"/>
    </row>
    <row r="10" spans="1:818 1064:1842 2088:2866 3112:3890 4136:4914 5160:5938 6184:6962 7208:7986 8232:9010 9256:10034 10280:11058 11304:12082 12328:13106 13352:14130 14376:15154 15400:16178" s="116" customFormat="1" ht="25.5" customHeight="1" x14ac:dyDescent="0.25">
      <c r="A10" s="111" t="e">
        <f t="shared" ref="A10" si="2">A9+1</f>
        <v>#REF!</v>
      </c>
      <c r="B10" s="111" t="s">
        <v>2865</v>
      </c>
      <c r="C10" s="135">
        <v>100080</v>
      </c>
      <c r="D10" s="130"/>
      <c r="E10" s="130">
        <v>37839</v>
      </c>
      <c r="F10" s="110" t="s">
        <v>389</v>
      </c>
      <c r="G10" s="111" t="s">
        <v>147</v>
      </c>
      <c r="H10" s="111"/>
      <c r="I10" s="111"/>
      <c r="J10" s="111" t="s">
        <v>84</v>
      </c>
      <c r="K10" s="111" t="s">
        <v>85</v>
      </c>
      <c r="L10" s="111" t="s">
        <v>20</v>
      </c>
      <c r="M10" s="111" t="s">
        <v>390</v>
      </c>
      <c r="N10" s="111" t="s">
        <v>85</v>
      </c>
      <c r="O10" s="111" t="s">
        <v>85</v>
      </c>
      <c r="P10" s="111" t="s">
        <v>20</v>
      </c>
      <c r="Q10" s="111" t="s">
        <v>383</v>
      </c>
      <c r="R10" s="111" t="s">
        <v>384</v>
      </c>
      <c r="S10" s="111" t="s">
        <v>391</v>
      </c>
      <c r="T10" s="111" t="s">
        <v>392</v>
      </c>
      <c r="U10" s="111" t="s">
        <v>393</v>
      </c>
      <c r="V10" s="111">
        <v>5110</v>
      </c>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9"/>
      <c r="AZ10" s="111"/>
      <c r="BA10" s="111" t="s">
        <v>3505</v>
      </c>
      <c r="BB10" s="111"/>
      <c r="BC10" s="111"/>
      <c r="BD10" s="111"/>
      <c r="BE10" s="111"/>
      <c r="BF10" s="111"/>
      <c r="BG10" s="111"/>
      <c r="BH10" s="111"/>
      <c r="BI10" s="111"/>
      <c r="BJ10" s="111">
        <f t="shared" si="0"/>
        <v>0</v>
      </c>
      <c r="BK10" s="111">
        <f t="shared" si="1"/>
        <v>0</v>
      </c>
      <c r="BL10" s="111"/>
      <c r="BM10" s="111"/>
      <c r="BN10" s="111" t="s">
        <v>394</v>
      </c>
      <c r="BO10" s="966"/>
      <c r="BP10" s="107"/>
      <c r="BQ10" s="107"/>
    </row>
    <row r="11" spans="1:818 1064:1842 2088:2866 3112:3890 4136:4914 5160:5938 6184:6962 7208:7986 8232:9010 9256:10034 10280:11058 11304:12082 12328:13106 13352:14130 14376:15154 15400:16178" s="116" customFormat="1" ht="25.5" customHeight="1" x14ac:dyDescent="0.25">
      <c r="A11" s="111" t="e">
        <f>#REF!+1</f>
        <v>#REF!</v>
      </c>
      <c r="B11" s="111" t="s">
        <v>398</v>
      </c>
      <c r="C11" s="136">
        <v>100097</v>
      </c>
      <c r="D11" s="130"/>
      <c r="E11" s="130">
        <v>37858</v>
      </c>
      <c r="F11" s="110" t="s">
        <v>389</v>
      </c>
      <c r="G11" s="111" t="s">
        <v>383</v>
      </c>
      <c r="H11" s="111"/>
      <c r="I11" s="111"/>
      <c r="J11" s="111" t="s">
        <v>156</v>
      </c>
      <c r="K11" s="111" t="s">
        <v>156</v>
      </c>
      <c r="L11" s="111" t="s">
        <v>31</v>
      </c>
      <c r="M11" s="111" t="s">
        <v>2866</v>
      </c>
      <c r="N11" s="111" t="s">
        <v>156</v>
      </c>
      <c r="O11" s="111" t="s">
        <v>156</v>
      </c>
      <c r="P11" s="111" t="s">
        <v>31</v>
      </c>
      <c r="Q11" s="111" t="s">
        <v>383</v>
      </c>
      <c r="R11" s="111" t="s">
        <v>384</v>
      </c>
      <c r="S11" s="111" t="s">
        <v>391</v>
      </c>
      <c r="T11" s="111" t="s">
        <v>399</v>
      </c>
      <c r="U11" s="111" t="s">
        <v>400</v>
      </c>
      <c r="V11" s="111">
        <v>154395</v>
      </c>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9"/>
      <c r="AZ11" s="111"/>
      <c r="BA11" s="111" t="s">
        <v>401</v>
      </c>
      <c r="BB11" s="111"/>
      <c r="BC11" s="111"/>
      <c r="BD11" s="111"/>
      <c r="BE11" s="111"/>
      <c r="BF11" s="111"/>
      <c r="BG11" s="111"/>
      <c r="BH11" s="111"/>
      <c r="BI11" s="111"/>
      <c r="BJ11" s="111">
        <f t="shared" si="0"/>
        <v>0</v>
      </c>
      <c r="BK11" s="111">
        <f t="shared" si="1"/>
        <v>0</v>
      </c>
      <c r="BL11" s="111"/>
      <c r="BM11" s="111"/>
      <c r="BN11" s="111" t="s">
        <v>394</v>
      </c>
    </row>
    <row r="12" spans="1:818 1064:1842 2088:2866 3112:3890 4136:4914 5160:5938 6184:6962 7208:7986 8232:9010 9256:10034 10280:11058 11304:12082 12328:13106 13352:14130 14376:15154 15400:16178" s="116" customFormat="1" ht="38.25" customHeight="1" x14ac:dyDescent="0.25">
      <c r="A12" s="122" t="e">
        <f>#REF!+1</f>
        <v>#REF!</v>
      </c>
      <c r="B12" s="122" t="s">
        <v>173</v>
      </c>
      <c r="C12" s="410">
        <v>100100</v>
      </c>
      <c r="D12" s="131"/>
      <c r="E12" s="131">
        <v>37859</v>
      </c>
      <c r="F12" s="125">
        <v>38961</v>
      </c>
      <c r="G12" s="122" t="s">
        <v>965</v>
      </c>
      <c r="H12" s="122"/>
      <c r="I12" s="122"/>
      <c r="J12" s="122" t="s">
        <v>122</v>
      </c>
      <c r="K12" s="122" t="s">
        <v>33</v>
      </c>
      <c r="L12" s="122" t="s">
        <v>33</v>
      </c>
      <c r="M12" s="122" t="s">
        <v>3508</v>
      </c>
      <c r="N12" s="122" t="s">
        <v>122</v>
      </c>
      <c r="O12" s="122" t="s">
        <v>33</v>
      </c>
      <c r="P12" s="122" t="s">
        <v>33</v>
      </c>
      <c r="Q12" s="122" t="s">
        <v>34</v>
      </c>
      <c r="R12" s="122" t="s">
        <v>384</v>
      </c>
      <c r="S12" s="122" t="s">
        <v>402</v>
      </c>
      <c r="T12" s="122" t="s">
        <v>2867</v>
      </c>
      <c r="U12" s="122" t="s">
        <v>393</v>
      </c>
      <c r="V12" s="122">
        <v>504200</v>
      </c>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6"/>
      <c r="AZ12" s="122"/>
      <c r="BA12" s="122" t="s">
        <v>3509</v>
      </c>
      <c r="BB12" s="122"/>
      <c r="BC12" s="122"/>
      <c r="BD12" s="122"/>
      <c r="BE12" s="122"/>
      <c r="BF12" s="122"/>
      <c r="BG12" s="122"/>
      <c r="BH12" s="122"/>
      <c r="BI12" s="122"/>
      <c r="BJ12" s="122">
        <f t="shared" si="0"/>
        <v>0</v>
      </c>
      <c r="BK12" s="122">
        <f t="shared" si="1"/>
        <v>0</v>
      </c>
      <c r="BL12" s="122"/>
      <c r="BM12" s="122"/>
      <c r="BN12" s="122" t="s">
        <v>403</v>
      </c>
      <c r="KJ12" s="109"/>
      <c r="KK12" s="109"/>
      <c r="KL12" s="109"/>
      <c r="KM12" s="109"/>
      <c r="KN12" s="109"/>
      <c r="KO12" s="109"/>
      <c r="KP12" s="109"/>
      <c r="KQ12" s="109"/>
      <c r="KR12" s="109"/>
      <c r="KS12" s="109"/>
      <c r="KT12" s="109"/>
      <c r="UF12" s="109"/>
      <c r="UG12" s="109"/>
      <c r="UH12" s="109"/>
      <c r="UI12" s="109"/>
      <c r="UJ12" s="109"/>
      <c r="UK12" s="109"/>
      <c r="UL12" s="109"/>
      <c r="UM12" s="109"/>
      <c r="UN12" s="109"/>
      <c r="UO12" s="109"/>
      <c r="UP12" s="109"/>
      <c r="AEB12" s="109"/>
      <c r="AEC12" s="109"/>
      <c r="AED12" s="109"/>
      <c r="AEE12" s="109"/>
      <c r="AEF12" s="109"/>
      <c r="AEG12" s="109"/>
      <c r="AEH12" s="109"/>
      <c r="AEI12" s="109"/>
      <c r="AEJ12" s="109"/>
      <c r="AEK12" s="109"/>
      <c r="AEL12" s="109"/>
      <c r="ANX12" s="109"/>
      <c r="ANY12" s="109"/>
      <c r="ANZ12" s="109"/>
      <c r="AOA12" s="109"/>
      <c r="AOB12" s="109"/>
      <c r="AOC12" s="109"/>
      <c r="AOD12" s="109"/>
      <c r="AOE12" s="109"/>
      <c r="AOF12" s="109"/>
      <c r="AOG12" s="109"/>
      <c r="AOH12" s="109"/>
      <c r="AXT12" s="109"/>
      <c r="AXU12" s="109"/>
      <c r="AXV12" s="109"/>
      <c r="AXW12" s="109"/>
      <c r="AXX12" s="109"/>
      <c r="AXY12" s="109"/>
      <c r="AXZ12" s="109"/>
      <c r="AYA12" s="109"/>
      <c r="AYB12" s="109"/>
      <c r="AYC12" s="109"/>
      <c r="AYD12" s="109"/>
      <c r="BHP12" s="109"/>
      <c r="BHQ12" s="109"/>
      <c r="BHR12" s="109"/>
      <c r="BHS12" s="109"/>
      <c r="BHT12" s="109"/>
      <c r="BHU12" s="109"/>
      <c r="BHV12" s="109"/>
      <c r="BHW12" s="109"/>
      <c r="BHX12" s="109"/>
      <c r="BHY12" s="109"/>
      <c r="BHZ12" s="109"/>
      <c r="BRL12" s="109"/>
      <c r="BRM12" s="109"/>
      <c r="BRN12" s="109"/>
      <c r="BRO12" s="109"/>
      <c r="BRP12" s="109"/>
      <c r="BRQ12" s="109"/>
      <c r="BRR12" s="109"/>
      <c r="BRS12" s="109"/>
      <c r="BRT12" s="109"/>
      <c r="BRU12" s="109"/>
      <c r="BRV12" s="109"/>
      <c r="CBH12" s="109"/>
      <c r="CBI12" s="109"/>
      <c r="CBJ12" s="109"/>
      <c r="CBK12" s="109"/>
      <c r="CBL12" s="109"/>
      <c r="CBM12" s="109"/>
      <c r="CBN12" s="109"/>
      <c r="CBO12" s="109"/>
      <c r="CBP12" s="109"/>
      <c r="CBQ12" s="109"/>
      <c r="CBR12" s="109"/>
      <c r="CLD12" s="109"/>
      <c r="CLE12" s="109"/>
      <c r="CLF12" s="109"/>
      <c r="CLG12" s="109"/>
      <c r="CLH12" s="109"/>
      <c r="CLI12" s="109"/>
      <c r="CLJ12" s="109"/>
      <c r="CLK12" s="109"/>
      <c r="CLL12" s="109"/>
      <c r="CLM12" s="109"/>
      <c r="CLN12" s="109"/>
      <c r="CUZ12" s="109"/>
      <c r="CVA12" s="109"/>
      <c r="CVB12" s="109"/>
      <c r="CVC12" s="109"/>
      <c r="CVD12" s="109"/>
      <c r="CVE12" s="109"/>
      <c r="CVF12" s="109"/>
      <c r="CVG12" s="109"/>
      <c r="CVH12" s="109"/>
      <c r="CVI12" s="109"/>
      <c r="CVJ12" s="109"/>
      <c r="DEV12" s="109"/>
      <c r="DEW12" s="109"/>
      <c r="DEX12" s="109"/>
      <c r="DEY12" s="109"/>
      <c r="DEZ12" s="109"/>
      <c r="DFA12" s="109"/>
      <c r="DFB12" s="109"/>
      <c r="DFC12" s="109"/>
      <c r="DFD12" s="109"/>
      <c r="DFE12" s="109"/>
      <c r="DFF12" s="109"/>
      <c r="DOR12" s="109"/>
      <c r="DOS12" s="109"/>
      <c r="DOT12" s="109"/>
      <c r="DOU12" s="109"/>
      <c r="DOV12" s="109"/>
      <c r="DOW12" s="109"/>
      <c r="DOX12" s="109"/>
      <c r="DOY12" s="109"/>
      <c r="DOZ12" s="109"/>
      <c r="DPA12" s="109"/>
      <c r="DPB12" s="109"/>
      <c r="DYN12" s="109"/>
      <c r="DYO12" s="109"/>
      <c r="DYP12" s="109"/>
      <c r="DYQ12" s="109"/>
      <c r="DYR12" s="109"/>
      <c r="DYS12" s="109"/>
      <c r="DYT12" s="109"/>
      <c r="DYU12" s="109"/>
      <c r="DYV12" s="109"/>
      <c r="DYW12" s="109"/>
      <c r="DYX12" s="109"/>
      <c r="EIJ12" s="109"/>
      <c r="EIK12" s="109"/>
      <c r="EIL12" s="109"/>
      <c r="EIM12" s="109"/>
      <c r="EIN12" s="109"/>
      <c r="EIO12" s="109"/>
      <c r="EIP12" s="109"/>
      <c r="EIQ12" s="109"/>
      <c r="EIR12" s="109"/>
      <c r="EIS12" s="109"/>
      <c r="EIT12" s="109"/>
      <c r="ESF12" s="109"/>
      <c r="ESG12" s="109"/>
      <c r="ESH12" s="109"/>
      <c r="ESI12" s="109"/>
      <c r="ESJ12" s="109"/>
      <c r="ESK12" s="109"/>
      <c r="ESL12" s="109"/>
      <c r="ESM12" s="109"/>
      <c r="ESN12" s="109"/>
      <c r="ESO12" s="109"/>
      <c r="ESP12" s="109"/>
      <c r="FCB12" s="109"/>
      <c r="FCC12" s="109"/>
      <c r="FCD12" s="109"/>
      <c r="FCE12" s="109"/>
      <c r="FCF12" s="109"/>
      <c r="FCG12" s="109"/>
      <c r="FCH12" s="109"/>
      <c r="FCI12" s="109"/>
      <c r="FCJ12" s="109"/>
      <c r="FCK12" s="109"/>
      <c r="FCL12" s="109"/>
      <c r="FLX12" s="109"/>
      <c r="FLY12" s="109"/>
      <c r="FLZ12" s="109"/>
      <c r="FMA12" s="109"/>
      <c r="FMB12" s="109"/>
      <c r="FMC12" s="109"/>
      <c r="FMD12" s="109"/>
      <c r="FME12" s="109"/>
      <c r="FMF12" s="109"/>
      <c r="FMG12" s="109"/>
      <c r="FMH12" s="109"/>
      <c r="FVT12" s="109"/>
      <c r="FVU12" s="109"/>
      <c r="FVV12" s="109"/>
      <c r="FVW12" s="109"/>
      <c r="FVX12" s="109"/>
      <c r="FVY12" s="109"/>
      <c r="FVZ12" s="109"/>
      <c r="FWA12" s="109"/>
      <c r="FWB12" s="109"/>
      <c r="FWC12" s="109"/>
      <c r="FWD12" s="109"/>
      <c r="GFP12" s="109"/>
      <c r="GFQ12" s="109"/>
      <c r="GFR12" s="109"/>
      <c r="GFS12" s="109"/>
      <c r="GFT12" s="109"/>
      <c r="GFU12" s="109"/>
      <c r="GFV12" s="109"/>
      <c r="GFW12" s="109"/>
      <c r="GFX12" s="109"/>
      <c r="GFY12" s="109"/>
      <c r="GFZ12" s="109"/>
      <c r="GPL12" s="109"/>
      <c r="GPM12" s="109"/>
      <c r="GPN12" s="109"/>
      <c r="GPO12" s="109"/>
      <c r="GPP12" s="109"/>
      <c r="GPQ12" s="109"/>
      <c r="GPR12" s="109"/>
      <c r="GPS12" s="109"/>
      <c r="GPT12" s="109"/>
      <c r="GPU12" s="109"/>
      <c r="GPV12" s="109"/>
      <c r="GZH12" s="109"/>
      <c r="GZI12" s="109"/>
      <c r="GZJ12" s="109"/>
      <c r="GZK12" s="109"/>
      <c r="GZL12" s="109"/>
      <c r="GZM12" s="109"/>
      <c r="GZN12" s="109"/>
      <c r="GZO12" s="109"/>
      <c r="GZP12" s="109"/>
      <c r="GZQ12" s="109"/>
      <c r="GZR12" s="109"/>
      <c r="HJD12" s="109"/>
      <c r="HJE12" s="109"/>
      <c r="HJF12" s="109"/>
      <c r="HJG12" s="109"/>
      <c r="HJH12" s="109"/>
      <c r="HJI12" s="109"/>
      <c r="HJJ12" s="109"/>
      <c r="HJK12" s="109"/>
      <c r="HJL12" s="109"/>
      <c r="HJM12" s="109"/>
      <c r="HJN12" s="109"/>
      <c r="HSZ12" s="109"/>
      <c r="HTA12" s="109"/>
      <c r="HTB12" s="109"/>
      <c r="HTC12" s="109"/>
      <c r="HTD12" s="109"/>
      <c r="HTE12" s="109"/>
      <c r="HTF12" s="109"/>
      <c r="HTG12" s="109"/>
      <c r="HTH12" s="109"/>
      <c r="HTI12" s="109"/>
      <c r="HTJ12" s="109"/>
      <c r="ICV12" s="109"/>
      <c r="ICW12" s="109"/>
      <c r="ICX12" s="109"/>
      <c r="ICY12" s="109"/>
      <c r="ICZ12" s="109"/>
      <c r="IDA12" s="109"/>
      <c r="IDB12" s="109"/>
      <c r="IDC12" s="109"/>
      <c r="IDD12" s="109"/>
      <c r="IDE12" s="109"/>
      <c r="IDF12" s="109"/>
      <c r="IMR12" s="109"/>
      <c r="IMS12" s="109"/>
      <c r="IMT12" s="109"/>
      <c r="IMU12" s="109"/>
      <c r="IMV12" s="109"/>
      <c r="IMW12" s="109"/>
      <c r="IMX12" s="109"/>
      <c r="IMY12" s="109"/>
      <c r="IMZ12" s="109"/>
      <c r="INA12" s="109"/>
      <c r="INB12" s="109"/>
      <c r="IWN12" s="109"/>
      <c r="IWO12" s="109"/>
      <c r="IWP12" s="109"/>
      <c r="IWQ12" s="109"/>
      <c r="IWR12" s="109"/>
      <c r="IWS12" s="109"/>
      <c r="IWT12" s="109"/>
      <c r="IWU12" s="109"/>
      <c r="IWV12" s="109"/>
      <c r="IWW12" s="109"/>
      <c r="IWX12" s="109"/>
      <c r="JGJ12" s="109"/>
      <c r="JGK12" s="109"/>
      <c r="JGL12" s="109"/>
      <c r="JGM12" s="109"/>
      <c r="JGN12" s="109"/>
      <c r="JGO12" s="109"/>
      <c r="JGP12" s="109"/>
      <c r="JGQ12" s="109"/>
      <c r="JGR12" s="109"/>
      <c r="JGS12" s="109"/>
      <c r="JGT12" s="109"/>
      <c r="JQF12" s="109"/>
      <c r="JQG12" s="109"/>
      <c r="JQH12" s="109"/>
      <c r="JQI12" s="109"/>
      <c r="JQJ12" s="109"/>
      <c r="JQK12" s="109"/>
      <c r="JQL12" s="109"/>
      <c r="JQM12" s="109"/>
      <c r="JQN12" s="109"/>
      <c r="JQO12" s="109"/>
      <c r="JQP12" s="109"/>
      <c r="KAB12" s="109"/>
      <c r="KAC12" s="109"/>
      <c r="KAD12" s="109"/>
      <c r="KAE12" s="109"/>
      <c r="KAF12" s="109"/>
      <c r="KAG12" s="109"/>
      <c r="KAH12" s="109"/>
      <c r="KAI12" s="109"/>
      <c r="KAJ12" s="109"/>
      <c r="KAK12" s="109"/>
      <c r="KAL12" s="109"/>
      <c r="KJX12" s="109"/>
      <c r="KJY12" s="109"/>
      <c r="KJZ12" s="109"/>
      <c r="KKA12" s="109"/>
      <c r="KKB12" s="109"/>
      <c r="KKC12" s="109"/>
      <c r="KKD12" s="109"/>
      <c r="KKE12" s="109"/>
      <c r="KKF12" s="109"/>
      <c r="KKG12" s="109"/>
      <c r="KKH12" s="109"/>
      <c r="KTT12" s="109"/>
      <c r="KTU12" s="109"/>
      <c r="KTV12" s="109"/>
      <c r="KTW12" s="109"/>
      <c r="KTX12" s="109"/>
      <c r="KTY12" s="109"/>
      <c r="KTZ12" s="109"/>
      <c r="KUA12" s="109"/>
      <c r="KUB12" s="109"/>
      <c r="KUC12" s="109"/>
      <c r="KUD12" s="109"/>
      <c r="LDP12" s="109"/>
      <c r="LDQ12" s="109"/>
      <c r="LDR12" s="109"/>
      <c r="LDS12" s="109"/>
      <c r="LDT12" s="109"/>
      <c r="LDU12" s="109"/>
      <c r="LDV12" s="109"/>
      <c r="LDW12" s="109"/>
      <c r="LDX12" s="109"/>
      <c r="LDY12" s="109"/>
      <c r="LDZ12" s="109"/>
      <c r="LNL12" s="109"/>
      <c r="LNM12" s="109"/>
      <c r="LNN12" s="109"/>
      <c r="LNO12" s="109"/>
      <c r="LNP12" s="109"/>
      <c r="LNQ12" s="109"/>
      <c r="LNR12" s="109"/>
      <c r="LNS12" s="109"/>
      <c r="LNT12" s="109"/>
      <c r="LNU12" s="109"/>
      <c r="LNV12" s="109"/>
      <c r="LXH12" s="109"/>
      <c r="LXI12" s="109"/>
      <c r="LXJ12" s="109"/>
      <c r="LXK12" s="109"/>
      <c r="LXL12" s="109"/>
      <c r="LXM12" s="109"/>
      <c r="LXN12" s="109"/>
      <c r="LXO12" s="109"/>
      <c r="LXP12" s="109"/>
      <c r="LXQ12" s="109"/>
      <c r="LXR12" s="109"/>
      <c r="MHD12" s="109"/>
      <c r="MHE12" s="109"/>
      <c r="MHF12" s="109"/>
      <c r="MHG12" s="109"/>
      <c r="MHH12" s="109"/>
      <c r="MHI12" s="109"/>
      <c r="MHJ12" s="109"/>
      <c r="MHK12" s="109"/>
      <c r="MHL12" s="109"/>
      <c r="MHM12" s="109"/>
      <c r="MHN12" s="109"/>
      <c r="MQZ12" s="109"/>
      <c r="MRA12" s="109"/>
      <c r="MRB12" s="109"/>
      <c r="MRC12" s="109"/>
      <c r="MRD12" s="109"/>
      <c r="MRE12" s="109"/>
      <c r="MRF12" s="109"/>
      <c r="MRG12" s="109"/>
      <c r="MRH12" s="109"/>
      <c r="MRI12" s="109"/>
      <c r="MRJ12" s="109"/>
      <c r="NAV12" s="109"/>
      <c r="NAW12" s="109"/>
      <c r="NAX12" s="109"/>
      <c r="NAY12" s="109"/>
      <c r="NAZ12" s="109"/>
      <c r="NBA12" s="109"/>
      <c r="NBB12" s="109"/>
      <c r="NBC12" s="109"/>
      <c r="NBD12" s="109"/>
      <c r="NBE12" s="109"/>
      <c r="NBF12" s="109"/>
      <c r="NKR12" s="109"/>
      <c r="NKS12" s="109"/>
      <c r="NKT12" s="109"/>
      <c r="NKU12" s="109"/>
      <c r="NKV12" s="109"/>
      <c r="NKW12" s="109"/>
      <c r="NKX12" s="109"/>
      <c r="NKY12" s="109"/>
      <c r="NKZ12" s="109"/>
      <c r="NLA12" s="109"/>
      <c r="NLB12" s="109"/>
      <c r="NUN12" s="109"/>
      <c r="NUO12" s="109"/>
      <c r="NUP12" s="109"/>
      <c r="NUQ12" s="109"/>
      <c r="NUR12" s="109"/>
      <c r="NUS12" s="109"/>
      <c r="NUT12" s="109"/>
      <c r="NUU12" s="109"/>
      <c r="NUV12" s="109"/>
      <c r="NUW12" s="109"/>
      <c r="NUX12" s="109"/>
      <c r="OEJ12" s="109"/>
      <c r="OEK12" s="109"/>
      <c r="OEL12" s="109"/>
      <c r="OEM12" s="109"/>
      <c r="OEN12" s="109"/>
      <c r="OEO12" s="109"/>
      <c r="OEP12" s="109"/>
      <c r="OEQ12" s="109"/>
      <c r="OER12" s="109"/>
      <c r="OES12" s="109"/>
      <c r="OET12" s="109"/>
      <c r="OOF12" s="109"/>
      <c r="OOG12" s="109"/>
      <c r="OOH12" s="109"/>
      <c r="OOI12" s="109"/>
      <c r="OOJ12" s="109"/>
      <c r="OOK12" s="109"/>
      <c r="OOL12" s="109"/>
      <c r="OOM12" s="109"/>
      <c r="OON12" s="109"/>
      <c r="OOO12" s="109"/>
      <c r="OOP12" s="109"/>
      <c r="OYB12" s="109"/>
      <c r="OYC12" s="109"/>
      <c r="OYD12" s="109"/>
      <c r="OYE12" s="109"/>
      <c r="OYF12" s="109"/>
      <c r="OYG12" s="109"/>
      <c r="OYH12" s="109"/>
      <c r="OYI12" s="109"/>
      <c r="OYJ12" s="109"/>
      <c r="OYK12" s="109"/>
      <c r="OYL12" s="109"/>
      <c r="PHX12" s="109"/>
      <c r="PHY12" s="109"/>
      <c r="PHZ12" s="109"/>
      <c r="PIA12" s="109"/>
      <c r="PIB12" s="109"/>
      <c r="PIC12" s="109"/>
      <c r="PID12" s="109"/>
      <c r="PIE12" s="109"/>
      <c r="PIF12" s="109"/>
      <c r="PIG12" s="109"/>
      <c r="PIH12" s="109"/>
      <c r="PRT12" s="109"/>
      <c r="PRU12" s="109"/>
      <c r="PRV12" s="109"/>
      <c r="PRW12" s="109"/>
      <c r="PRX12" s="109"/>
      <c r="PRY12" s="109"/>
      <c r="PRZ12" s="109"/>
      <c r="PSA12" s="109"/>
      <c r="PSB12" s="109"/>
      <c r="PSC12" s="109"/>
      <c r="PSD12" s="109"/>
      <c r="QBP12" s="109"/>
      <c r="QBQ12" s="109"/>
      <c r="QBR12" s="109"/>
      <c r="QBS12" s="109"/>
      <c r="QBT12" s="109"/>
      <c r="QBU12" s="109"/>
      <c r="QBV12" s="109"/>
      <c r="QBW12" s="109"/>
      <c r="QBX12" s="109"/>
      <c r="QBY12" s="109"/>
      <c r="QBZ12" s="109"/>
      <c r="QLL12" s="109"/>
      <c r="QLM12" s="109"/>
      <c r="QLN12" s="109"/>
      <c r="QLO12" s="109"/>
      <c r="QLP12" s="109"/>
      <c r="QLQ12" s="109"/>
      <c r="QLR12" s="109"/>
      <c r="QLS12" s="109"/>
      <c r="QLT12" s="109"/>
      <c r="QLU12" s="109"/>
      <c r="QLV12" s="109"/>
      <c r="QVH12" s="109"/>
      <c r="QVI12" s="109"/>
      <c r="QVJ12" s="109"/>
      <c r="QVK12" s="109"/>
      <c r="QVL12" s="109"/>
      <c r="QVM12" s="109"/>
      <c r="QVN12" s="109"/>
      <c r="QVO12" s="109"/>
      <c r="QVP12" s="109"/>
      <c r="QVQ12" s="109"/>
      <c r="QVR12" s="109"/>
      <c r="RFD12" s="109"/>
      <c r="RFE12" s="109"/>
      <c r="RFF12" s="109"/>
      <c r="RFG12" s="109"/>
      <c r="RFH12" s="109"/>
      <c r="RFI12" s="109"/>
      <c r="RFJ12" s="109"/>
      <c r="RFK12" s="109"/>
      <c r="RFL12" s="109"/>
      <c r="RFM12" s="109"/>
      <c r="RFN12" s="109"/>
      <c r="ROZ12" s="109"/>
      <c r="RPA12" s="109"/>
      <c r="RPB12" s="109"/>
      <c r="RPC12" s="109"/>
      <c r="RPD12" s="109"/>
      <c r="RPE12" s="109"/>
      <c r="RPF12" s="109"/>
      <c r="RPG12" s="109"/>
      <c r="RPH12" s="109"/>
      <c r="RPI12" s="109"/>
      <c r="RPJ12" s="109"/>
      <c r="RYV12" s="109"/>
      <c r="RYW12" s="109"/>
      <c r="RYX12" s="109"/>
      <c r="RYY12" s="109"/>
      <c r="RYZ12" s="109"/>
      <c r="RZA12" s="109"/>
      <c r="RZB12" s="109"/>
      <c r="RZC12" s="109"/>
      <c r="RZD12" s="109"/>
      <c r="RZE12" s="109"/>
      <c r="RZF12" s="109"/>
      <c r="SIR12" s="109"/>
      <c r="SIS12" s="109"/>
      <c r="SIT12" s="109"/>
      <c r="SIU12" s="109"/>
      <c r="SIV12" s="109"/>
      <c r="SIW12" s="109"/>
      <c r="SIX12" s="109"/>
      <c r="SIY12" s="109"/>
      <c r="SIZ12" s="109"/>
      <c r="SJA12" s="109"/>
      <c r="SJB12" s="109"/>
      <c r="SSN12" s="109"/>
      <c r="SSO12" s="109"/>
      <c r="SSP12" s="109"/>
      <c r="SSQ12" s="109"/>
      <c r="SSR12" s="109"/>
      <c r="SSS12" s="109"/>
      <c r="SST12" s="109"/>
      <c r="SSU12" s="109"/>
      <c r="SSV12" s="109"/>
      <c r="SSW12" s="109"/>
      <c r="SSX12" s="109"/>
      <c r="TCJ12" s="109"/>
      <c r="TCK12" s="109"/>
      <c r="TCL12" s="109"/>
      <c r="TCM12" s="109"/>
      <c r="TCN12" s="109"/>
      <c r="TCO12" s="109"/>
      <c r="TCP12" s="109"/>
      <c r="TCQ12" s="109"/>
      <c r="TCR12" s="109"/>
      <c r="TCS12" s="109"/>
      <c r="TCT12" s="109"/>
      <c r="TMF12" s="109"/>
      <c r="TMG12" s="109"/>
      <c r="TMH12" s="109"/>
      <c r="TMI12" s="109"/>
      <c r="TMJ12" s="109"/>
      <c r="TMK12" s="109"/>
      <c r="TML12" s="109"/>
      <c r="TMM12" s="109"/>
      <c r="TMN12" s="109"/>
      <c r="TMO12" s="109"/>
      <c r="TMP12" s="109"/>
      <c r="TWB12" s="109"/>
      <c r="TWC12" s="109"/>
      <c r="TWD12" s="109"/>
      <c r="TWE12" s="109"/>
      <c r="TWF12" s="109"/>
      <c r="TWG12" s="109"/>
      <c r="TWH12" s="109"/>
      <c r="TWI12" s="109"/>
      <c r="TWJ12" s="109"/>
      <c r="TWK12" s="109"/>
      <c r="TWL12" s="109"/>
      <c r="UFX12" s="109"/>
      <c r="UFY12" s="109"/>
      <c r="UFZ12" s="109"/>
      <c r="UGA12" s="109"/>
      <c r="UGB12" s="109"/>
      <c r="UGC12" s="109"/>
      <c r="UGD12" s="109"/>
      <c r="UGE12" s="109"/>
      <c r="UGF12" s="109"/>
      <c r="UGG12" s="109"/>
      <c r="UGH12" s="109"/>
      <c r="UPT12" s="109"/>
      <c r="UPU12" s="109"/>
      <c r="UPV12" s="109"/>
      <c r="UPW12" s="109"/>
      <c r="UPX12" s="109"/>
      <c r="UPY12" s="109"/>
      <c r="UPZ12" s="109"/>
      <c r="UQA12" s="109"/>
      <c r="UQB12" s="109"/>
      <c r="UQC12" s="109"/>
      <c r="UQD12" s="109"/>
      <c r="UZP12" s="109"/>
      <c r="UZQ12" s="109"/>
      <c r="UZR12" s="109"/>
      <c r="UZS12" s="109"/>
      <c r="UZT12" s="109"/>
      <c r="UZU12" s="109"/>
      <c r="UZV12" s="109"/>
      <c r="UZW12" s="109"/>
      <c r="UZX12" s="109"/>
      <c r="UZY12" s="109"/>
      <c r="UZZ12" s="109"/>
      <c r="VJL12" s="109"/>
      <c r="VJM12" s="109"/>
      <c r="VJN12" s="109"/>
      <c r="VJO12" s="109"/>
      <c r="VJP12" s="109"/>
      <c r="VJQ12" s="109"/>
      <c r="VJR12" s="109"/>
      <c r="VJS12" s="109"/>
      <c r="VJT12" s="109"/>
      <c r="VJU12" s="109"/>
      <c r="VJV12" s="109"/>
      <c r="VTH12" s="109"/>
      <c r="VTI12" s="109"/>
      <c r="VTJ12" s="109"/>
      <c r="VTK12" s="109"/>
      <c r="VTL12" s="109"/>
      <c r="VTM12" s="109"/>
      <c r="VTN12" s="109"/>
      <c r="VTO12" s="109"/>
      <c r="VTP12" s="109"/>
      <c r="VTQ12" s="109"/>
      <c r="VTR12" s="109"/>
      <c r="WDD12" s="109"/>
      <c r="WDE12" s="109"/>
      <c r="WDF12" s="109"/>
      <c r="WDG12" s="109"/>
      <c r="WDH12" s="109"/>
      <c r="WDI12" s="109"/>
      <c r="WDJ12" s="109"/>
      <c r="WDK12" s="109"/>
      <c r="WDL12" s="109"/>
      <c r="WDM12" s="109"/>
      <c r="WDN12" s="109"/>
      <c r="WMZ12" s="109"/>
      <c r="WNA12" s="109"/>
      <c r="WNB12" s="109"/>
      <c r="WNC12" s="109"/>
      <c r="WND12" s="109"/>
      <c r="WNE12" s="109"/>
      <c r="WNF12" s="109"/>
      <c r="WNG12" s="109"/>
      <c r="WNH12" s="109"/>
      <c r="WNI12" s="109"/>
      <c r="WNJ12" s="109"/>
      <c r="WWV12" s="109"/>
      <c r="WWW12" s="109"/>
      <c r="WWX12" s="109"/>
      <c r="WWY12" s="109"/>
      <c r="WWZ12" s="109"/>
      <c r="WXA12" s="109"/>
      <c r="WXB12" s="109"/>
      <c r="WXC12" s="109"/>
      <c r="WXD12" s="109"/>
      <c r="WXE12" s="109"/>
      <c r="WXF12" s="109"/>
    </row>
    <row r="13" spans="1:818 1064:1842 2088:2866 3112:3890 4136:4914 5160:5938 6184:6962 7208:7986 8232:9010 9256:10034 10280:11058 11304:12082 12328:13106 13352:14130 14376:15154 15400:16178" s="116" customFormat="1" ht="25.5" customHeight="1" x14ac:dyDescent="0.25">
      <c r="A13" s="122" t="e">
        <f>#REF!+1</f>
        <v>#REF!</v>
      </c>
      <c r="B13" s="122" t="s">
        <v>2868</v>
      </c>
      <c r="C13" s="410">
        <v>100107</v>
      </c>
      <c r="D13" s="131"/>
      <c r="E13" s="131">
        <v>37865</v>
      </c>
      <c r="F13" s="125">
        <v>38985</v>
      </c>
      <c r="G13" s="122" t="s">
        <v>404</v>
      </c>
      <c r="H13" s="122"/>
      <c r="I13" s="122"/>
      <c r="J13" s="122" t="s">
        <v>120</v>
      </c>
      <c r="K13" s="122" t="s">
        <v>33</v>
      </c>
      <c r="L13" s="122" t="s">
        <v>33</v>
      </c>
      <c r="M13" s="122"/>
      <c r="N13" s="122" t="s">
        <v>120</v>
      </c>
      <c r="O13" s="122" t="s">
        <v>33</v>
      </c>
      <c r="P13" s="122" t="s">
        <v>33</v>
      </c>
      <c r="Q13" s="122" t="s">
        <v>34</v>
      </c>
      <c r="R13" s="122" t="s">
        <v>384</v>
      </c>
      <c r="S13" s="122" t="s">
        <v>405</v>
      </c>
      <c r="T13" s="122" t="s">
        <v>3510</v>
      </c>
      <c r="U13" s="122" t="s">
        <v>393</v>
      </c>
      <c r="V13" s="122">
        <v>137000</v>
      </c>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6"/>
      <c r="AZ13" s="122"/>
      <c r="BA13" s="122" t="s">
        <v>3511</v>
      </c>
      <c r="BB13" s="122"/>
      <c r="BC13" s="122"/>
      <c r="BD13" s="122"/>
      <c r="BE13" s="122"/>
      <c r="BF13" s="122"/>
      <c r="BG13" s="122"/>
      <c r="BH13" s="122"/>
      <c r="BI13" s="122"/>
      <c r="BJ13" s="122">
        <f t="shared" si="0"/>
        <v>0</v>
      </c>
      <c r="BK13" s="122">
        <f t="shared" si="1"/>
        <v>0</v>
      </c>
      <c r="BL13" s="122"/>
      <c r="BM13" s="122"/>
      <c r="BN13" s="122" t="s">
        <v>406</v>
      </c>
      <c r="KJ13" s="109"/>
      <c r="KK13" s="109"/>
      <c r="KL13" s="109"/>
      <c r="KM13" s="109"/>
      <c r="KN13" s="109"/>
      <c r="KO13" s="109"/>
      <c r="KP13" s="109"/>
      <c r="KQ13" s="109"/>
      <c r="KR13" s="109"/>
      <c r="KS13" s="109"/>
      <c r="KT13" s="109"/>
      <c r="UF13" s="109"/>
      <c r="UG13" s="109"/>
      <c r="UH13" s="109"/>
      <c r="UI13" s="109"/>
      <c r="UJ13" s="109"/>
      <c r="UK13" s="109"/>
      <c r="UL13" s="109"/>
      <c r="UM13" s="109"/>
      <c r="UN13" s="109"/>
      <c r="UO13" s="109"/>
      <c r="UP13" s="109"/>
      <c r="AEB13" s="109"/>
      <c r="AEC13" s="109"/>
      <c r="AED13" s="109"/>
      <c r="AEE13" s="109"/>
      <c r="AEF13" s="109"/>
      <c r="AEG13" s="109"/>
      <c r="AEH13" s="109"/>
      <c r="AEI13" s="109"/>
      <c r="AEJ13" s="109"/>
      <c r="AEK13" s="109"/>
      <c r="AEL13" s="109"/>
      <c r="ANX13" s="109"/>
      <c r="ANY13" s="109"/>
      <c r="ANZ13" s="109"/>
      <c r="AOA13" s="109"/>
      <c r="AOB13" s="109"/>
      <c r="AOC13" s="109"/>
      <c r="AOD13" s="109"/>
      <c r="AOE13" s="109"/>
      <c r="AOF13" s="109"/>
      <c r="AOG13" s="109"/>
      <c r="AOH13" s="109"/>
      <c r="AXT13" s="109"/>
      <c r="AXU13" s="109"/>
      <c r="AXV13" s="109"/>
      <c r="AXW13" s="109"/>
      <c r="AXX13" s="109"/>
      <c r="AXY13" s="109"/>
      <c r="AXZ13" s="109"/>
      <c r="AYA13" s="109"/>
      <c r="AYB13" s="109"/>
      <c r="AYC13" s="109"/>
      <c r="AYD13" s="109"/>
      <c r="BHP13" s="109"/>
      <c r="BHQ13" s="109"/>
      <c r="BHR13" s="109"/>
      <c r="BHS13" s="109"/>
      <c r="BHT13" s="109"/>
      <c r="BHU13" s="109"/>
      <c r="BHV13" s="109"/>
      <c r="BHW13" s="109"/>
      <c r="BHX13" s="109"/>
      <c r="BHY13" s="109"/>
      <c r="BHZ13" s="109"/>
      <c r="BRL13" s="109"/>
      <c r="BRM13" s="109"/>
      <c r="BRN13" s="109"/>
      <c r="BRO13" s="109"/>
      <c r="BRP13" s="109"/>
      <c r="BRQ13" s="109"/>
      <c r="BRR13" s="109"/>
      <c r="BRS13" s="109"/>
      <c r="BRT13" s="109"/>
      <c r="BRU13" s="109"/>
      <c r="BRV13" s="109"/>
      <c r="CBH13" s="109"/>
      <c r="CBI13" s="109"/>
      <c r="CBJ13" s="109"/>
      <c r="CBK13" s="109"/>
      <c r="CBL13" s="109"/>
      <c r="CBM13" s="109"/>
      <c r="CBN13" s="109"/>
      <c r="CBO13" s="109"/>
      <c r="CBP13" s="109"/>
      <c r="CBQ13" s="109"/>
      <c r="CBR13" s="109"/>
      <c r="CLD13" s="109"/>
      <c r="CLE13" s="109"/>
      <c r="CLF13" s="109"/>
      <c r="CLG13" s="109"/>
      <c r="CLH13" s="109"/>
      <c r="CLI13" s="109"/>
      <c r="CLJ13" s="109"/>
      <c r="CLK13" s="109"/>
      <c r="CLL13" s="109"/>
      <c r="CLM13" s="109"/>
      <c r="CLN13" s="109"/>
      <c r="CUZ13" s="109"/>
      <c r="CVA13" s="109"/>
      <c r="CVB13" s="109"/>
      <c r="CVC13" s="109"/>
      <c r="CVD13" s="109"/>
      <c r="CVE13" s="109"/>
      <c r="CVF13" s="109"/>
      <c r="CVG13" s="109"/>
      <c r="CVH13" s="109"/>
      <c r="CVI13" s="109"/>
      <c r="CVJ13" s="109"/>
      <c r="DEV13" s="109"/>
      <c r="DEW13" s="109"/>
      <c r="DEX13" s="109"/>
      <c r="DEY13" s="109"/>
      <c r="DEZ13" s="109"/>
      <c r="DFA13" s="109"/>
      <c r="DFB13" s="109"/>
      <c r="DFC13" s="109"/>
      <c r="DFD13" s="109"/>
      <c r="DFE13" s="109"/>
      <c r="DFF13" s="109"/>
      <c r="DOR13" s="109"/>
      <c r="DOS13" s="109"/>
      <c r="DOT13" s="109"/>
      <c r="DOU13" s="109"/>
      <c r="DOV13" s="109"/>
      <c r="DOW13" s="109"/>
      <c r="DOX13" s="109"/>
      <c r="DOY13" s="109"/>
      <c r="DOZ13" s="109"/>
      <c r="DPA13" s="109"/>
      <c r="DPB13" s="109"/>
      <c r="DYN13" s="109"/>
      <c r="DYO13" s="109"/>
      <c r="DYP13" s="109"/>
      <c r="DYQ13" s="109"/>
      <c r="DYR13" s="109"/>
      <c r="DYS13" s="109"/>
      <c r="DYT13" s="109"/>
      <c r="DYU13" s="109"/>
      <c r="DYV13" s="109"/>
      <c r="DYW13" s="109"/>
      <c r="DYX13" s="109"/>
      <c r="EIJ13" s="109"/>
      <c r="EIK13" s="109"/>
      <c r="EIL13" s="109"/>
      <c r="EIM13" s="109"/>
      <c r="EIN13" s="109"/>
      <c r="EIO13" s="109"/>
      <c r="EIP13" s="109"/>
      <c r="EIQ13" s="109"/>
      <c r="EIR13" s="109"/>
      <c r="EIS13" s="109"/>
      <c r="EIT13" s="109"/>
      <c r="ESF13" s="109"/>
      <c r="ESG13" s="109"/>
      <c r="ESH13" s="109"/>
      <c r="ESI13" s="109"/>
      <c r="ESJ13" s="109"/>
      <c r="ESK13" s="109"/>
      <c r="ESL13" s="109"/>
      <c r="ESM13" s="109"/>
      <c r="ESN13" s="109"/>
      <c r="ESO13" s="109"/>
      <c r="ESP13" s="109"/>
      <c r="FCB13" s="109"/>
      <c r="FCC13" s="109"/>
      <c r="FCD13" s="109"/>
      <c r="FCE13" s="109"/>
      <c r="FCF13" s="109"/>
      <c r="FCG13" s="109"/>
      <c r="FCH13" s="109"/>
      <c r="FCI13" s="109"/>
      <c r="FCJ13" s="109"/>
      <c r="FCK13" s="109"/>
      <c r="FCL13" s="109"/>
      <c r="FLX13" s="109"/>
      <c r="FLY13" s="109"/>
      <c r="FLZ13" s="109"/>
      <c r="FMA13" s="109"/>
      <c r="FMB13" s="109"/>
      <c r="FMC13" s="109"/>
      <c r="FMD13" s="109"/>
      <c r="FME13" s="109"/>
      <c r="FMF13" s="109"/>
      <c r="FMG13" s="109"/>
      <c r="FMH13" s="109"/>
      <c r="FVT13" s="109"/>
      <c r="FVU13" s="109"/>
      <c r="FVV13" s="109"/>
      <c r="FVW13" s="109"/>
      <c r="FVX13" s="109"/>
      <c r="FVY13" s="109"/>
      <c r="FVZ13" s="109"/>
      <c r="FWA13" s="109"/>
      <c r="FWB13" s="109"/>
      <c r="FWC13" s="109"/>
      <c r="FWD13" s="109"/>
      <c r="GFP13" s="109"/>
      <c r="GFQ13" s="109"/>
      <c r="GFR13" s="109"/>
      <c r="GFS13" s="109"/>
      <c r="GFT13" s="109"/>
      <c r="GFU13" s="109"/>
      <c r="GFV13" s="109"/>
      <c r="GFW13" s="109"/>
      <c r="GFX13" s="109"/>
      <c r="GFY13" s="109"/>
      <c r="GFZ13" s="109"/>
      <c r="GPL13" s="109"/>
      <c r="GPM13" s="109"/>
      <c r="GPN13" s="109"/>
      <c r="GPO13" s="109"/>
      <c r="GPP13" s="109"/>
      <c r="GPQ13" s="109"/>
      <c r="GPR13" s="109"/>
      <c r="GPS13" s="109"/>
      <c r="GPT13" s="109"/>
      <c r="GPU13" s="109"/>
      <c r="GPV13" s="109"/>
      <c r="GZH13" s="109"/>
      <c r="GZI13" s="109"/>
      <c r="GZJ13" s="109"/>
      <c r="GZK13" s="109"/>
      <c r="GZL13" s="109"/>
      <c r="GZM13" s="109"/>
      <c r="GZN13" s="109"/>
      <c r="GZO13" s="109"/>
      <c r="GZP13" s="109"/>
      <c r="GZQ13" s="109"/>
      <c r="GZR13" s="109"/>
      <c r="HJD13" s="109"/>
      <c r="HJE13" s="109"/>
      <c r="HJF13" s="109"/>
      <c r="HJG13" s="109"/>
      <c r="HJH13" s="109"/>
      <c r="HJI13" s="109"/>
      <c r="HJJ13" s="109"/>
      <c r="HJK13" s="109"/>
      <c r="HJL13" s="109"/>
      <c r="HJM13" s="109"/>
      <c r="HJN13" s="109"/>
      <c r="HSZ13" s="109"/>
      <c r="HTA13" s="109"/>
      <c r="HTB13" s="109"/>
      <c r="HTC13" s="109"/>
      <c r="HTD13" s="109"/>
      <c r="HTE13" s="109"/>
      <c r="HTF13" s="109"/>
      <c r="HTG13" s="109"/>
      <c r="HTH13" s="109"/>
      <c r="HTI13" s="109"/>
      <c r="HTJ13" s="109"/>
      <c r="ICV13" s="109"/>
      <c r="ICW13" s="109"/>
      <c r="ICX13" s="109"/>
      <c r="ICY13" s="109"/>
      <c r="ICZ13" s="109"/>
      <c r="IDA13" s="109"/>
      <c r="IDB13" s="109"/>
      <c r="IDC13" s="109"/>
      <c r="IDD13" s="109"/>
      <c r="IDE13" s="109"/>
      <c r="IDF13" s="109"/>
      <c r="IMR13" s="109"/>
      <c r="IMS13" s="109"/>
      <c r="IMT13" s="109"/>
      <c r="IMU13" s="109"/>
      <c r="IMV13" s="109"/>
      <c r="IMW13" s="109"/>
      <c r="IMX13" s="109"/>
      <c r="IMY13" s="109"/>
      <c r="IMZ13" s="109"/>
      <c r="INA13" s="109"/>
      <c r="INB13" s="109"/>
      <c r="IWN13" s="109"/>
      <c r="IWO13" s="109"/>
      <c r="IWP13" s="109"/>
      <c r="IWQ13" s="109"/>
      <c r="IWR13" s="109"/>
      <c r="IWS13" s="109"/>
      <c r="IWT13" s="109"/>
      <c r="IWU13" s="109"/>
      <c r="IWV13" s="109"/>
      <c r="IWW13" s="109"/>
      <c r="IWX13" s="109"/>
      <c r="JGJ13" s="109"/>
      <c r="JGK13" s="109"/>
      <c r="JGL13" s="109"/>
      <c r="JGM13" s="109"/>
      <c r="JGN13" s="109"/>
      <c r="JGO13" s="109"/>
      <c r="JGP13" s="109"/>
      <c r="JGQ13" s="109"/>
      <c r="JGR13" s="109"/>
      <c r="JGS13" s="109"/>
      <c r="JGT13" s="109"/>
      <c r="JQF13" s="109"/>
      <c r="JQG13" s="109"/>
      <c r="JQH13" s="109"/>
      <c r="JQI13" s="109"/>
      <c r="JQJ13" s="109"/>
      <c r="JQK13" s="109"/>
      <c r="JQL13" s="109"/>
      <c r="JQM13" s="109"/>
      <c r="JQN13" s="109"/>
      <c r="JQO13" s="109"/>
      <c r="JQP13" s="109"/>
      <c r="KAB13" s="109"/>
      <c r="KAC13" s="109"/>
      <c r="KAD13" s="109"/>
      <c r="KAE13" s="109"/>
      <c r="KAF13" s="109"/>
      <c r="KAG13" s="109"/>
      <c r="KAH13" s="109"/>
      <c r="KAI13" s="109"/>
      <c r="KAJ13" s="109"/>
      <c r="KAK13" s="109"/>
      <c r="KAL13" s="109"/>
      <c r="KJX13" s="109"/>
      <c r="KJY13" s="109"/>
      <c r="KJZ13" s="109"/>
      <c r="KKA13" s="109"/>
      <c r="KKB13" s="109"/>
      <c r="KKC13" s="109"/>
      <c r="KKD13" s="109"/>
      <c r="KKE13" s="109"/>
      <c r="KKF13" s="109"/>
      <c r="KKG13" s="109"/>
      <c r="KKH13" s="109"/>
      <c r="KTT13" s="109"/>
      <c r="KTU13" s="109"/>
      <c r="KTV13" s="109"/>
      <c r="KTW13" s="109"/>
      <c r="KTX13" s="109"/>
      <c r="KTY13" s="109"/>
      <c r="KTZ13" s="109"/>
      <c r="KUA13" s="109"/>
      <c r="KUB13" s="109"/>
      <c r="KUC13" s="109"/>
      <c r="KUD13" s="109"/>
      <c r="LDP13" s="109"/>
      <c r="LDQ13" s="109"/>
      <c r="LDR13" s="109"/>
      <c r="LDS13" s="109"/>
      <c r="LDT13" s="109"/>
      <c r="LDU13" s="109"/>
      <c r="LDV13" s="109"/>
      <c r="LDW13" s="109"/>
      <c r="LDX13" s="109"/>
      <c r="LDY13" s="109"/>
      <c r="LDZ13" s="109"/>
      <c r="LNL13" s="109"/>
      <c r="LNM13" s="109"/>
      <c r="LNN13" s="109"/>
      <c r="LNO13" s="109"/>
      <c r="LNP13" s="109"/>
      <c r="LNQ13" s="109"/>
      <c r="LNR13" s="109"/>
      <c r="LNS13" s="109"/>
      <c r="LNT13" s="109"/>
      <c r="LNU13" s="109"/>
      <c r="LNV13" s="109"/>
      <c r="LXH13" s="109"/>
      <c r="LXI13" s="109"/>
      <c r="LXJ13" s="109"/>
      <c r="LXK13" s="109"/>
      <c r="LXL13" s="109"/>
      <c r="LXM13" s="109"/>
      <c r="LXN13" s="109"/>
      <c r="LXO13" s="109"/>
      <c r="LXP13" s="109"/>
      <c r="LXQ13" s="109"/>
      <c r="LXR13" s="109"/>
      <c r="MHD13" s="109"/>
      <c r="MHE13" s="109"/>
      <c r="MHF13" s="109"/>
      <c r="MHG13" s="109"/>
      <c r="MHH13" s="109"/>
      <c r="MHI13" s="109"/>
      <c r="MHJ13" s="109"/>
      <c r="MHK13" s="109"/>
      <c r="MHL13" s="109"/>
      <c r="MHM13" s="109"/>
      <c r="MHN13" s="109"/>
      <c r="MQZ13" s="109"/>
      <c r="MRA13" s="109"/>
      <c r="MRB13" s="109"/>
      <c r="MRC13" s="109"/>
      <c r="MRD13" s="109"/>
      <c r="MRE13" s="109"/>
      <c r="MRF13" s="109"/>
      <c r="MRG13" s="109"/>
      <c r="MRH13" s="109"/>
      <c r="MRI13" s="109"/>
      <c r="MRJ13" s="109"/>
      <c r="NAV13" s="109"/>
      <c r="NAW13" s="109"/>
      <c r="NAX13" s="109"/>
      <c r="NAY13" s="109"/>
      <c r="NAZ13" s="109"/>
      <c r="NBA13" s="109"/>
      <c r="NBB13" s="109"/>
      <c r="NBC13" s="109"/>
      <c r="NBD13" s="109"/>
      <c r="NBE13" s="109"/>
      <c r="NBF13" s="109"/>
      <c r="NKR13" s="109"/>
      <c r="NKS13" s="109"/>
      <c r="NKT13" s="109"/>
      <c r="NKU13" s="109"/>
      <c r="NKV13" s="109"/>
      <c r="NKW13" s="109"/>
      <c r="NKX13" s="109"/>
      <c r="NKY13" s="109"/>
      <c r="NKZ13" s="109"/>
      <c r="NLA13" s="109"/>
      <c r="NLB13" s="109"/>
      <c r="NUN13" s="109"/>
      <c r="NUO13" s="109"/>
      <c r="NUP13" s="109"/>
      <c r="NUQ13" s="109"/>
      <c r="NUR13" s="109"/>
      <c r="NUS13" s="109"/>
      <c r="NUT13" s="109"/>
      <c r="NUU13" s="109"/>
      <c r="NUV13" s="109"/>
      <c r="NUW13" s="109"/>
      <c r="NUX13" s="109"/>
      <c r="OEJ13" s="109"/>
      <c r="OEK13" s="109"/>
      <c r="OEL13" s="109"/>
      <c r="OEM13" s="109"/>
      <c r="OEN13" s="109"/>
      <c r="OEO13" s="109"/>
      <c r="OEP13" s="109"/>
      <c r="OEQ13" s="109"/>
      <c r="OER13" s="109"/>
      <c r="OES13" s="109"/>
      <c r="OET13" s="109"/>
      <c r="OOF13" s="109"/>
      <c r="OOG13" s="109"/>
      <c r="OOH13" s="109"/>
      <c r="OOI13" s="109"/>
      <c r="OOJ13" s="109"/>
      <c r="OOK13" s="109"/>
      <c r="OOL13" s="109"/>
      <c r="OOM13" s="109"/>
      <c r="OON13" s="109"/>
      <c r="OOO13" s="109"/>
      <c r="OOP13" s="109"/>
      <c r="OYB13" s="109"/>
      <c r="OYC13" s="109"/>
      <c r="OYD13" s="109"/>
      <c r="OYE13" s="109"/>
      <c r="OYF13" s="109"/>
      <c r="OYG13" s="109"/>
      <c r="OYH13" s="109"/>
      <c r="OYI13" s="109"/>
      <c r="OYJ13" s="109"/>
      <c r="OYK13" s="109"/>
      <c r="OYL13" s="109"/>
      <c r="PHX13" s="109"/>
      <c r="PHY13" s="109"/>
      <c r="PHZ13" s="109"/>
      <c r="PIA13" s="109"/>
      <c r="PIB13" s="109"/>
      <c r="PIC13" s="109"/>
      <c r="PID13" s="109"/>
      <c r="PIE13" s="109"/>
      <c r="PIF13" s="109"/>
      <c r="PIG13" s="109"/>
      <c r="PIH13" s="109"/>
      <c r="PRT13" s="109"/>
      <c r="PRU13" s="109"/>
      <c r="PRV13" s="109"/>
      <c r="PRW13" s="109"/>
      <c r="PRX13" s="109"/>
      <c r="PRY13" s="109"/>
      <c r="PRZ13" s="109"/>
      <c r="PSA13" s="109"/>
      <c r="PSB13" s="109"/>
      <c r="PSC13" s="109"/>
      <c r="PSD13" s="109"/>
      <c r="QBP13" s="109"/>
      <c r="QBQ13" s="109"/>
      <c r="QBR13" s="109"/>
      <c r="QBS13" s="109"/>
      <c r="QBT13" s="109"/>
      <c r="QBU13" s="109"/>
      <c r="QBV13" s="109"/>
      <c r="QBW13" s="109"/>
      <c r="QBX13" s="109"/>
      <c r="QBY13" s="109"/>
      <c r="QBZ13" s="109"/>
      <c r="QLL13" s="109"/>
      <c r="QLM13" s="109"/>
      <c r="QLN13" s="109"/>
      <c r="QLO13" s="109"/>
      <c r="QLP13" s="109"/>
      <c r="QLQ13" s="109"/>
      <c r="QLR13" s="109"/>
      <c r="QLS13" s="109"/>
      <c r="QLT13" s="109"/>
      <c r="QLU13" s="109"/>
      <c r="QLV13" s="109"/>
      <c r="QVH13" s="109"/>
      <c r="QVI13" s="109"/>
      <c r="QVJ13" s="109"/>
      <c r="QVK13" s="109"/>
      <c r="QVL13" s="109"/>
      <c r="QVM13" s="109"/>
      <c r="QVN13" s="109"/>
      <c r="QVO13" s="109"/>
      <c r="QVP13" s="109"/>
      <c r="QVQ13" s="109"/>
      <c r="QVR13" s="109"/>
      <c r="RFD13" s="109"/>
      <c r="RFE13" s="109"/>
      <c r="RFF13" s="109"/>
      <c r="RFG13" s="109"/>
      <c r="RFH13" s="109"/>
      <c r="RFI13" s="109"/>
      <c r="RFJ13" s="109"/>
      <c r="RFK13" s="109"/>
      <c r="RFL13" s="109"/>
      <c r="RFM13" s="109"/>
      <c r="RFN13" s="109"/>
      <c r="ROZ13" s="109"/>
      <c r="RPA13" s="109"/>
      <c r="RPB13" s="109"/>
      <c r="RPC13" s="109"/>
      <c r="RPD13" s="109"/>
      <c r="RPE13" s="109"/>
      <c r="RPF13" s="109"/>
      <c r="RPG13" s="109"/>
      <c r="RPH13" s="109"/>
      <c r="RPI13" s="109"/>
      <c r="RPJ13" s="109"/>
      <c r="RYV13" s="109"/>
      <c r="RYW13" s="109"/>
      <c r="RYX13" s="109"/>
      <c r="RYY13" s="109"/>
      <c r="RYZ13" s="109"/>
      <c r="RZA13" s="109"/>
      <c r="RZB13" s="109"/>
      <c r="RZC13" s="109"/>
      <c r="RZD13" s="109"/>
      <c r="RZE13" s="109"/>
      <c r="RZF13" s="109"/>
      <c r="SIR13" s="109"/>
      <c r="SIS13" s="109"/>
      <c r="SIT13" s="109"/>
      <c r="SIU13" s="109"/>
      <c r="SIV13" s="109"/>
      <c r="SIW13" s="109"/>
      <c r="SIX13" s="109"/>
      <c r="SIY13" s="109"/>
      <c r="SIZ13" s="109"/>
      <c r="SJA13" s="109"/>
      <c r="SJB13" s="109"/>
      <c r="SSN13" s="109"/>
      <c r="SSO13" s="109"/>
      <c r="SSP13" s="109"/>
      <c r="SSQ13" s="109"/>
      <c r="SSR13" s="109"/>
      <c r="SSS13" s="109"/>
      <c r="SST13" s="109"/>
      <c r="SSU13" s="109"/>
      <c r="SSV13" s="109"/>
      <c r="SSW13" s="109"/>
      <c r="SSX13" s="109"/>
      <c r="TCJ13" s="109"/>
      <c r="TCK13" s="109"/>
      <c r="TCL13" s="109"/>
      <c r="TCM13" s="109"/>
      <c r="TCN13" s="109"/>
      <c r="TCO13" s="109"/>
      <c r="TCP13" s="109"/>
      <c r="TCQ13" s="109"/>
      <c r="TCR13" s="109"/>
      <c r="TCS13" s="109"/>
      <c r="TCT13" s="109"/>
      <c r="TMF13" s="109"/>
      <c r="TMG13" s="109"/>
      <c r="TMH13" s="109"/>
      <c r="TMI13" s="109"/>
      <c r="TMJ13" s="109"/>
      <c r="TMK13" s="109"/>
      <c r="TML13" s="109"/>
      <c r="TMM13" s="109"/>
      <c r="TMN13" s="109"/>
      <c r="TMO13" s="109"/>
      <c r="TMP13" s="109"/>
      <c r="TWB13" s="109"/>
      <c r="TWC13" s="109"/>
      <c r="TWD13" s="109"/>
      <c r="TWE13" s="109"/>
      <c r="TWF13" s="109"/>
      <c r="TWG13" s="109"/>
      <c r="TWH13" s="109"/>
      <c r="TWI13" s="109"/>
      <c r="TWJ13" s="109"/>
      <c r="TWK13" s="109"/>
      <c r="TWL13" s="109"/>
      <c r="UFX13" s="109"/>
      <c r="UFY13" s="109"/>
      <c r="UFZ13" s="109"/>
      <c r="UGA13" s="109"/>
      <c r="UGB13" s="109"/>
      <c r="UGC13" s="109"/>
      <c r="UGD13" s="109"/>
      <c r="UGE13" s="109"/>
      <c r="UGF13" s="109"/>
      <c r="UGG13" s="109"/>
      <c r="UGH13" s="109"/>
      <c r="UPT13" s="109"/>
      <c r="UPU13" s="109"/>
      <c r="UPV13" s="109"/>
      <c r="UPW13" s="109"/>
      <c r="UPX13" s="109"/>
      <c r="UPY13" s="109"/>
      <c r="UPZ13" s="109"/>
      <c r="UQA13" s="109"/>
      <c r="UQB13" s="109"/>
      <c r="UQC13" s="109"/>
      <c r="UQD13" s="109"/>
      <c r="UZP13" s="109"/>
      <c r="UZQ13" s="109"/>
      <c r="UZR13" s="109"/>
      <c r="UZS13" s="109"/>
      <c r="UZT13" s="109"/>
      <c r="UZU13" s="109"/>
      <c r="UZV13" s="109"/>
      <c r="UZW13" s="109"/>
      <c r="UZX13" s="109"/>
      <c r="UZY13" s="109"/>
      <c r="UZZ13" s="109"/>
      <c r="VJL13" s="109"/>
      <c r="VJM13" s="109"/>
      <c r="VJN13" s="109"/>
      <c r="VJO13" s="109"/>
      <c r="VJP13" s="109"/>
      <c r="VJQ13" s="109"/>
      <c r="VJR13" s="109"/>
      <c r="VJS13" s="109"/>
      <c r="VJT13" s="109"/>
      <c r="VJU13" s="109"/>
      <c r="VJV13" s="109"/>
      <c r="VTH13" s="109"/>
      <c r="VTI13" s="109"/>
      <c r="VTJ13" s="109"/>
      <c r="VTK13" s="109"/>
      <c r="VTL13" s="109"/>
      <c r="VTM13" s="109"/>
      <c r="VTN13" s="109"/>
      <c r="VTO13" s="109"/>
      <c r="VTP13" s="109"/>
      <c r="VTQ13" s="109"/>
      <c r="VTR13" s="109"/>
      <c r="WDD13" s="109"/>
      <c r="WDE13" s="109"/>
      <c r="WDF13" s="109"/>
      <c r="WDG13" s="109"/>
      <c r="WDH13" s="109"/>
      <c r="WDI13" s="109"/>
      <c r="WDJ13" s="109"/>
      <c r="WDK13" s="109"/>
      <c r="WDL13" s="109"/>
      <c r="WDM13" s="109"/>
      <c r="WDN13" s="109"/>
      <c r="WMZ13" s="109"/>
      <c r="WNA13" s="109"/>
      <c r="WNB13" s="109"/>
      <c r="WNC13" s="109"/>
      <c r="WND13" s="109"/>
      <c r="WNE13" s="109"/>
      <c r="WNF13" s="109"/>
      <c r="WNG13" s="109"/>
      <c r="WNH13" s="109"/>
      <c r="WNI13" s="109"/>
      <c r="WNJ13" s="109"/>
      <c r="WWV13" s="109"/>
      <c r="WWW13" s="109"/>
      <c r="WWX13" s="109"/>
      <c r="WWY13" s="109"/>
      <c r="WWZ13" s="109"/>
      <c r="WXA13" s="109"/>
      <c r="WXB13" s="109"/>
      <c r="WXC13" s="109"/>
      <c r="WXD13" s="109"/>
      <c r="WXE13" s="109"/>
      <c r="WXF13" s="109"/>
    </row>
    <row r="14" spans="1:818 1064:1842 2088:2866 3112:3890 4136:4914 5160:5938 6184:6962 7208:7986 8232:9010 9256:10034 10280:11058 11304:12082 12328:13106 13352:14130 14376:15154 15400:16178" s="116" customFormat="1" ht="43.5" customHeight="1" x14ac:dyDescent="0.25">
      <c r="A14" s="122" t="e">
        <f>#REF!+1</f>
        <v>#REF!</v>
      </c>
      <c r="B14" s="122" t="s">
        <v>468</v>
      </c>
      <c r="C14" s="133">
        <v>100111</v>
      </c>
      <c r="D14" s="131"/>
      <c r="E14" s="131">
        <v>37867</v>
      </c>
      <c r="F14" s="125">
        <v>38970</v>
      </c>
      <c r="G14" s="122" t="s">
        <v>407</v>
      </c>
      <c r="H14" s="122"/>
      <c r="I14" s="122"/>
      <c r="J14" s="122" t="s">
        <v>97</v>
      </c>
      <c r="K14" s="122" t="s">
        <v>101</v>
      </c>
      <c r="L14" s="122" t="s">
        <v>86</v>
      </c>
      <c r="M14" s="122"/>
      <c r="N14" s="122" t="s">
        <v>101</v>
      </c>
      <c r="O14" s="122" t="s">
        <v>101</v>
      </c>
      <c r="P14" s="122" t="s">
        <v>86</v>
      </c>
      <c r="Q14" s="122" t="s">
        <v>383</v>
      </c>
      <c r="R14" s="122" t="s">
        <v>384</v>
      </c>
      <c r="S14" s="122" t="s">
        <v>405</v>
      </c>
      <c r="T14" s="122" t="s">
        <v>3512</v>
      </c>
      <c r="U14" s="122" t="s">
        <v>393</v>
      </c>
      <c r="V14" s="122">
        <v>20039</v>
      </c>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6"/>
      <c r="AZ14" s="122"/>
      <c r="BA14" s="122" t="s">
        <v>3513</v>
      </c>
      <c r="BB14" s="122"/>
      <c r="BC14" s="122"/>
      <c r="BD14" s="122"/>
      <c r="BE14" s="122"/>
      <c r="BF14" s="122"/>
      <c r="BG14" s="122"/>
      <c r="BH14" s="122"/>
      <c r="BI14" s="122"/>
      <c r="BJ14" s="122">
        <f t="shared" si="0"/>
        <v>0</v>
      </c>
      <c r="BK14" s="122">
        <f t="shared" si="1"/>
        <v>0</v>
      </c>
      <c r="BL14" s="122"/>
      <c r="BM14" s="122"/>
      <c r="BN14" s="122" t="s">
        <v>406</v>
      </c>
    </row>
    <row r="15" spans="1:818 1064:1842 2088:2866 3112:3890 4136:4914 5160:5938 6184:6962 7208:7986 8232:9010 9256:10034 10280:11058 11304:12082 12328:13106 13352:14130 14376:15154 15400:16178" s="116" customFormat="1" ht="38.25" customHeight="1" x14ac:dyDescent="0.25">
      <c r="A15" s="122" t="e">
        <f>#REF!+1</f>
        <v>#REF!</v>
      </c>
      <c r="B15" s="122" t="s">
        <v>292</v>
      </c>
      <c r="C15" s="122">
        <v>100126</v>
      </c>
      <c r="D15" s="131"/>
      <c r="E15" s="131">
        <v>37876</v>
      </c>
      <c r="F15" s="125">
        <v>38991</v>
      </c>
      <c r="G15" s="122" t="s">
        <v>408</v>
      </c>
      <c r="H15" s="122"/>
      <c r="I15" s="122"/>
      <c r="J15" s="122" t="s">
        <v>409</v>
      </c>
      <c r="K15" s="122" t="s">
        <v>90</v>
      </c>
      <c r="L15" s="122" t="s">
        <v>33</v>
      </c>
      <c r="M15" s="122" t="s">
        <v>2869</v>
      </c>
      <c r="N15" s="122" t="s">
        <v>409</v>
      </c>
      <c r="O15" s="122" t="s">
        <v>90</v>
      </c>
      <c r="P15" s="122" t="s">
        <v>33</v>
      </c>
      <c r="Q15" s="122" t="s">
        <v>34</v>
      </c>
      <c r="R15" s="122" t="s">
        <v>384</v>
      </c>
      <c r="S15" s="122" t="s">
        <v>410</v>
      </c>
      <c r="T15" s="122" t="s">
        <v>3119</v>
      </c>
      <c r="U15" s="122" t="s">
        <v>393</v>
      </c>
      <c r="V15" s="122">
        <v>5475</v>
      </c>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6"/>
      <c r="AZ15" s="122"/>
      <c r="BA15" s="122" t="s">
        <v>3120</v>
      </c>
      <c r="BB15" s="122"/>
      <c r="BC15" s="122"/>
      <c r="BD15" s="122"/>
      <c r="BE15" s="122"/>
      <c r="BF15" s="122"/>
      <c r="BG15" s="122"/>
      <c r="BH15" s="122"/>
      <c r="BI15" s="122"/>
      <c r="BJ15" s="122">
        <f t="shared" si="0"/>
        <v>0</v>
      </c>
      <c r="BK15" s="122">
        <f t="shared" si="1"/>
        <v>0</v>
      </c>
      <c r="BL15" s="122"/>
      <c r="BM15" s="122"/>
      <c r="BN15" s="122"/>
    </row>
    <row r="16" spans="1:818 1064:1842 2088:2866 3112:3890 4136:4914 5160:5938 6184:6962 7208:7986 8232:9010 9256:10034 10280:11058 11304:12082 12328:13106 13352:14130 14376:15154 15400:16178" s="116" customFormat="1" ht="25.5" customHeight="1" x14ac:dyDescent="0.25">
      <c r="A16" s="111" t="e">
        <f>#REF!+1</f>
        <v>#REF!</v>
      </c>
      <c r="B16" s="111" t="s">
        <v>411</v>
      </c>
      <c r="C16" s="136">
        <v>100130</v>
      </c>
      <c r="D16" s="130"/>
      <c r="E16" s="130">
        <v>37883</v>
      </c>
      <c r="F16" s="110" t="s">
        <v>389</v>
      </c>
      <c r="G16" s="111" t="s">
        <v>412</v>
      </c>
      <c r="H16" s="111"/>
      <c r="I16" s="111"/>
      <c r="J16" s="111" t="s">
        <v>33</v>
      </c>
      <c r="K16" s="111" t="s">
        <v>35</v>
      </c>
      <c r="L16" s="111" t="s">
        <v>35</v>
      </c>
      <c r="M16" s="111" t="s">
        <v>5266</v>
      </c>
      <c r="N16" s="111" t="s">
        <v>35</v>
      </c>
      <c r="O16" s="111" t="s">
        <v>35</v>
      </c>
      <c r="P16" s="111" t="s">
        <v>35</v>
      </c>
      <c r="Q16" s="111" t="s">
        <v>34</v>
      </c>
      <c r="R16" s="111" t="s">
        <v>384</v>
      </c>
      <c r="S16" s="111" t="s">
        <v>391</v>
      </c>
      <c r="T16" s="111" t="s">
        <v>413</v>
      </c>
      <c r="U16" s="111" t="s">
        <v>393</v>
      </c>
      <c r="V16" s="111">
        <v>10600</v>
      </c>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9"/>
      <c r="AZ16" s="111"/>
      <c r="BA16" s="111" t="s">
        <v>3121</v>
      </c>
      <c r="BB16" s="111"/>
      <c r="BC16" s="111"/>
      <c r="BD16" s="111"/>
      <c r="BE16" s="111"/>
      <c r="BF16" s="111"/>
      <c r="BG16" s="111"/>
      <c r="BH16" s="111"/>
      <c r="BI16" s="111"/>
      <c r="BJ16" s="111">
        <f t="shared" ref="BJ16:BJ29" si="3">BD16+BE16/60+BF16/3600</f>
        <v>0</v>
      </c>
      <c r="BK16" s="111">
        <f t="shared" ref="BK16:BK29" si="4">BG16+BH16/60+BI16/3600</f>
        <v>0</v>
      </c>
      <c r="BL16" s="111"/>
      <c r="BM16" s="111"/>
      <c r="BN16" s="111" t="s">
        <v>394</v>
      </c>
    </row>
    <row r="17" spans="1:818 1064:1842 2088:2866 3112:3890 4136:4914 5160:5938 6184:6962 7208:7986 8232:9010 9256:10034 10280:11058 11304:12082 12328:13106 13352:14130 14376:15154 15400:16178" s="116" customFormat="1" ht="25.5" customHeight="1" x14ac:dyDescent="0.25">
      <c r="A17" s="122" t="e">
        <f>#REF!+1</f>
        <v>#REF!</v>
      </c>
      <c r="B17" s="122" t="s">
        <v>468</v>
      </c>
      <c r="C17" s="133">
        <v>100138</v>
      </c>
      <c r="D17" s="131"/>
      <c r="E17" s="131">
        <v>37896</v>
      </c>
      <c r="F17" s="125">
        <v>39000</v>
      </c>
      <c r="G17" s="122" t="s">
        <v>52</v>
      </c>
      <c r="H17" s="122"/>
      <c r="I17" s="122"/>
      <c r="J17" s="122" t="s">
        <v>73</v>
      </c>
      <c r="K17" s="122" t="s">
        <v>73</v>
      </c>
      <c r="L17" s="122" t="s">
        <v>51</v>
      </c>
      <c r="M17" s="122"/>
      <c r="N17" s="122" t="s">
        <v>62</v>
      </c>
      <c r="O17" s="122" t="s">
        <v>73</v>
      </c>
      <c r="P17" s="122" t="s">
        <v>51</v>
      </c>
      <c r="Q17" s="122" t="s">
        <v>52</v>
      </c>
      <c r="R17" s="122" t="s">
        <v>384</v>
      </c>
      <c r="S17" s="122" t="s">
        <v>415</v>
      </c>
      <c r="T17" s="122" t="s">
        <v>3514</v>
      </c>
      <c r="U17" s="122" t="s">
        <v>393</v>
      </c>
      <c r="V17" s="122">
        <v>130000</v>
      </c>
      <c r="W17" s="411"/>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6"/>
      <c r="AZ17" s="122"/>
      <c r="BA17" s="122" t="s">
        <v>3122</v>
      </c>
      <c r="BB17" s="122"/>
      <c r="BC17" s="122"/>
      <c r="BD17" s="122"/>
      <c r="BE17" s="122"/>
      <c r="BF17" s="122"/>
      <c r="BG17" s="122"/>
      <c r="BH17" s="122"/>
      <c r="BI17" s="122"/>
      <c r="BJ17" s="122">
        <f t="shared" si="3"/>
        <v>0</v>
      </c>
      <c r="BK17" s="122">
        <f t="shared" si="4"/>
        <v>0</v>
      </c>
      <c r="BL17" s="122"/>
      <c r="BM17" s="122"/>
      <c r="BN17" s="122" t="s">
        <v>416</v>
      </c>
    </row>
    <row r="18" spans="1:818 1064:1842 2088:2866 3112:3890 4136:4914 5160:5938 6184:6962 7208:7986 8232:9010 9256:10034 10280:11058 11304:12082 12328:13106 13352:14130 14376:15154 15400:16178" s="116" customFormat="1" ht="25.5" customHeight="1" x14ac:dyDescent="0.25">
      <c r="A18" s="111" t="e">
        <f>#REF!+1</f>
        <v>#REF!</v>
      </c>
      <c r="B18" s="111" t="s">
        <v>2870</v>
      </c>
      <c r="C18" s="136">
        <v>100142</v>
      </c>
      <c r="D18" s="130"/>
      <c r="E18" s="130">
        <v>37900</v>
      </c>
      <c r="F18" s="110" t="s">
        <v>389</v>
      </c>
      <c r="G18" s="111" t="s">
        <v>417</v>
      </c>
      <c r="H18" s="111"/>
      <c r="I18" s="111"/>
      <c r="J18" s="111" t="s">
        <v>418</v>
      </c>
      <c r="K18" s="111" t="s">
        <v>118</v>
      </c>
      <c r="L18" s="111" t="s">
        <v>53</v>
      </c>
      <c r="M18" s="111" t="s">
        <v>3515</v>
      </c>
      <c r="N18" s="111" t="s">
        <v>419</v>
      </c>
      <c r="O18" s="111" t="s">
        <v>118</v>
      </c>
      <c r="P18" s="111" t="s">
        <v>53</v>
      </c>
      <c r="Q18" s="111" t="s">
        <v>52</v>
      </c>
      <c r="R18" s="111" t="s">
        <v>384</v>
      </c>
      <c r="S18" s="111" t="s">
        <v>391</v>
      </c>
      <c r="T18" s="111" t="s">
        <v>3516</v>
      </c>
      <c r="U18" s="111" t="s">
        <v>393</v>
      </c>
      <c r="V18" s="111">
        <v>1200</v>
      </c>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9"/>
      <c r="AZ18" s="111"/>
      <c r="BA18" s="111" t="s">
        <v>3123</v>
      </c>
      <c r="BB18" s="111"/>
      <c r="BC18" s="111"/>
      <c r="BD18" s="111"/>
      <c r="BE18" s="111"/>
      <c r="BF18" s="111"/>
      <c r="BG18" s="111"/>
      <c r="BH18" s="111"/>
      <c r="BI18" s="111"/>
      <c r="BJ18" s="111">
        <f t="shared" si="3"/>
        <v>0</v>
      </c>
      <c r="BK18" s="111">
        <f t="shared" si="4"/>
        <v>0</v>
      </c>
      <c r="BL18" s="111"/>
      <c r="BM18" s="111"/>
      <c r="BN18" s="111" t="s">
        <v>420</v>
      </c>
    </row>
    <row r="19" spans="1:818 1064:1842 2088:2866 3112:3890 4136:4914 5160:5938 6184:6962 7208:7986 8232:9010 9256:10034 10280:11058 11304:12082 12328:13106 13352:14130 14376:15154 15400:16178" s="116" customFormat="1" ht="25.5" customHeight="1" x14ac:dyDescent="0.25">
      <c r="A19" s="122" t="e">
        <f>#REF!+1</f>
        <v>#REF!</v>
      </c>
      <c r="B19" s="122" t="s">
        <v>2871</v>
      </c>
      <c r="C19" s="133">
        <v>100144</v>
      </c>
      <c r="D19" s="131"/>
      <c r="E19" s="131">
        <v>37902</v>
      </c>
      <c r="F19" s="125">
        <v>39010</v>
      </c>
      <c r="G19" s="122" t="s">
        <v>421</v>
      </c>
      <c r="H19" s="122"/>
      <c r="I19" s="122"/>
      <c r="J19" s="122" t="s">
        <v>135</v>
      </c>
      <c r="K19" s="122" t="s">
        <v>136</v>
      </c>
      <c r="L19" s="122" t="s">
        <v>51</v>
      </c>
      <c r="M19" s="122"/>
      <c r="N19" s="122" t="s">
        <v>135</v>
      </c>
      <c r="O19" s="122" t="s">
        <v>136</v>
      </c>
      <c r="P19" s="122" t="s">
        <v>51</v>
      </c>
      <c r="Q19" s="122" t="s">
        <v>34</v>
      </c>
      <c r="R19" s="122" t="s">
        <v>384</v>
      </c>
      <c r="S19" s="122" t="s">
        <v>422</v>
      </c>
      <c r="T19" s="122" t="s">
        <v>423</v>
      </c>
      <c r="U19" s="122" t="s">
        <v>393</v>
      </c>
      <c r="V19" s="122">
        <v>2730000</v>
      </c>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6"/>
      <c r="AZ19" s="122"/>
      <c r="BA19" s="122" t="s">
        <v>3124</v>
      </c>
      <c r="BB19" s="122"/>
      <c r="BC19" s="122"/>
      <c r="BD19" s="122"/>
      <c r="BE19" s="122"/>
      <c r="BF19" s="122"/>
      <c r="BG19" s="122"/>
      <c r="BH19" s="122"/>
      <c r="BI19" s="122"/>
      <c r="BJ19" s="122">
        <f t="shared" si="3"/>
        <v>0</v>
      </c>
      <c r="BK19" s="122">
        <f t="shared" si="4"/>
        <v>0</v>
      </c>
      <c r="BL19" s="122"/>
      <c r="BM19" s="122"/>
      <c r="BN19" s="122"/>
    </row>
    <row r="20" spans="1:818 1064:1842 2088:2866 3112:3890 4136:4914 5160:5938 6184:6962 7208:7986 8232:9010 9256:10034 10280:11058 11304:12082 12328:13106 13352:14130 14376:15154 15400:16178" s="116" customFormat="1" ht="38.25" customHeight="1" x14ac:dyDescent="0.25">
      <c r="A20" s="111" t="e">
        <f>#REF!+1</f>
        <v>#REF!</v>
      </c>
      <c r="B20" s="111" t="s">
        <v>297</v>
      </c>
      <c r="C20" s="136">
        <v>100146</v>
      </c>
      <c r="D20" s="130"/>
      <c r="E20" s="130">
        <v>37908</v>
      </c>
      <c r="F20" s="110" t="s">
        <v>389</v>
      </c>
      <c r="G20" s="111" t="s">
        <v>424</v>
      </c>
      <c r="H20" s="111"/>
      <c r="I20" s="111"/>
      <c r="J20" s="111" t="s">
        <v>148</v>
      </c>
      <c r="K20" s="111" t="s">
        <v>148</v>
      </c>
      <c r="L20" s="111" t="s">
        <v>70</v>
      </c>
      <c r="M20" s="111"/>
      <c r="N20" s="111" t="s">
        <v>425</v>
      </c>
      <c r="O20" s="111" t="s">
        <v>148</v>
      </c>
      <c r="P20" s="111" t="s">
        <v>70</v>
      </c>
      <c r="Q20" s="111" t="s">
        <v>426</v>
      </c>
      <c r="R20" s="111" t="s">
        <v>384</v>
      </c>
      <c r="S20" s="111" t="s">
        <v>415</v>
      </c>
      <c r="T20" s="111" t="s">
        <v>427</v>
      </c>
      <c r="U20" s="111" t="s">
        <v>393</v>
      </c>
      <c r="V20" s="111">
        <v>567650</v>
      </c>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9"/>
      <c r="AZ20" s="111"/>
      <c r="BA20" s="111" t="s">
        <v>3517</v>
      </c>
      <c r="BB20" s="111"/>
      <c r="BC20" s="111"/>
      <c r="BD20" s="111"/>
      <c r="BE20" s="111"/>
      <c r="BF20" s="111"/>
      <c r="BG20" s="111"/>
      <c r="BH20" s="111"/>
      <c r="BI20" s="111"/>
      <c r="BJ20" s="111">
        <f t="shared" si="3"/>
        <v>0</v>
      </c>
      <c r="BK20" s="111">
        <f t="shared" si="4"/>
        <v>0</v>
      </c>
      <c r="BL20" s="111"/>
      <c r="BM20" s="111"/>
      <c r="BN20" s="111" t="s">
        <v>394</v>
      </c>
    </row>
    <row r="21" spans="1:818 1064:1842 2088:2866 3112:3890 4136:4914 5160:5938 6184:6962 7208:7986 8232:9010 9256:10034 10280:11058 11304:12082 12328:13106 13352:14130 14376:15154 15400:16178" s="116" customFormat="1" ht="51.75" customHeight="1" x14ac:dyDescent="0.25">
      <c r="A21" s="122" t="e">
        <f>#REF!+1</f>
        <v>#REF!</v>
      </c>
      <c r="B21" s="122" t="s">
        <v>2872</v>
      </c>
      <c r="C21" s="133">
        <v>100154</v>
      </c>
      <c r="D21" s="131"/>
      <c r="E21" s="131">
        <v>37916</v>
      </c>
      <c r="F21" s="125">
        <v>39022</v>
      </c>
      <c r="G21" s="122" t="s">
        <v>428</v>
      </c>
      <c r="H21" s="122"/>
      <c r="I21" s="122"/>
      <c r="J21" s="122" t="s">
        <v>429</v>
      </c>
      <c r="K21" s="122" t="s">
        <v>33</v>
      </c>
      <c r="L21" s="122" t="s">
        <v>33</v>
      </c>
      <c r="M21" s="122" t="s">
        <v>3518</v>
      </c>
      <c r="N21" s="122" t="s">
        <v>429</v>
      </c>
      <c r="O21" s="122" t="s">
        <v>33</v>
      </c>
      <c r="P21" s="122" t="s">
        <v>33</v>
      </c>
      <c r="Q21" s="122" t="s">
        <v>34</v>
      </c>
      <c r="R21" s="122" t="s">
        <v>384</v>
      </c>
      <c r="S21" s="122" t="s">
        <v>430</v>
      </c>
      <c r="T21" s="122" t="s">
        <v>431</v>
      </c>
      <c r="U21" s="122" t="s">
        <v>393</v>
      </c>
      <c r="V21" s="122">
        <v>2008</v>
      </c>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6"/>
      <c r="AZ21" s="122"/>
      <c r="BA21" s="122" t="s">
        <v>3125</v>
      </c>
      <c r="BB21" s="122"/>
      <c r="BC21" s="122"/>
      <c r="BD21" s="122"/>
      <c r="BE21" s="122"/>
      <c r="BF21" s="122"/>
      <c r="BG21" s="122"/>
      <c r="BH21" s="122"/>
      <c r="BI21" s="122"/>
      <c r="BJ21" s="122">
        <f t="shared" si="3"/>
        <v>0</v>
      </c>
      <c r="BK21" s="122">
        <f t="shared" si="4"/>
        <v>0</v>
      </c>
      <c r="BL21" s="122"/>
      <c r="BM21" s="122"/>
      <c r="BN21" s="122" t="s">
        <v>420</v>
      </c>
    </row>
    <row r="22" spans="1:818 1064:1842 2088:2866 3112:3890 4136:4914 5160:5938 6184:6962 7208:7986 8232:9010 9256:10034 10280:11058 11304:12082 12328:13106 13352:14130 14376:15154 15400:16178" s="116" customFormat="1" ht="46.5" customHeight="1" x14ac:dyDescent="0.25">
      <c r="A22" s="111" t="e">
        <f t="shared" ref="A22:A25" si="5">A21+1</f>
        <v>#REF!</v>
      </c>
      <c r="B22" s="111" t="s">
        <v>2872</v>
      </c>
      <c r="C22" s="136">
        <v>100155</v>
      </c>
      <c r="D22" s="130"/>
      <c r="E22" s="130">
        <v>37916</v>
      </c>
      <c r="F22" s="110" t="s">
        <v>389</v>
      </c>
      <c r="G22" s="111" t="s">
        <v>432</v>
      </c>
      <c r="H22" s="111"/>
      <c r="I22" s="111"/>
      <c r="J22" s="111" t="s">
        <v>433</v>
      </c>
      <c r="K22" s="111" t="s">
        <v>33</v>
      </c>
      <c r="L22" s="111" t="s">
        <v>33</v>
      </c>
      <c r="M22" s="111" t="s">
        <v>3519</v>
      </c>
      <c r="N22" s="111" t="s">
        <v>433</v>
      </c>
      <c r="O22" s="111" t="s">
        <v>33</v>
      </c>
      <c r="P22" s="111" t="s">
        <v>33</v>
      </c>
      <c r="Q22" s="111" t="s">
        <v>34</v>
      </c>
      <c r="R22" s="111" t="s">
        <v>384</v>
      </c>
      <c r="S22" s="111" t="s">
        <v>391</v>
      </c>
      <c r="T22" s="111" t="s">
        <v>434</v>
      </c>
      <c r="U22" s="111" t="s">
        <v>393</v>
      </c>
      <c r="V22" s="111">
        <v>2008</v>
      </c>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9"/>
      <c r="AZ22" s="111"/>
      <c r="BA22" s="111" t="s">
        <v>3126</v>
      </c>
      <c r="BB22" s="111"/>
      <c r="BC22" s="111"/>
      <c r="BD22" s="111"/>
      <c r="BE22" s="111"/>
      <c r="BF22" s="111"/>
      <c r="BG22" s="111"/>
      <c r="BH22" s="111"/>
      <c r="BI22" s="111"/>
      <c r="BJ22" s="111">
        <f t="shared" si="3"/>
        <v>0</v>
      </c>
      <c r="BK22" s="111">
        <f t="shared" si="4"/>
        <v>0</v>
      </c>
      <c r="BL22" s="111"/>
      <c r="BM22" s="111"/>
      <c r="BN22" s="111" t="s">
        <v>394</v>
      </c>
    </row>
    <row r="23" spans="1:818 1064:1842 2088:2866 3112:3890 4136:4914 5160:5938 6184:6962 7208:7986 8232:9010 9256:10034 10280:11058 11304:12082 12328:13106 13352:14130 14376:15154 15400:16178" s="116" customFormat="1" ht="38.25" customHeight="1" x14ac:dyDescent="0.25">
      <c r="A23" s="111" t="e">
        <f>#REF!+1</f>
        <v>#REF!</v>
      </c>
      <c r="B23" s="111" t="s">
        <v>435</v>
      </c>
      <c r="C23" s="136">
        <v>100158</v>
      </c>
      <c r="D23" s="130"/>
      <c r="E23" s="130">
        <v>37918</v>
      </c>
      <c r="F23" s="110" t="s">
        <v>389</v>
      </c>
      <c r="G23" s="111" t="s">
        <v>432</v>
      </c>
      <c r="H23" s="111"/>
      <c r="I23" s="111"/>
      <c r="J23" s="111" t="s">
        <v>436</v>
      </c>
      <c r="K23" s="111" t="s">
        <v>33</v>
      </c>
      <c r="L23" s="111" t="s">
        <v>33</v>
      </c>
      <c r="M23" s="111" t="s">
        <v>5267</v>
      </c>
      <c r="N23" s="111" t="s">
        <v>436</v>
      </c>
      <c r="O23" s="111" t="s">
        <v>33</v>
      </c>
      <c r="P23" s="111" t="s">
        <v>33</v>
      </c>
      <c r="Q23" s="111" t="s">
        <v>34</v>
      </c>
      <c r="R23" s="111" t="s">
        <v>384</v>
      </c>
      <c r="S23" s="111" t="s">
        <v>391</v>
      </c>
      <c r="T23" s="111" t="s">
        <v>178</v>
      </c>
      <c r="U23" s="111" t="s">
        <v>393</v>
      </c>
      <c r="V23" s="111">
        <v>675</v>
      </c>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9"/>
      <c r="AZ23" s="111"/>
      <c r="BA23" s="111" t="s">
        <v>3127</v>
      </c>
      <c r="BB23" s="111"/>
      <c r="BC23" s="111"/>
      <c r="BD23" s="111"/>
      <c r="BE23" s="111"/>
      <c r="BF23" s="111"/>
      <c r="BG23" s="111"/>
      <c r="BH23" s="111"/>
      <c r="BI23" s="111"/>
      <c r="BJ23" s="111">
        <f t="shared" si="3"/>
        <v>0</v>
      </c>
      <c r="BK23" s="111">
        <f t="shared" si="4"/>
        <v>0</v>
      </c>
      <c r="BL23" s="111"/>
      <c r="BM23" s="111"/>
      <c r="BN23" s="111" t="s">
        <v>394</v>
      </c>
    </row>
    <row r="24" spans="1:818 1064:1842 2088:2866 3112:3890 4136:4914 5160:5938 6184:6962 7208:7986 8232:9010 9256:10034 10280:11058 11304:12082 12328:13106 13352:14130 14376:15154 15400:16178" s="116" customFormat="1" ht="38.25" customHeight="1" x14ac:dyDescent="0.25">
      <c r="A24" s="111" t="e">
        <f t="shared" si="5"/>
        <v>#REF!</v>
      </c>
      <c r="B24" s="111" t="s">
        <v>3520</v>
      </c>
      <c r="C24" s="136">
        <v>100159</v>
      </c>
      <c r="D24" s="130"/>
      <c r="E24" s="130">
        <v>37918</v>
      </c>
      <c r="F24" s="110" t="s">
        <v>389</v>
      </c>
      <c r="G24" s="111" t="s">
        <v>432</v>
      </c>
      <c r="H24" s="111"/>
      <c r="I24" s="111"/>
      <c r="J24" s="111" t="s">
        <v>433</v>
      </c>
      <c r="K24" s="111" t="s">
        <v>33</v>
      </c>
      <c r="L24" s="111" t="s">
        <v>33</v>
      </c>
      <c r="M24" s="111" t="s">
        <v>5268</v>
      </c>
      <c r="N24" s="111" t="s">
        <v>433</v>
      </c>
      <c r="O24" s="111" t="s">
        <v>33</v>
      </c>
      <c r="P24" s="111" t="s">
        <v>33</v>
      </c>
      <c r="Q24" s="111" t="s">
        <v>34</v>
      </c>
      <c r="R24" s="111" t="s">
        <v>384</v>
      </c>
      <c r="S24" s="111" t="s">
        <v>391</v>
      </c>
      <c r="T24" s="111" t="s">
        <v>178</v>
      </c>
      <c r="U24" s="111" t="s">
        <v>393</v>
      </c>
      <c r="V24" s="111">
        <v>394</v>
      </c>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9"/>
      <c r="AZ24" s="111"/>
      <c r="BA24" s="111" t="s">
        <v>3128</v>
      </c>
      <c r="BB24" s="111"/>
      <c r="BC24" s="111"/>
      <c r="BD24" s="111"/>
      <c r="BE24" s="111"/>
      <c r="BF24" s="111"/>
      <c r="BG24" s="111"/>
      <c r="BH24" s="111"/>
      <c r="BI24" s="111"/>
      <c r="BJ24" s="111">
        <f t="shared" si="3"/>
        <v>0</v>
      </c>
      <c r="BK24" s="111">
        <f t="shared" si="4"/>
        <v>0</v>
      </c>
      <c r="BL24" s="111"/>
      <c r="BM24" s="111"/>
      <c r="BN24" s="111" t="s">
        <v>394</v>
      </c>
    </row>
    <row r="25" spans="1:818 1064:1842 2088:2866 3112:3890 4136:4914 5160:5938 6184:6962 7208:7986 8232:9010 9256:10034 10280:11058 11304:12082 12328:13106 13352:14130 14376:15154 15400:16178" s="116" customFormat="1" ht="38.25" customHeight="1" x14ac:dyDescent="0.25">
      <c r="A25" s="111" t="e">
        <f t="shared" si="5"/>
        <v>#REF!</v>
      </c>
      <c r="B25" s="111" t="s">
        <v>437</v>
      </c>
      <c r="C25" s="136">
        <v>100160</v>
      </c>
      <c r="D25" s="130"/>
      <c r="E25" s="130">
        <v>37918</v>
      </c>
      <c r="F25" s="110" t="s">
        <v>389</v>
      </c>
      <c r="G25" s="111" t="s">
        <v>438</v>
      </c>
      <c r="H25" s="111"/>
      <c r="I25" s="111"/>
      <c r="J25" s="111" t="s">
        <v>433</v>
      </c>
      <c r="K25" s="111" t="s">
        <v>33</v>
      </c>
      <c r="L25" s="111" t="s">
        <v>33</v>
      </c>
      <c r="M25" s="111" t="s">
        <v>3521</v>
      </c>
      <c r="N25" s="111" t="s">
        <v>433</v>
      </c>
      <c r="O25" s="111" t="s">
        <v>33</v>
      </c>
      <c r="P25" s="111" t="s">
        <v>33</v>
      </c>
      <c r="Q25" s="111" t="s">
        <v>34</v>
      </c>
      <c r="R25" s="111" t="s">
        <v>384</v>
      </c>
      <c r="S25" s="111" t="s">
        <v>391</v>
      </c>
      <c r="T25" s="111" t="s">
        <v>178</v>
      </c>
      <c r="U25" s="111" t="s">
        <v>393</v>
      </c>
      <c r="V25" s="111">
        <v>675</v>
      </c>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9"/>
      <c r="AZ25" s="111"/>
      <c r="BA25" s="111" t="s">
        <v>3129</v>
      </c>
      <c r="BB25" s="111"/>
      <c r="BC25" s="111"/>
      <c r="BD25" s="111"/>
      <c r="BE25" s="111"/>
      <c r="BF25" s="111"/>
      <c r="BG25" s="111"/>
      <c r="BH25" s="111"/>
      <c r="BI25" s="111"/>
      <c r="BJ25" s="111">
        <f t="shared" si="3"/>
        <v>0</v>
      </c>
      <c r="BK25" s="111">
        <f t="shared" si="4"/>
        <v>0</v>
      </c>
      <c r="BL25" s="111"/>
      <c r="BM25" s="111"/>
      <c r="BN25" s="111" t="s">
        <v>394</v>
      </c>
    </row>
    <row r="26" spans="1:818 1064:1842 2088:2866 3112:3890 4136:4914 5160:5938 6184:6962 7208:7986 8232:9010 9256:10034 10280:11058 11304:12082 12328:13106 13352:14130 14376:15154 15400:16178" s="116" customFormat="1" ht="51" customHeight="1" x14ac:dyDescent="0.25">
      <c r="A26" s="122" t="e">
        <f>#REF!+1</f>
        <v>#REF!</v>
      </c>
      <c r="B26" s="122" t="s">
        <v>2873</v>
      </c>
      <c r="C26" s="133">
        <v>100164</v>
      </c>
      <c r="D26" s="131"/>
      <c r="E26" s="131">
        <v>37923</v>
      </c>
      <c r="F26" s="125">
        <v>39031</v>
      </c>
      <c r="G26" s="122" t="s">
        <v>135</v>
      </c>
      <c r="H26" s="122"/>
      <c r="I26" s="122"/>
      <c r="J26" s="122" t="s">
        <v>135</v>
      </c>
      <c r="K26" s="122" t="s">
        <v>440</v>
      </c>
      <c r="L26" s="122" t="s">
        <v>51</v>
      </c>
      <c r="M26" s="122" t="s">
        <v>5269</v>
      </c>
      <c r="N26" s="122" t="s">
        <v>135</v>
      </c>
      <c r="O26" s="122" t="s">
        <v>440</v>
      </c>
      <c r="P26" s="122" t="s">
        <v>51</v>
      </c>
      <c r="Q26" s="122" t="s">
        <v>34</v>
      </c>
      <c r="R26" s="122" t="s">
        <v>384</v>
      </c>
      <c r="S26" s="122" t="s">
        <v>441</v>
      </c>
      <c r="T26" s="122" t="s">
        <v>233</v>
      </c>
      <c r="U26" s="122" t="s">
        <v>393</v>
      </c>
      <c r="V26" s="122">
        <v>2238480</v>
      </c>
      <c r="W26" s="411"/>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6"/>
      <c r="AZ26" s="122"/>
      <c r="BA26" s="122" t="s">
        <v>3130</v>
      </c>
      <c r="BB26" s="122"/>
      <c r="BC26" s="122"/>
      <c r="BD26" s="122"/>
      <c r="BE26" s="122"/>
      <c r="BF26" s="122"/>
      <c r="BG26" s="122"/>
      <c r="BH26" s="122"/>
      <c r="BI26" s="122"/>
      <c r="BJ26" s="122">
        <f t="shared" si="3"/>
        <v>0</v>
      </c>
      <c r="BK26" s="122">
        <f t="shared" si="4"/>
        <v>0</v>
      </c>
      <c r="BL26" s="122"/>
      <c r="BM26" s="122"/>
      <c r="BN26" s="122" t="s">
        <v>442</v>
      </c>
    </row>
    <row r="27" spans="1:818 1064:1842 2088:2866 3112:3890 4136:4914 5160:5938 6184:6962 7208:7986 8232:9010 9256:10034 10280:11058 11304:12082 12328:13106 13352:14130 14376:15154 15400:16178" s="116" customFormat="1" ht="51" customHeight="1" x14ac:dyDescent="0.25">
      <c r="A27" s="122" t="e">
        <f>#REF!+1</f>
        <v>#REF!</v>
      </c>
      <c r="B27" s="122" t="s">
        <v>2874</v>
      </c>
      <c r="C27" s="133">
        <v>100182</v>
      </c>
      <c r="D27" s="131"/>
      <c r="E27" s="131">
        <v>37956</v>
      </c>
      <c r="F27" s="125">
        <v>37970</v>
      </c>
      <c r="G27" s="122" t="s">
        <v>408</v>
      </c>
      <c r="H27" s="122"/>
      <c r="I27" s="122"/>
      <c r="J27" s="122" t="s">
        <v>55</v>
      </c>
      <c r="K27" s="122" t="s">
        <v>439</v>
      </c>
      <c r="L27" s="122" t="s">
        <v>24</v>
      </c>
      <c r="M27" s="122" t="s">
        <v>5270</v>
      </c>
      <c r="N27" s="122" t="s">
        <v>57</v>
      </c>
      <c r="O27" s="122" t="s">
        <v>439</v>
      </c>
      <c r="P27" s="122" t="s">
        <v>24</v>
      </c>
      <c r="Q27" s="122" t="s">
        <v>375</v>
      </c>
      <c r="R27" s="122" t="s">
        <v>384</v>
      </c>
      <c r="S27" s="122" t="s">
        <v>443</v>
      </c>
      <c r="T27" s="122" t="s">
        <v>3522</v>
      </c>
      <c r="U27" s="122" t="s">
        <v>393</v>
      </c>
      <c r="V27" s="122">
        <v>18200</v>
      </c>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6"/>
      <c r="AZ27" s="122"/>
      <c r="BA27" s="122"/>
      <c r="BB27" s="122" t="s">
        <v>3131</v>
      </c>
      <c r="BC27" s="122" t="s">
        <v>3132</v>
      </c>
      <c r="BD27" s="122">
        <v>43</v>
      </c>
      <c r="BE27" s="122">
        <v>48</v>
      </c>
      <c r="BF27" s="122">
        <v>21.3</v>
      </c>
      <c r="BG27" s="122">
        <v>26</v>
      </c>
      <c r="BH27" s="122">
        <v>30</v>
      </c>
      <c r="BI27" s="122">
        <v>52</v>
      </c>
      <c r="BJ27" s="122">
        <f t="shared" si="3"/>
        <v>43.805916666666661</v>
      </c>
      <c r="BK27" s="122">
        <f t="shared" si="4"/>
        <v>26.514444444444443</v>
      </c>
      <c r="BL27" s="122"/>
      <c r="BM27" s="122"/>
      <c r="BN27" s="122" t="s">
        <v>3371</v>
      </c>
      <c r="KJ27" s="129"/>
      <c r="KK27" s="129"/>
      <c r="KL27" s="129"/>
      <c r="KM27" s="129"/>
      <c r="KN27" s="129"/>
      <c r="KO27" s="129"/>
      <c r="KP27" s="129"/>
      <c r="KQ27" s="129"/>
      <c r="KR27" s="129"/>
      <c r="KS27" s="129"/>
      <c r="KT27" s="129"/>
      <c r="UF27" s="129"/>
      <c r="UG27" s="129"/>
      <c r="UH27" s="129"/>
      <c r="UI27" s="129"/>
      <c r="UJ27" s="129"/>
      <c r="UK27" s="129"/>
      <c r="UL27" s="129"/>
      <c r="UM27" s="129"/>
      <c r="UN27" s="129"/>
      <c r="UO27" s="129"/>
      <c r="UP27" s="129"/>
      <c r="AEB27" s="129"/>
      <c r="AEC27" s="129"/>
      <c r="AED27" s="129"/>
      <c r="AEE27" s="129"/>
      <c r="AEF27" s="129"/>
      <c r="AEG27" s="129"/>
      <c r="AEH27" s="129"/>
      <c r="AEI27" s="129"/>
      <c r="AEJ27" s="129"/>
      <c r="AEK27" s="129"/>
      <c r="AEL27" s="129"/>
      <c r="ANX27" s="129"/>
      <c r="ANY27" s="129"/>
      <c r="ANZ27" s="129"/>
      <c r="AOA27" s="129"/>
      <c r="AOB27" s="129"/>
      <c r="AOC27" s="129"/>
      <c r="AOD27" s="129"/>
      <c r="AOE27" s="129"/>
      <c r="AOF27" s="129"/>
      <c r="AOG27" s="129"/>
      <c r="AOH27" s="129"/>
      <c r="AXT27" s="129"/>
      <c r="AXU27" s="129"/>
      <c r="AXV27" s="129"/>
      <c r="AXW27" s="129"/>
      <c r="AXX27" s="129"/>
      <c r="AXY27" s="129"/>
      <c r="AXZ27" s="129"/>
      <c r="AYA27" s="129"/>
      <c r="AYB27" s="129"/>
      <c r="AYC27" s="129"/>
      <c r="AYD27" s="129"/>
      <c r="BHP27" s="129"/>
      <c r="BHQ27" s="129"/>
      <c r="BHR27" s="129"/>
      <c r="BHS27" s="129"/>
      <c r="BHT27" s="129"/>
      <c r="BHU27" s="129"/>
      <c r="BHV27" s="129"/>
      <c r="BHW27" s="129"/>
      <c r="BHX27" s="129"/>
      <c r="BHY27" s="129"/>
      <c r="BHZ27" s="129"/>
      <c r="BRL27" s="129"/>
      <c r="BRM27" s="129"/>
      <c r="BRN27" s="129"/>
      <c r="BRO27" s="129"/>
      <c r="BRP27" s="129"/>
      <c r="BRQ27" s="129"/>
      <c r="BRR27" s="129"/>
      <c r="BRS27" s="129"/>
      <c r="BRT27" s="129"/>
      <c r="BRU27" s="129"/>
      <c r="BRV27" s="129"/>
      <c r="CBH27" s="129"/>
      <c r="CBI27" s="129"/>
      <c r="CBJ27" s="129"/>
      <c r="CBK27" s="129"/>
      <c r="CBL27" s="129"/>
      <c r="CBM27" s="129"/>
      <c r="CBN27" s="129"/>
      <c r="CBO27" s="129"/>
      <c r="CBP27" s="129"/>
      <c r="CBQ27" s="129"/>
      <c r="CBR27" s="129"/>
      <c r="CLD27" s="129"/>
      <c r="CLE27" s="129"/>
      <c r="CLF27" s="129"/>
      <c r="CLG27" s="129"/>
      <c r="CLH27" s="129"/>
      <c r="CLI27" s="129"/>
      <c r="CLJ27" s="129"/>
      <c r="CLK27" s="129"/>
      <c r="CLL27" s="129"/>
      <c r="CLM27" s="129"/>
      <c r="CLN27" s="129"/>
      <c r="CUZ27" s="129"/>
      <c r="CVA27" s="129"/>
      <c r="CVB27" s="129"/>
      <c r="CVC27" s="129"/>
      <c r="CVD27" s="129"/>
      <c r="CVE27" s="129"/>
      <c r="CVF27" s="129"/>
      <c r="CVG27" s="129"/>
      <c r="CVH27" s="129"/>
      <c r="CVI27" s="129"/>
      <c r="CVJ27" s="129"/>
      <c r="DEV27" s="129"/>
      <c r="DEW27" s="129"/>
      <c r="DEX27" s="129"/>
      <c r="DEY27" s="129"/>
      <c r="DEZ27" s="129"/>
      <c r="DFA27" s="129"/>
      <c r="DFB27" s="129"/>
      <c r="DFC27" s="129"/>
      <c r="DFD27" s="129"/>
      <c r="DFE27" s="129"/>
      <c r="DFF27" s="129"/>
      <c r="DOR27" s="129"/>
      <c r="DOS27" s="129"/>
      <c r="DOT27" s="129"/>
      <c r="DOU27" s="129"/>
      <c r="DOV27" s="129"/>
      <c r="DOW27" s="129"/>
      <c r="DOX27" s="129"/>
      <c r="DOY27" s="129"/>
      <c r="DOZ27" s="129"/>
      <c r="DPA27" s="129"/>
      <c r="DPB27" s="129"/>
      <c r="DYN27" s="129"/>
      <c r="DYO27" s="129"/>
      <c r="DYP27" s="129"/>
      <c r="DYQ27" s="129"/>
      <c r="DYR27" s="129"/>
      <c r="DYS27" s="129"/>
      <c r="DYT27" s="129"/>
      <c r="DYU27" s="129"/>
      <c r="DYV27" s="129"/>
      <c r="DYW27" s="129"/>
      <c r="DYX27" s="129"/>
      <c r="EIJ27" s="129"/>
      <c r="EIK27" s="129"/>
      <c r="EIL27" s="129"/>
      <c r="EIM27" s="129"/>
      <c r="EIN27" s="129"/>
      <c r="EIO27" s="129"/>
      <c r="EIP27" s="129"/>
      <c r="EIQ27" s="129"/>
      <c r="EIR27" s="129"/>
      <c r="EIS27" s="129"/>
      <c r="EIT27" s="129"/>
      <c r="ESF27" s="129"/>
      <c r="ESG27" s="129"/>
      <c r="ESH27" s="129"/>
      <c r="ESI27" s="129"/>
      <c r="ESJ27" s="129"/>
      <c r="ESK27" s="129"/>
      <c r="ESL27" s="129"/>
      <c r="ESM27" s="129"/>
      <c r="ESN27" s="129"/>
      <c r="ESO27" s="129"/>
      <c r="ESP27" s="129"/>
      <c r="FCB27" s="129"/>
      <c r="FCC27" s="129"/>
      <c r="FCD27" s="129"/>
      <c r="FCE27" s="129"/>
      <c r="FCF27" s="129"/>
      <c r="FCG27" s="129"/>
      <c r="FCH27" s="129"/>
      <c r="FCI27" s="129"/>
      <c r="FCJ27" s="129"/>
      <c r="FCK27" s="129"/>
      <c r="FCL27" s="129"/>
      <c r="FLX27" s="129"/>
      <c r="FLY27" s="129"/>
      <c r="FLZ27" s="129"/>
      <c r="FMA27" s="129"/>
      <c r="FMB27" s="129"/>
      <c r="FMC27" s="129"/>
      <c r="FMD27" s="129"/>
      <c r="FME27" s="129"/>
      <c r="FMF27" s="129"/>
      <c r="FMG27" s="129"/>
      <c r="FMH27" s="129"/>
      <c r="FVT27" s="129"/>
      <c r="FVU27" s="129"/>
      <c r="FVV27" s="129"/>
      <c r="FVW27" s="129"/>
      <c r="FVX27" s="129"/>
      <c r="FVY27" s="129"/>
      <c r="FVZ27" s="129"/>
      <c r="FWA27" s="129"/>
      <c r="FWB27" s="129"/>
      <c r="FWC27" s="129"/>
      <c r="FWD27" s="129"/>
      <c r="GFP27" s="129"/>
      <c r="GFQ27" s="129"/>
      <c r="GFR27" s="129"/>
      <c r="GFS27" s="129"/>
      <c r="GFT27" s="129"/>
      <c r="GFU27" s="129"/>
      <c r="GFV27" s="129"/>
      <c r="GFW27" s="129"/>
      <c r="GFX27" s="129"/>
      <c r="GFY27" s="129"/>
      <c r="GFZ27" s="129"/>
      <c r="GPL27" s="129"/>
      <c r="GPM27" s="129"/>
      <c r="GPN27" s="129"/>
      <c r="GPO27" s="129"/>
      <c r="GPP27" s="129"/>
      <c r="GPQ27" s="129"/>
      <c r="GPR27" s="129"/>
      <c r="GPS27" s="129"/>
      <c r="GPT27" s="129"/>
      <c r="GPU27" s="129"/>
      <c r="GPV27" s="129"/>
      <c r="GZH27" s="129"/>
      <c r="GZI27" s="129"/>
      <c r="GZJ27" s="129"/>
      <c r="GZK27" s="129"/>
      <c r="GZL27" s="129"/>
      <c r="GZM27" s="129"/>
      <c r="GZN27" s="129"/>
      <c r="GZO27" s="129"/>
      <c r="GZP27" s="129"/>
      <c r="GZQ27" s="129"/>
      <c r="GZR27" s="129"/>
      <c r="HJD27" s="129"/>
      <c r="HJE27" s="129"/>
      <c r="HJF27" s="129"/>
      <c r="HJG27" s="129"/>
      <c r="HJH27" s="129"/>
      <c r="HJI27" s="129"/>
      <c r="HJJ27" s="129"/>
      <c r="HJK27" s="129"/>
      <c r="HJL27" s="129"/>
      <c r="HJM27" s="129"/>
      <c r="HJN27" s="129"/>
      <c r="HSZ27" s="129"/>
      <c r="HTA27" s="129"/>
      <c r="HTB27" s="129"/>
      <c r="HTC27" s="129"/>
      <c r="HTD27" s="129"/>
      <c r="HTE27" s="129"/>
      <c r="HTF27" s="129"/>
      <c r="HTG27" s="129"/>
      <c r="HTH27" s="129"/>
      <c r="HTI27" s="129"/>
      <c r="HTJ27" s="129"/>
      <c r="ICV27" s="129"/>
      <c r="ICW27" s="129"/>
      <c r="ICX27" s="129"/>
      <c r="ICY27" s="129"/>
      <c r="ICZ27" s="129"/>
      <c r="IDA27" s="129"/>
      <c r="IDB27" s="129"/>
      <c r="IDC27" s="129"/>
      <c r="IDD27" s="129"/>
      <c r="IDE27" s="129"/>
      <c r="IDF27" s="129"/>
      <c r="IMR27" s="129"/>
      <c r="IMS27" s="129"/>
      <c r="IMT27" s="129"/>
      <c r="IMU27" s="129"/>
      <c r="IMV27" s="129"/>
      <c r="IMW27" s="129"/>
      <c r="IMX27" s="129"/>
      <c r="IMY27" s="129"/>
      <c r="IMZ27" s="129"/>
      <c r="INA27" s="129"/>
      <c r="INB27" s="129"/>
      <c r="IWN27" s="129"/>
      <c r="IWO27" s="129"/>
      <c r="IWP27" s="129"/>
      <c r="IWQ27" s="129"/>
      <c r="IWR27" s="129"/>
      <c r="IWS27" s="129"/>
      <c r="IWT27" s="129"/>
      <c r="IWU27" s="129"/>
      <c r="IWV27" s="129"/>
      <c r="IWW27" s="129"/>
      <c r="IWX27" s="129"/>
      <c r="JGJ27" s="129"/>
      <c r="JGK27" s="129"/>
      <c r="JGL27" s="129"/>
      <c r="JGM27" s="129"/>
      <c r="JGN27" s="129"/>
      <c r="JGO27" s="129"/>
      <c r="JGP27" s="129"/>
      <c r="JGQ27" s="129"/>
      <c r="JGR27" s="129"/>
      <c r="JGS27" s="129"/>
      <c r="JGT27" s="129"/>
      <c r="JQF27" s="129"/>
      <c r="JQG27" s="129"/>
      <c r="JQH27" s="129"/>
      <c r="JQI27" s="129"/>
      <c r="JQJ27" s="129"/>
      <c r="JQK27" s="129"/>
      <c r="JQL27" s="129"/>
      <c r="JQM27" s="129"/>
      <c r="JQN27" s="129"/>
      <c r="JQO27" s="129"/>
      <c r="JQP27" s="129"/>
      <c r="KAB27" s="129"/>
      <c r="KAC27" s="129"/>
      <c r="KAD27" s="129"/>
      <c r="KAE27" s="129"/>
      <c r="KAF27" s="129"/>
      <c r="KAG27" s="129"/>
      <c r="KAH27" s="129"/>
      <c r="KAI27" s="129"/>
      <c r="KAJ27" s="129"/>
      <c r="KAK27" s="129"/>
      <c r="KAL27" s="129"/>
      <c r="KJX27" s="129"/>
      <c r="KJY27" s="129"/>
      <c r="KJZ27" s="129"/>
      <c r="KKA27" s="129"/>
      <c r="KKB27" s="129"/>
      <c r="KKC27" s="129"/>
      <c r="KKD27" s="129"/>
      <c r="KKE27" s="129"/>
      <c r="KKF27" s="129"/>
      <c r="KKG27" s="129"/>
      <c r="KKH27" s="129"/>
      <c r="KTT27" s="129"/>
      <c r="KTU27" s="129"/>
      <c r="KTV27" s="129"/>
      <c r="KTW27" s="129"/>
      <c r="KTX27" s="129"/>
      <c r="KTY27" s="129"/>
      <c r="KTZ27" s="129"/>
      <c r="KUA27" s="129"/>
      <c r="KUB27" s="129"/>
      <c r="KUC27" s="129"/>
      <c r="KUD27" s="129"/>
      <c r="LDP27" s="129"/>
      <c r="LDQ27" s="129"/>
      <c r="LDR27" s="129"/>
      <c r="LDS27" s="129"/>
      <c r="LDT27" s="129"/>
      <c r="LDU27" s="129"/>
      <c r="LDV27" s="129"/>
      <c r="LDW27" s="129"/>
      <c r="LDX27" s="129"/>
      <c r="LDY27" s="129"/>
      <c r="LDZ27" s="129"/>
      <c r="LNL27" s="129"/>
      <c r="LNM27" s="129"/>
      <c r="LNN27" s="129"/>
      <c r="LNO27" s="129"/>
      <c r="LNP27" s="129"/>
      <c r="LNQ27" s="129"/>
      <c r="LNR27" s="129"/>
      <c r="LNS27" s="129"/>
      <c r="LNT27" s="129"/>
      <c r="LNU27" s="129"/>
      <c r="LNV27" s="129"/>
      <c r="LXH27" s="129"/>
      <c r="LXI27" s="129"/>
      <c r="LXJ27" s="129"/>
      <c r="LXK27" s="129"/>
      <c r="LXL27" s="129"/>
      <c r="LXM27" s="129"/>
      <c r="LXN27" s="129"/>
      <c r="LXO27" s="129"/>
      <c r="LXP27" s="129"/>
      <c r="LXQ27" s="129"/>
      <c r="LXR27" s="129"/>
      <c r="MHD27" s="129"/>
      <c r="MHE27" s="129"/>
      <c r="MHF27" s="129"/>
      <c r="MHG27" s="129"/>
      <c r="MHH27" s="129"/>
      <c r="MHI27" s="129"/>
      <c r="MHJ27" s="129"/>
      <c r="MHK27" s="129"/>
      <c r="MHL27" s="129"/>
      <c r="MHM27" s="129"/>
      <c r="MHN27" s="129"/>
      <c r="MQZ27" s="129"/>
      <c r="MRA27" s="129"/>
      <c r="MRB27" s="129"/>
      <c r="MRC27" s="129"/>
      <c r="MRD27" s="129"/>
      <c r="MRE27" s="129"/>
      <c r="MRF27" s="129"/>
      <c r="MRG27" s="129"/>
      <c r="MRH27" s="129"/>
      <c r="MRI27" s="129"/>
      <c r="MRJ27" s="129"/>
      <c r="NAV27" s="129"/>
      <c r="NAW27" s="129"/>
      <c r="NAX27" s="129"/>
      <c r="NAY27" s="129"/>
      <c r="NAZ27" s="129"/>
      <c r="NBA27" s="129"/>
      <c r="NBB27" s="129"/>
      <c r="NBC27" s="129"/>
      <c r="NBD27" s="129"/>
      <c r="NBE27" s="129"/>
      <c r="NBF27" s="129"/>
      <c r="NKR27" s="129"/>
      <c r="NKS27" s="129"/>
      <c r="NKT27" s="129"/>
      <c r="NKU27" s="129"/>
      <c r="NKV27" s="129"/>
      <c r="NKW27" s="129"/>
      <c r="NKX27" s="129"/>
      <c r="NKY27" s="129"/>
      <c r="NKZ27" s="129"/>
      <c r="NLA27" s="129"/>
      <c r="NLB27" s="129"/>
      <c r="NUN27" s="129"/>
      <c r="NUO27" s="129"/>
      <c r="NUP27" s="129"/>
      <c r="NUQ27" s="129"/>
      <c r="NUR27" s="129"/>
      <c r="NUS27" s="129"/>
      <c r="NUT27" s="129"/>
      <c r="NUU27" s="129"/>
      <c r="NUV27" s="129"/>
      <c r="NUW27" s="129"/>
      <c r="NUX27" s="129"/>
      <c r="OEJ27" s="129"/>
      <c r="OEK27" s="129"/>
      <c r="OEL27" s="129"/>
      <c r="OEM27" s="129"/>
      <c r="OEN27" s="129"/>
      <c r="OEO27" s="129"/>
      <c r="OEP27" s="129"/>
      <c r="OEQ27" s="129"/>
      <c r="OER27" s="129"/>
      <c r="OES27" s="129"/>
      <c r="OET27" s="129"/>
      <c r="OOF27" s="129"/>
      <c r="OOG27" s="129"/>
      <c r="OOH27" s="129"/>
      <c r="OOI27" s="129"/>
      <c r="OOJ27" s="129"/>
      <c r="OOK27" s="129"/>
      <c r="OOL27" s="129"/>
      <c r="OOM27" s="129"/>
      <c r="OON27" s="129"/>
      <c r="OOO27" s="129"/>
      <c r="OOP27" s="129"/>
      <c r="OYB27" s="129"/>
      <c r="OYC27" s="129"/>
      <c r="OYD27" s="129"/>
      <c r="OYE27" s="129"/>
      <c r="OYF27" s="129"/>
      <c r="OYG27" s="129"/>
      <c r="OYH27" s="129"/>
      <c r="OYI27" s="129"/>
      <c r="OYJ27" s="129"/>
      <c r="OYK27" s="129"/>
      <c r="OYL27" s="129"/>
      <c r="PHX27" s="129"/>
      <c r="PHY27" s="129"/>
      <c r="PHZ27" s="129"/>
      <c r="PIA27" s="129"/>
      <c r="PIB27" s="129"/>
      <c r="PIC27" s="129"/>
      <c r="PID27" s="129"/>
      <c r="PIE27" s="129"/>
      <c r="PIF27" s="129"/>
      <c r="PIG27" s="129"/>
      <c r="PIH27" s="129"/>
      <c r="PRT27" s="129"/>
      <c r="PRU27" s="129"/>
      <c r="PRV27" s="129"/>
      <c r="PRW27" s="129"/>
      <c r="PRX27" s="129"/>
      <c r="PRY27" s="129"/>
      <c r="PRZ27" s="129"/>
      <c r="PSA27" s="129"/>
      <c r="PSB27" s="129"/>
      <c r="PSC27" s="129"/>
      <c r="PSD27" s="129"/>
      <c r="QBP27" s="129"/>
      <c r="QBQ27" s="129"/>
      <c r="QBR27" s="129"/>
      <c r="QBS27" s="129"/>
      <c r="QBT27" s="129"/>
      <c r="QBU27" s="129"/>
      <c r="QBV27" s="129"/>
      <c r="QBW27" s="129"/>
      <c r="QBX27" s="129"/>
      <c r="QBY27" s="129"/>
      <c r="QBZ27" s="129"/>
      <c r="QLL27" s="129"/>
      <c r="QLM27" s="129"/>
      <c r="QLN27" s="129"/>
      <c r="QLO27" s="129"/>
      <c r="QLP27" s="129"/>
      <c r="QLQ27" s="129"/>
      <c r="QLR27" s="129"/>
      <c r="QLS27" s="129"/>
      <c r="QLT27" s="129"/>
      <c r="QLU27" s="129"/>
      <c r="QLV27" s="129"/>
      <c r="QVH27" s="129"/>
      <c r="QVI27" s="129"/>
      <c r="QVJ27" s="129"/>
      <c r="QVK27" s="129"/>
      <c r="QVL27" s="129"/>
      <c r="QVM27" s="129"/>
      <c r="QVN27" s="129"/>
      <c r="QVO27" s="129"/>
      <c r="QVP27" s="129"/>
      <c r="QVQ27" s="129"/>
      <c r="QVR27" s="129"/>
      <c r="RFD27" s="129"/>
      <c r="RFE27" s="129"/>
      <c r="RFF27" s="129"/>
      <c r="RFG27" s="129"/>
      <c r="RFH27" s="129"/>
      <c r="RFI27" s="129"/>
      <c r="RFJ27" s="129"/>
      <c r="RFK27" s="129"/>
      <c r="RFL27" s="129"/>
      <c r="RFM27" s="129"/>
      <c r="RFN27" s="129"/>
      <c r="ROZ27" s="129"/>
      <c r="RPA27" s="129"/>
      <c r="RPB27" s="129"/>
      <c r="RPC27" s="129"/>
      <c r="RPD27" s="129"/>
      <c r="RPE27" s="129"/>
      <c r="RPF27" s="129"/>
      <c r="RPG27" s="129"/>
      <c r="RPH27" s="129"/>
      <c r="RPI27" s="129"/>
      <c r="RPJ27" s="129"/>
      <c r="RYV27" s="129"/>
      <c r="RYW27" s="129"/>
      <c r="RYX27" s="129"/>
      <c r="RYY27" s="129"/>
      <c r="RYZ27" s="129"/>
      <c r="RZA27" s="129"/>
      <c r="RZB27" s="129"/>
      <c r="RZC27" s="129"/>
      <c r="RZD27" s="129"/>
      <c r="RZE27" s="129"/>
      <c r="RZF27" s="129"/>
      <c r="SIR27" s="129"/>
      <c r="SIS27" s="129"/>
      <c r="SIT27" s="129"/>
      <c r="SIU27" s="129"/>
      <c r="SIV27" s="129"/>
      <c r="SIW27" s="129"/>
      <c r="SIX27" s="129"/>
      <c r="SIY27" s="129"/>
      <c r="SIZ27" s="129"/>
      <c r="SJA27" s="129"/>
      <c r="SJB27" s="129"/>
      <c r="SSN27" s="129"/>
      <c r="SSO27" s="129"/>
      <c r="SSP27" s="129"/>
      <c r="SSQ27" s="129"/>
      <c r="SSR27" s="129"/>
      <c r="SSS27" s="129"/>
      <c r="SST27" s="129"/>
      <c r="SSU27" s="129"/>
      <c r="SSV27" s="129"/>
      <c r="SSW27" s="129"/>
      <c r="SSX27" s="129"/>
      <c r="TCJ27" s="129"/>
      <c r="TCK27" s="129"/>
      <c r="TCL27" s="129"/>
      <c r="TCM27" s="129"/>
      <c r="TCN27" s="129"/>
      <c r="TCO27" s="129"/>
      <c r="TCP27" s="129"/>
      <c r="TCQ27" s="129"/>
      <c r="TCR27" s="129"/>
      <c r="TCS27" s="129"/>
      <c r="TCT27" s="129"/>
      <c r="TMF27" s="129"/>
      <c r="TMG27" s="129"/>
      <c r="TMH27" s="129"/>
      <c r="TMI27" s="129"/>
      <c r="TMJ27" s="129"/>
      <c r="TMK27" s="129"/>
      <c r="TML27" s="129"/>
      <c r="TMM27" s="129"/>
      <c r="TMN27" s="129"/>
      <c r="TMO27" s="129"/>
      <c r="TMP27" s="129"/>
      <c r="TWB27" s="129"/>
      <c r="TWC27" s="129"/>
      <c r="TWD27" s="129"/>
      <c r="TWE27" s="129"/>
      <c r="TWF27" s="129"/>
      <c r="TWG27" s="129"/>
      <c r="TWH27" s="129"/>
      <c r="TWI27" s="129"/>
      <c r="TWJ27" s="129"/>
      <c r="TWK27" s="129"/>
      <c r="TWL27" s="129"/>
      <c r="UFX27" s="129"/>
      <c r="UFY27" s="129"/>
      <c r="UFZ27" s="129"/>
      <c r="UGA27" s="129"/>
      <c r="UGB27" s="129"/>
      <c r="UGC27" s="129"/>
      <c r="UGD27" s="129"/>
      <c r="UGE27" s="129"/>
      <c r="UGF27" s="129"/>
      <c r="UGG27" s="129"/>
      <c r="UGH27" s="129"/>
      <c r="UPT27" s="129"/>
      <c r="UPU27" s="129"/>
      <c r="UPV27" s="129"/>
      <c r="UPW27" s="129"/>
      <c r="UPX27" s="129"/>
      <c r="UPY27" s="129"/>
      <c r="UPZ27" s="129"/>
      <c r="UQA27" s="129"/>
      <c r="UQB27" s="129"/>
      <c r="UQC27" s="129"/>
      <c r="UQD27" s="129"/>
      <c r="UZP27" s="129"/>
      <c r="UZQ27" s="129"/>
      <c r="UZR27" s="129"/>
      <c r="UZS27" s="129"/>
      <c r="UZT27" s="129"/>
      <c r="UZU27" s="129"/>
      <c r="UZV27" s="129"/>
      <c r="UZW27" s="129"/>
      <c r="UZX27" s="129"/>
      <c r="UZY27" s="129"/>
      <c r="UZZ27" s="129"/>
      <c r="VJL27" s="129"/>
      <c r="VJM27" s="129"/>
      <c r="VJN27" s="129"/>
      <c r="VJO27" s="129"/>
      <c r="VJP27" s="129"/>
      <c r="VJQ27" s="129"/>
      <c r="VJR27" s="129"/>
      <c r="VJS27" s="129"/>
      <c r="VJT27" s="129"/>
      <c r="VJU27" s="129"/>
      <c r="VJV27" s="129"/>
      <c r="VTH27" s="129"/>
      <c r="VTI27" s="129"/>
      <c r="VTJ27" s="129"/>
      <c r="VTK27" s="129"/>
      <c r="VTL27" s="129"/>
      <c r="VTM27" s="129"/>
      <c r="VTN27" s="129"/>
      <c r="VTO27" s="129"/>
      <c r="VTP27" s="129"/>
      <c r="VTQ27" s="129"/>
      <c r="VTR27" s="129"/>
      <c r="WDD27" s="129"/>
      <c r="WDE27" s="129"/>
      <c r="WDF27" s="129"/>
      <c r="WDG27" s="129"/>
      <c r="WDH27" s="129"/>
      <c r="WDI27" s="129"/>
      <c r="WDJ27" s="129"/>
      <c r="WDK27" s="129"/>
      <c r="WDL27" s="129"/>
      <c r="WDM27" s="129"/>
      <c r="WDN27" s="129"/>
      <c r="WMZ27" s="129"/>
      <c r="WNA27" s="129"/>
      <c r="WNB27" s="129"/>
      <c r="WNC27" s="129"/>
      <c r="WND27" s="129"/>
      <c r="WNE27" s="129"/>
      <c r="WNF27" s="129"/>
      <c r="WNG27" s="129"/>
      <c r="WNH27" s="129"/>
      <c r="WNI27" s="129"/>
      <c r="WNJ27" s="129"/>
      <c r="WWV27" s="129"/>
      <c r="WWW27" s="129"/>
      <c r="WWX27" s="129"/>
      <c r="WWY27" s="129"/>
      <c r="WWZ27" s="129"/>
      <c r="WXA27" s="129"/>
      <c r="WXB27" s="129"/>
      <c r="WXC27" s="129"/>
      <c r="WXD27" s="129"/>
      <c r="WXE27" s="129"/>
      <c r="WXF27" s="129"/>
    </row>
    <row r="28" spans="1:818 1064:1842 2088:2866 3112:3890 4136:4914 5160:5938 6184:6962 7208:7986 8232:9010 9256:10034 10280:11058 11304:12082 12328:13106 13352:14130 14376:15154 15400:16178" s="116" customFormat="1" ht="38.25" customHeight="1" x14ac:dyDescent="0.25">
      <c r="A28" s="122" t="e">
        <f>#REF!+1</f>
        <v>#REF!</v>
      </c>
      <c r="B28" s="122" t="s">
        <v>317</v>
      </c>
      <c r="C28" s="133">
        <v>100188</v>
      </c>
      <c r="D28" s="131"/>
      <c r="E28" s="131">
        <v>37956</v>
      </c>
      <c r="F28" s="125">
        <v>42355</v>
      </c>
      <c r="G28" s="122" t="s">
        <v>445</v>
      </c>
      <c r="H28" s="122"/>
      <c r="I28" s="122"/>
      <c r="J28" s="122" t="s">
        <v>210</v>
      </c>
      <c r="K28" s="122" t="s">
        <v>210</v>
      </c>
      <c r="L28" s="122" t="s">
        <v>70</v>
      </c>
      <c r="M28" s="122" t="s">
        <v>446</v>
      </c>
      <c r="N28" s="122" t="s">
        <v>210</v>
      </c>
      <c r="O28" s="122" t="s">
        <v>210</v>
      </c>
      <c r="P28" s="122" t="s">
        <v>70</v>
      </c>
      <c r="Q28" s="122" t="s">
        <v>426</v>
      </c>
      <c r="R28" s="122" t="s">
        <v>384</v>
      </c>
      <c r="S28" s="122" t="s">
        <v>415</v>
      </c>
      <c r="T28" s="122" t="s">
        <v>3523</v>
      </c>
      <c r="U28" s="122" t="s">
        <v>393</v>
      </c>
      <c r="V28" s="122">
        <v>150000</v>
      </c>
      <c r="W28" s="122"/>
      <c r="X28" s="122"/>
      <c r="Y28" s="122"/>
      <c r="Z28" s="122"/>
      <c r="AA28" s="122"/>
      <c r="AB28" s="122"/>
      <c r="AC28" s="122"/>
      <c r="AD28" s="122"/>
      <c r="AE28" s="122" t="s">
        <v>157</v>
      </c>
      <c r="AF28" s="122"/>
      <c r="AG28" s="122"/>
      <c r="AH28" s="122"/>
      <c r="AI28" s="122"/>
      <c r="AJ28" s="122"/>
      <c r="AK28" s="122"/>
      <c r="AL28" s="122"/>
      <c r="AM28" s="122"/>
      <c r="AN28" s="122"/>
      <c r="AO28" s="122"/>
      <c r="AP28" s="122"/>
      <c r="AQ28" s="122"/>
      <c r="AR28" s="122"/>
      <c r="AS28" s="122"/>
      <c r="AT28" s="122"/>
      <c r="AU28" s="122"/>
      <c r="AV28" s="122"/>
      <c r="AW28" s="122"/>
      <c r="AX28" s="122"/>
      <c r="AY28" s="126"/>
      <c r="AZ28" s="122"/>
      <c r="BA28" s="122" t="s">
        <v>3524</v>
      </c>
      <c r="BB28" s="122"/>
      <c r="BC28" s="122"/>
      <c r="BD28" s="122"/>
      <c r="BE28" s="122"/>
      <c r="BF28" s="122"/>
      <c r="BG28" s="122"/>
      <c r="BH28" s="122"/>
      <c r="BI28" s="122"/>
      <c r="BJ28" s="122">
        <f t="shared" si="3"/>
        <v>0</v>
      </c>
      <c r="BK28" s="122">
        <f t="shared" si="4"/>
        <v>0</v>
      </c>
      <c r="BL28" s="122"/>
      <c r="BM28" s="122"/>
      <c r="BN28" s="122" t="s">
        <v>6217</v>
      </c>
    </row>
    <row r="29" spans="1:818 1064:1842 2088:2866 3112:3890 4136:4914 5160:5938 6184:6962 7208:7986 8232:9010 9256:10034 10280:11058 11304:12082 12328:13106 13352:14130 14376:15154 15400:16178" s="116" customFormat="1" ht="33" customHeight="1" x14ac:dyDescent="0.25">
      <c r="A29" s="122">
        <v>1430</v>
      </c>
      <c r="B29" s="122" t="s">
        <v>448</v>
      </c>
      <c r="C29" s="133" t="s">
        <v>449</v>
      </c>
      <c r="D29" s="125">
        <v>38784</v>
      </c>
      <c r="E29" s="125">
        <v>37970</v>
      </c>
      <c r="F29" s="125">
        <v>39066</v>
      </c>
      <c r="G29" s="122" t="s">
        <v>3525</v>
      </c>
      <c r="H29" s="122"/>
      <c r="I29" s="122"/>
      <c r="J29" s="122" t="s">
        <v>210</v>
      </c>
      <c r="K29" s="122" t="s">
        <v>210</v>
      </c>
      <c r="L29" s="122" t="s">
        <v>70</v>
      </c>
      <c r="M29" s="122" t="s">
        <v>446</v>
      </c>
      <c r="N29" s="122" t="s">
        <v>210</v>
      </c>
      <c r="O29" s="122" t="s">
        <v>210</v>
      </c>
      <c r="P29" s="122" t="s">
        <v>70</v>
      </c>
      <c r="Q29" s="122" t="s">
        <v>426</v>
      </c>
      <c r="R29" s="122" t="s">
        <v>384</v>
      </c>
      <c r="S29" s="122" t="s">
        <v>415</v>
      </c>
      <c r="T29" s="122" t="s">
        <v>3523</v>
      </c>
      <c r="U29" s="122" t="s">
        <v>393</v>
      </c>
      <c r="V29" s="122">
        <v>150000</v>
      </c>
      <c r="W29" s="122"/>
      <c r="X29" s="122"/>
      <c r="Y29" s="122"/>
      <c r="Z29" s="122"/>
      <c r="AA29" s="122"/>
      <c r="AB29" s="122"/>
      <c r="AC29" s="122"/>
      <c r="AD29" s="122"/>
      <c r="AE29" s="122" t="s">
        <v>157</v>
      </c>
      <c r="AF29" s="122"/>
      <c r="AG29" s="122"/>
      <c r="AH29" s="122"/>
      <c r="AI29" s="122"/>
      <c r="AJ29" s="122"/>
      <c r="AK29" s="122"/>
      <c r="AL29" s="122"/>
      <c r="AM29" s="122"/>
      <c r="AN29" s="122"/>
      <c r="AO29" s="122"/>
      <c r="AP29" s="122"/>
      <c r="AQ29" s="122"/>
      <c r="AR29" s="122"/>
      <c r="AS29" s="122"/>
      <c r="AT29" s="122"/>
      <c r="AU29" s="122"/>
      <c r="AV29" s="122"/>
      <c r="AW29" s="122"/>
      <c r="AX29" s="122"/>
      <c r="AY29" s="126"/>
      <c r="AZ29" s="122"/>
      <c r="BA29" s="122" t="s">
        <v>3524</v>
      </c>
      <c r="BB29" s="122"/>
      <c r="BC29" s="122"/>
      <c r="BD29" s="122"/>
      <c r="BE29" s="122"/>
      <c r="BF29" s="122"/>
      <c r="BG29" s="122"/>
      <c r="BH29" s="122"/>
      <c r="BI29" s="122"/>
      <c r="BJ29" s="122">
        <f t="shared" si="3"/>
        <v>0</v>
      </c>
      <c r="BK29" s="122">
        <f t="shared" si="4"/>
        <v>0</v>
      </c>
      <c r="BL29" s="122"/>
      <c r="BM29" s="122"/>
      <c r="BN29" s="122" t="s">
        <v>447</v>
      </c>
    </row>
    <row r="30" spans="1:818 1064:1842 2088:2866 3112:3890 4136:4914 5160:5938 6184:6962 7208:7986 8232:9010 9256:10034 10280:11058 11304:12082 12328:13106 13352:14130 14376:15154 15400:16178" s="116" customFormat="1" ht="25.5" customHeight="1" x14ac:dyDescent="0.25">
      <c r="A30" s="122" t="e">
        <f>#REF!+1</f>
        <v>#REF!</v>
      </c>
      <c r="B30" s="122" t="s">
        <v>2875</v>
      </c>
      <c r="C30" s="133">
        <v>100201</v>
      </c>
      <c r="D30" s="131"/>
      <c r="E30" s="131">
        <v>37970</v>
      </c>
      <c r="F30" s="125">
        <v>39097</v>
      </c>
      <c r="G30" s="122" t="s">
        <v>438</v>
      </c>
      <c r="H30" s="122"/>
      <c r="I30" s="122"/>
      <c r="J30" s="122" t="s">
        <v>371</v>
      </c>
      <c r="K30" s="122" t="s">
        <v>371</v>
      </c>
      <c r="L30" s="122" t="s">
        <v>371</v>
      </c>
      <c r="M30" s="122" t="s">
        <v>2876</v>
      </c>
      <c r="N30" s="122" t="s">
        <v>371</v>
      </c>
      <c r="O30" s="122" t="s">
        <v>371</v>
      </c>
      <c r="P30" s="122" t="s">
        <v>371</v>
      </c>
      <c r="Q30" s="122" t="s">
        <v>34</v>
      </c>
      <c r="R30" s="122" t="s">
        <v>384</v>
      </c>
      <c r="S30" s="122" t="s">
        <v>450</v>
      </c>
      <c r="T30" s="122" t="s">
        <v>3133</v>
      </c>
      <c r="U30" s="122" t="s">
        <v>393</v>
      </c>
      <c r="V30" s="122">
        <v>3862</v>
      </c>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6"/>
      <c r="AZ30" s="122"/>
      <c r="BA30" s="122" t="s">
        <v>3526</v>
      </c>
      <c r="BB30" s="122"/>
      <c r="BC30" s="122"/>
      <c r="BD30" s="122"/>
      <c r="BE30" s="122"/>
      <c r="BF30" s="122"/>
      <c r="BG30" s="122"/>
      <c r="BH30" s="122"/>
      <c r="BI30" s="122"/>
      <c r="BJ30" s="122">
        <f t="shared" ref="BJ30:BJ41" si="6">BD30+BE30/60+BF30/3600</f>
        <v>0</v>
      </c>
      <c r="BK30" s="122">
        <f t="shared" ref="BK30:BK41" si="7">BG30+BH30/60+BI30/3600</f>
        <v>0</v>
      </c>
      <c r="BL30" s="122"/>
      <c r="BM30" s="122"/>
      <c r="BN30" s="122" t="s">
        <v>451</v>
      </c>
    </row>
    <row r="31" spans="1:818 1064:1842 2088:2866 3112:3890 4136:4914 5160:5938 6184:6962 7208:7986 8232:9010 9256:10034 10280:11058 11304:12082 12328:13106 13352:14130 14376:15154 15400:16178" s="116" customFormat="1" ht="37.5" customHeight="1" x14ac:dyDescent="0.25">
      <c r="A31" s="122" t="e">
        <f>#REF!+1</f>
        <v>#REF!</v>
      </c>
      <c r="B31" s="122" t="s">
        <v>2877</v>
      </c>
      <c r="C31" s="133">
        <v>100204</v>
      </c>
      <c r="D31" s="131"/>
      <c r="E31" s="131">
        <v>37972</v>
      </c>
      <c r="F31" s="125">
        <v>39074</v>
      </c>
      <c r="G31" s="122" t="s">
        <v>408</v>
      </c>
      <c r="H31" s="122"/>
      <c r="I31" s="122"/>
      <c r="J31" s="122" t="s">
        <v>184</v>
      </c>
      <c r="K31" s="122" t="s">
        <v>45</v>
      </c>
      <c r="L31" s="122" t="s">
        <v>22</v>
      </c>
      <c r="M31" s="122" t="s">
        <v>3527</v>
      </c>
      <c r="N31" s="122" t="s">
        <v>452</v>
      </c>
      <c r="O31" s="122" t="s">
        <v>45</v>
      </c>
      <c r="P31" s="122" t="s">
        <v>22</v>
      </c>
      <c r="Q31" s="122" t="s">
        <v>375</v>
      </c>
      <c r="R31" s="122" t="s">
        <v>384</v>
      </c>
      <c r="S31" s="122" t="s">
        <v>450</v>
      </c>
      <c r="T31" s="122" t="s">
        <v>249</v>
      </c>
      <c r="U31" s="122" t="s">
        <v>367</v>
      </c>
      <c r="V31" s="122">
        <v>4464</v>
      </c>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6"/>
      <c r="AZ31" s="122"/>
      <c r="BA31" s="122" t="s">
        <v>3134</v>
      </c>
      <c r="BB31" s="122"/>
      <c r="BC31" s="122"/>
      <c r="BD31" s="122"/>
      <c r="BE31" s="122"/>
      <c r="BF31" s="122"/>
      <c r="BG31" s="122"/>
      <c r="BH31" s="122"/>
      <c r="BI31" s="122"/>
      <c r="BJ31" s="122">
        <f t="shared" si="6"/>
        <v>0</v>
      </c>
      <c r="BK31" s="122">
        <f t="shared" si="7"/>
        <v>0</v>
      </c>
      <c r="BL31" s="122"/>
      <c r="BM31" s="122"/>
      <c r="BN31" s="122" t="s">
        <v>4586</v>
      </c>
    </row>
    <row r="32" spans="1:818 1064:1842 2088:2866 3112:3890 4136:4914 5160:5938 6184:6962 7208:7986 8232:9010 9256:10034 10280:11058 11304:12082 12328:13106 13352:14130 14376:15154 15400:16178" s="116" customFormat="1" ht="25.5" customHeight="1" x14ac:dyDescent="0.25">
      <c r="A32" s="122" t="e">
        <f>#REF!+1</f>
        <v>#REF!</v>
      </c>
      <c r="B32" s="122" t="s">
        <v>2878</v>
      </c>
      <c r="C32" s="410">
        <v>100211</v>
      </c>
      <c r="D32" s="131"/>
      <c r="E32" s="131">
        <v>37973</v>
      </c>
      <c r="F32" s="125">
        <v>39073</v>
      </c>
      <c r="G32" s="122" t="s">
        <v>453</v>
      </c>
      <c r="H32" s="122"/>
      <c r="I32" s="122"/>
      <c r="J32" s="122" t="s">
        <v>164</v>
      </c>
      <c r="K32" s="122" t="s">
        <v>69</v>
      </c>
      <c r="L32" s="122" t="s">
        <v>51</v>
      </c>
      <c r="M32" s="122" t="s">
        <v>454</v>
      </c>
      <c r="N32" s="122" t="s">
        <v>455</v>
      </c>
      <c r="O32" s="122" t="s">
        <v>69</v>
      </c>
      <c r="P32" s="122" t="s">
        <v>51</v>
      </c>
      <c r="Q32" s="122" t="s">
        <v>383</v>
      </c>
      <c r="R32" s="122" t="s">
        <v>384</v>
      </c>
      <c r="S32" s="122" t="s">
        <v>450</v>
      </c>
      <c r="T32" s="122" t="s">
        <v>456</v>
      </c>
      <c r="U32" s="122" t="s">
        <v>367</v>
      </c>
      <c r="V32" s="122">
        <v>2400</v>
      </c>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6"/>
      <c r="AZ32" s="122"/>
      <c r="BA32" s="122" t="s">
        <v>3135</v>
      </c>
      <c r="BB32" s="122"/>
      <c r="BC32" s="122"/>
      <c r="BD32" s="122"/>
      <c r="BE32" s="122"/>
      <c r="BF32" s="122"/>
      <c r="BG32" s="122"/>
      <c r="BH32" s="122"/>
      <c r="BI32" s="122"/>
      <c r="BJ32" s="122">
        <f t="shared" si="6"/>
        <v>0</v>
      </c>
      <c r="BK32" s="122">
        <f t="shared" si="7"/>
        <v>0</v>
      </c>
      <c r="BL32" s="122"/>
      <c r="BM32" s="122"/>
      <c r="BN32" s="122" t="s">
        <v>457</v>
      </c>
    </row>
    <row r="33" spans="1:67" s="116" customFormat="1" ht="89.25" customHeight="1" x14ac:dyDescent="0.25">
      <c r="A33" s="122" t="e">
        <f>#REF!+1</f>
        <v>#REF!</v>
      </c>
      <c r="B33" s="122" t="s">
        <v>2879</v>
      </c>
      <c r="C33" s="410">
        <v>100217</v>
      </c>
      <c r="D33" s="131"/>
      <c r="E33" s="131">
        <v>37984</v>
      </c>
      <c r="F33" s="125">
        <v>39087</v>
      </c>
      <c r="G33" s="122" t="s">
        <v>459</v>
      </c>
      <c r="H33" s="122"/>
      <c r="I33" s="122"/>
      <c r="J33" s="122" t="s">
        <v>72</v>
      </c>
      <c r="K33" s="122" t="s">
        <v>72</v>
      </c>
      <c r="L33" s="122" t="s">
        <v>53</v>
      </c>
      <c r="M33" s="122"/>
      <c r="N33" s="122" t="s">
        <v>72</v>
      </c>
      <c r="O33" s="122" t="s">
        <v>72</v>
      </c>
      <c r="P33" s="122" t="s">
        <v>53</v>
      </c>
      <c r="Q33" s="122" t="s">
        <v>34</v>
      </c>
      <c r="R33" s="122" t="s">
        <v>384</v>
      </c>
      <c r="S33" s="122" t="s">
        <v>460</v>
      </c>
      <c r="T33" s="122" t="s">
        <v>461</v>
      </c>
      <c r="U33" s="122" t="s">
        <v>367</v>
      </c>
      <c r="V33" s="122" t="s">
        <v>462</v>
      </c>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6"/>
      <c r="AZ33" s="122"/>
      <c r="BA33" s="122" t="s">
        <v>3136</v>
      </c>
      <c r="BB33" s="122"/>
      <c r="BC33" s="122"/>
      <c r="BD33" s="122"/>
      <c r="BE33" s="122"/>
      <c r="BF33" s="122"/>
      <c r="BG33" s="122"/>
      <c r="BH33" s="122"/>
      <c r="BI33" s="122"/>
      <c r="BJ33" s="122">
        <f t="shared" si="6"/>
        <v>0</v>
      </c>
      <c r="BK33" s="122">
        <f t="shared" si="7"/>
        <v>0</v>
      </c>
      <c r="BL33" s="122"/>
      <c r="BM33" s="122"/>
      <c r="BN33" s="122" t="s">
        <v>463</v>
      </c>
      <c r="BO33" s="137"/>
    </row>
    <row r="34" spans="1:67" s="116" customFormat="1" ht="57.75" customHeight="1" x14ac:dyDescent="0.25">
      <c r="A34" s="122"/>
      <c r="B34" s="122" t="s">
        <v>2879</v>
      </c>
      <c r="C34" s="410" t="s">
        <v>464</v>
      </c>
      <c r="D34" s="131"/>
      <c r="E34" s="131">
        <v>38362</v>
      </c>
      <c r="F34" s="125">
        <v>39087</v>
      </c>
      <c r="G34" s="122" t="s">
        <v>459</v>
      </c>
      <c r="H34" s="122"/>
      <c r="I34" s="122"/>
      <c r="J34" s="122" t="s">
        <v>72</v>
      </c>
      <c r="K34" s="122" t="s">
        <v>72</v>
      </c>
      <c r="L34" s="122" t="s">
        <v>53</v>
      </c>
      <c r="M34" s="122"/>
      <c r="N34" s="122" t="s">
        <v>72</v>
      </c>
      <c r="O34" s="122" t="s">
        <v>72</v>
      </c>
      <c r="P34" s="122" t="s">
        <v>53</v>
      </c>
      <c r="Q34" s="122" t="s">
        <v>34</v>
      </c>
      <c r="R34" s="122" t="s">
        <v>384</v>
      </c>
      <c r="S34" s="122" t="s">
        <v>465</v>
      </c>
      <c r="T34" s="122" t="s">
        <v>3137</v>
      </c>
      <c r="U34" s="122" t="s">
        <v>367</v>
      </c>
      <c r="V34" s="122" t="s">
        <v>466</v>
      </c>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6"/>
      <c r="AZ34" s="122"/>
      <c r="BA34" s="122" t="s">
        <v>3138</v>
      </c>
      <c r="BB34" s="122"/>
      <c r="BC34" s="122"/>
      <c r="BD34" s="122"/>
      <c r="BE34" s="122"/>
      <c r="BF34" s="122"/>
      <c r="BG34" s="122"/>
      <c r="BH34" s="122"/>
      <c r="BI34" s="122"/>
      <c r="BJ34" s="122">
        <f t="shared" si="6"/>
        <v>0</v>
      </c>
      <c r="BK34" s="122">
        <f t="shared" si="7"/>
        <v>0</v>
      </c>
      <c r="BL34" s="122"/>
      <c r="BM34" s="122"/>
      <c r="BN34" s="122"/>
    </row>
    <row r="35" spans="1:67" s="116" customFormat="1" ht="49.5" customHeight="1" x14ac:dyDescent="0.25">
      <c r="A35" s="122" t="e">
        <f>#REF!+1</f>
        <v>#REF!</v>
      </c>
      <c r="B35" s="122" t="s">
        <v>468</v>
      </c>
      <c r="C35" s="410">
        <v>100220</v>
      </c>
      <c r="D35" s="131"/>
      <c r="E35" s="131">
        <v>37985</v>
      </c>
      <c r="F35" s="125">
        <v>39087</v>
      </c>
      <c r="G35" s="122" t="s">
        <v>52</v>
      </c>
      <c r="H35" s="122"/>
      <c r="I35" s="122"/>
      <c r="J35" s="122" t="s">
        <v>61</v>
      </c>
      <c r="K35" s="122" t="s">
        <v>51</v>
      </c>
      <c r="L35" s="122" t="s">
        <v>51</v>
      </c>
      <c r="M35" s="122"/>
      <c r="N35" s="122" t="s">
        <v>51</v>
      </c>
      <c r="O35" s="122" t="s">
        <v>51</v>
      </c>
      <c r="P35" s="122" t="s">
        <v>51</v>
      </c>
      <c r="Q35" s="122" t="s">
        <v>52</v>
      </c>
      <c r="R35" s="122" t="s">
        <v>384</v>
      </c>
      <c r="S35" s="122" t="s">
        <v>415</v>
      </c>
      <c r="T35" s="122" t="s">
        <v>3528</v>
      </c>
      <c r="U35" s="122" t="s">
        <v>366</v>
      </c>
      <c r="V35" s="122" t="s">
        <v>467</v>
      </c>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6"/>
      <c r="AZ35" s="122"/>
      <c r="BA35" s="122" t="s">
        <v>3139</v>
      </c>
      <c r="BB35" s="122"/>
      <c r="BC35" s="122"/>
      <c r="BD35" s="122"/>
      <c r="BE35" s="122"/>
      <c r="BF35" s="122"/>
      <c r="BG35" s="122"/>
      <c r="BH35" s="122"/>
      <c r="BI35" s="122"/>
      <c r="BJ35" s="122">
        <f t="shared" si="6"/>
        <v>0</v>
      </c>
      <c r="BK35" s="122">
        <f t="shared" si="7"/>
        <v>0</v>
      </c>
      <c r="BL35" s="122"/>
      <c r="BM35" s="122"/>
      <c r="BN35" s="122" t="s">
        <v>406</v>
      </c>
    </row>
    <row r="36" spans="1:67" s="116" customFormat="1" ht="23.25" customHeight="1" x14ac:dyDescent="0.25">
      <c r="A36" s="122" t="e">
        <f t="shared" ref="A36:A40" si="8">A35+1</f>
        <v>#REF!</v>
      </c>
      <c r="B36" s="122" t="s">
        <v>468</v>
      </c>
      <c r="C36" s="410" t="s">
        <v>469</v>
      </c>
      <c r="D36" s="131"/>
      <c r="E36" s="131">
        <v>38026</v>
      </c>
      <c r="F36" s="125">
        <v>39087</v>
      </c>
      <c r="G36" s="122" t="s">
        <v>52</v>
      </c>
      <c r="H36" s="122"/>
      <c r="I36" s="122"/>
      <c r="J36" s="122" t="s">
        <v>61</v>
      </c>
      <c r="K36" s="122" t="s">
        <v>51</v>
      </c>
      <c r="L36" s="122" t="s">
        <v>51</v>
      </c>
      <c r="M36" s="122"/>
      <c r="N36" s="122" t="s">
        <v>51</v>
      </c>
      <c r="O36" s="122" t="s">
        <v>51</v>
      </c>
      <c r="P36" s="122" t="s">
        <v>51</v>
      </c>
      <c r="Q36" s="122" t="s">
        <v>52</v>
      </c>
      <c r="R36" s="122" t="s">
        <v>384</v>
      </c>
      <c r="S36" s="122" t="s">
        <v>415</v>
      </c>
      <c r="T36" s="122" t="s">
        <v>3528</v>
      </c>
      <c r="U36" s="122" t="s">
        <v>366</v>
      </c>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6"/>
      <c r="AZ36" s="122"/>
      <c r="BA36" s="122"/>
      <c r="BB36" s="122"/>
      <c r="BC36" s="122"/>
      <c r="BD36" s="122"/>
      <c r="BE36" s="122"/>
      <c r="BF36" s="122"/>
      <c r="BG36" s="122"/>
      <c r="BH36" s="122"/>
      <c r="BI36" s="122"/>
      <c r="BJ36" s="122">
        <f t="shared" si="6"/>
        <v>0</v>
      </c>
      <c r="BK36" s="122">
        <f t="shared" si="7"/>
        <v>0</v>
      </c>
      <c r="BL36" s="122"/>
      <c r="BM36" s="122"/>
      <c r="BN36" s="122"/>
    </row>
    <row r="37" spans="1:67" s="116" customFormat="1" ht="81" customHeight="1" x14ac:dyDescent="0.25">
      <c r="A37" s="122" t="e">
        <f>#REF!+1</f>
        <v>#REF!</v>
      </c>
      <c r="B37" s="122" t="s">
        <v>470</v>
      </c>
      <c r="C37" s="410">
        <v>100233</v>
      </c>
      <c r="D37" s="131">
        <v>37995</v>
      </c>
      <c r="E37" s="131">
        <v>38000</v>
      </c>
      <c r="F37" s="125">
        <v>39096</v>
      </c>
      <c r="G37" s="122" t="s">
        <v>187</v>
      </c>
      <c r="H37" s="122"/>
      <c r="I37" s="122"/>
      <c r="J37" s="122" t="s">
        <v>79</v>
      </c>
      <c r="K37" s="122" t="s">
        <v>79</v>
      </c>
      <c r="L37" s="122" t="s">
        <v>51</v>
      </c>
      <c r="M37" s="122" t="s">
        <v>3529</v>
      </c>
      <c r="N37" s="122" t="s">
        <v>79</v>
      </c>
      <c r="O37" s="122" t="s">
        <v>79</v>
      </c>
      <c r="P37" s="122" t="s">
        <v>51</v>
      </c>
      <c r="Q37" s="122" t="s">
        <v>52</v>
      </c>
      <c r="R37" s="122" t="s">
        <v>384</v>
      </c>
      <c r="S37" s="122" t="s">
        <v>471</v>
      </c>
      <c r="T37" s="122" t="s">
        <v>472</v>
      </c>
      <c r="U37" s="122" t="s">
        <v>367</v>
      </c>
      <c r="V37" s="122" t="s">
        <v>473</v>
      </c>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6"/>
      <c r="AZ37" s="122"/>
      <c r="BA37" s="122" t="s">
        <v>3140</v>
      </c>
      <c r="BB37" s="122"/>
      <c r="BC37" s="122"/>
      <c r="BD37" s="122"/>
      <c r="BE37" s="122"/>
      <c r="BF37" s="122"/>
      <c r="BG37" s="122"/>
      <c r="BH37" s="122"/>
      <c r="BI37" s="122"/>
      <c r="BJ37" s="122">
        <f t="shared" si="6"/>
        <v>0</v>
      </c>
      <c r="BK37" s="122">
        <f t="shared" si="7"/>
        <v>0</v>
      </c>
      <c r="BL37" s="122"/>
      <c r="BM37" s="122"/>
      <c r="BN37" s="122" t="s">
        <v>463</v>
      </c>
      <c r="BO37" s="132" t="s">
        <v>3530</v>
      </c>
    </row>
    <row r="38" spans="1:67" s="116" customFormat="1" ht="80.25" customHeight="1" x14ac:dyDescent="0.25">
      <c r="A38" s="122" t="e">
        <f t="shared" si="8"/>
        <v>#REF!</v>
      </c>
      <c r="B38" s="122" t="s">
        <v>470</v>
      </c>
      <c r="C38" s="410" t="s">
        <v>474</v>
      </c>
      <c r="D38" s="131"/>
      <c r="E38" s="131">
        <v>38138</v>
      </c>
      <c r="F38" s="125">
        <v>39096</v>
      </c>
      <c r="G38" s="122" t="s">
        <v>187</v>
      </c>
      <c r="H38" s="122"/>
      <c r="I38" s="122"/>
      <c r="J38" s="122" t="s">
        <v>79</v>
      </c>
      <c r="K38" s="122" t="s">
        <v>69</v>
      </c>
      <c r="L38" s="122" t="s">
        <v>51</v>
      </c>
      <c r="M38" s="122" t="s">
        <v>3529</v>
      </c>
      <c r="N38" s="122" t="s">
        <v>79</v>
      </c>
      <c r="O38" s="122" t="s">
        <v>79</v>
      </c>
      <c r="P38" s="122" t="s">
        <v>51</v>
      </c>
      <c r="Q38" s="122" t="s">
        <v>52</v>
      </c>
      <c r="R38" s="122" t="s">
        <v>384</v>
      </c>
      <c r="S38" s="122" t="s">
        <v>471</v>
      </c>
      <c r="T38" s="122" t="s">
        <v>472</v>
      </c>
      <c r="U38" s="122" t="s">
        <v>367</v>
      </c>
      <c r="V38" s="122" t="s">
        <v>473</v>
      </c>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6"/>
      <c r="AZ38" s="122"/>
      <c r="BA38" s="122" t="s">
        <v>3141</v>
      </c>
      <c r="BB38" s="122"/>
      <c r="BC38" s="122"/>
      <c r="BD38" s="122"/>
      <c r="BE38" s="122"/>
      <c r="BF38" s="122"/>
      <c r="BG38" s="122"/>
      <c r="BH38" s="122"/>
      <c r="BI38" s="122"/>
      <c r="BJ38" s="122">
        <f t="shared" si="6"/>
        <v>0</v>
      </c>
      <c r="BK38" s="122">
        <f t="shared" si="7"/>
        <v>0</v>
      </c>
      <c r="BL38" s="122"/>
      <c r="BM38" s="122"/>
      <c r="BN38" s="122" t="s">
        <v>463</v>
      </c>
    </row>
    <row r="39" spans="1:67" s="116" customFormat="1" ht="36" customHeight="1" x14ac:dyDescent="0.25">
      <c r="A39" s="122" t="e">
        <f>#REF!+1</f>
        <v>#REF!</v>
      </c>
      <c r="B39" s="122" t="s">
        <v>294</v>
      </c>
      <c r="C39" s="410">
        <v>100236</v>
      </c>
      <c r="D39" s="131"/>
      <c r="E39" s="131">
        <v>37998</v>
      </c>
      <c r="F39" s="125">
        <v>39102</v>
      </c>
      <c r="G39" s="122" t="s">
        <v>475</v>
      </c>
      <c r="H39" s="122"/>
      <c r="I39" s="122"/>
      <c r="J39" s="122" t="s">
        <v>264</v>
      </c>
      <c r="K39" s="122" t="s">
        <v>181</v>
      </c>
      <c r="L39" s="122" t="s">
        <v>51</v>
      </c>
      <c r="M39" s="122" t="s">
        <v>454</v>
      </c>
      <c r="N39" s="122" t="s">
        <v>264</v>
      </c>
      <c r="O39" s="122" t="s">
        <v>181</v>
      </c>
      <c r="P39" s="122" t="s">
        <v>51</v>
      </c>
      <c r="Q39" s="122" t="s">
        <v>95</v>
      </c>
      <c r="R39" s="122" t="s">
        <v>384</v>
      </c>
      <c r="S39" s="122" t="s">
        <v>476</v>
      </c>
      <c r="T39" s="122" t="s">
        <v>249</v>
      </c>
      <c r="U39" s="122" t="s">
        <v>367</v>
      </c>
      <c r="V39" s="122">
        <v>6550</v>
      </c>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6"/>
      <c r="AZ39" s="122"/>
      <c r="BA39" s="122" t="s">
        <v>3531</v>
      </c>
      <c r="BB39" s="122"/>
      <c r="BC39" s="122"/>
      <c r="BD39" s="122"/>
      <c r="BE39" s="122"/>
      <c r="BF39" s="122"/>
      <c r="BG39" s="122"/>
      <c r="BH39" s="122"/>
      <c r="BI39" s="122"/>
      <c r="BJ39" s="122">
        <f t="shared" si="6"/>
        <v>0</v>
      </c>
      <c r="BK39" s="122">
        <f t="shared" si="7"/>
        <v>0</v>
      </c>
      <c r="BL39" s="122"/>
      <c r="BM39" s="122"/>
      <c r="BN39" s="122" t="s">
        <v>463</v>
      </c>
    </row>
    <row r="40" spans="1:67" s="116" customFormat="1" ht="33.75" customHeight="1" x14ac:dyDescent="0.25">
      <c r="A40" s="122" t="e">
        <f t="shared" si="8"/>
        <v>#REF!</v>
      </c>
      <c r="B40" s="122" t="s">
        <v>294</v>
      </c>
      <c r="C40" s="410" t="s">
        <v>477</v>
      </c>
      <c r="D40" s="131"/>
      <c r="E40" s="131">
        <v>38022</v>
      </c>
      <c r="F40" s="125">
        <v>39102</v>
      </c>
      <c r="G40" s="122" t="s">
        <v>475</v>
      </c>
      <c r="H40" s="122"/>
      <c r="I40" s="122"/>
      <c r="J40" s="122" t="s">
        <v>264</v>
      </c>
      <c r="K40" s="122" t="s">
        <v>181</v>
      </c>
      <c r="L40" s="122" t="s">
        <v>51</v>
      </c>
      <c r="M40" s="122" t="s">
        <v>454</v>
      </c>
      <c r="N40" s="122" t="s">
        <v>264</v>
      </c>
      <c r="O40" s="122" t="s">
        <v>181</v>
      </c>
      <c r="P40" s="122" t="s">
        <v>51</v>
      </c>
      <c r="Q40" s="122" t="s">
        <v>95</v>
      </c>
      <c r="R40" s="122" t="s">
        <v>384</v>
      </c>
      <c r="S40" s="122" t="s">
        <v>476</v>
      </c>
      <c r="T40" s="122" t="s">
        <v>249</v>
      </c>
      <c r="U40" s="122" t="s">
        <v>367</v>
      </c>
      <c r="V40" s="122">
        <v>6550</v>
      </c>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6"/>
      <c r="AZ40" s="122"/>
      <c r="BA40" s="122" t="s">
        <v>3531</v>
      </c>
      <c r="BB40" s="122"/>
      <c r="BC40" s="122"/>
      <c r="BD40" s="122"/>
      <c r="BE40" s="122"/>
      <c r="BF40" s="122"/>
      <c r="BG40" s="122"/>
      <c r="BH40" s="122"/>
      <c r="BI40" s="122"/>
      <c r="BJ40" s="122">
        <f t="shared" si="6"/>
        <v>0</v>
      </c>
      <c r="BK40" s="122">
        <f t="shared" si="7"/>
        <v>0</v>
      </c>
      <c r="BL40" s="122"/>
      <c r="BM40" s="122"/>
      <c r="BN40" s="122" t="s">
        <v>463</v>
      </c>
    </row>
    <row r="41" spans="1:67" s="116" customFormat="1" ht="48.75" customHeight="1" x14ac:dyDescent="0.25">
      <c r="A41" s="122" t="e">
        <f>#REF!+1</f>
        <v>#REF!</v>
      </c>
      <c r="B41" s="122" t="s">
        <v>2880</v>
      </c>
      <c r="C41" s="133">
        <v>100245</v>
      </c>
      <c r="D41" s="131"/>
      <c r="E41" s="131">
        <v>38001</v>
      </c>
      <c r="F41" s="125">
        <v>39142</v>
      </c>
      <c r="G41" s="122" t="s">
        <v>478</v>
      </c>
      <c r="H41" s="122"/>
      <c r="I41" s="122"/>
      <c r="J41" s="122" t="s">
        <v>93</v>
      </c>
      <c r="K41" s="122" t="s">
        <v>90</v>
      </c>
      <c r="L41" s="122" t="s">
        <v>33</v>
      </c>
      <c r="M41" s="122"/>
      <c r="N41" s="122" t="s">
        <v>93</v>
      </c>
      <c r="O41" s="122" t="s">
        <v>90</v>
      </c>
      <c r="P41" s="122" t="s">
        <v>33</v>
      </c>
      <c r="Q41" s="122" t="s">
        <v>34</v>
      </c>
      <c r="R41" s="122" t="s">
        <v>384</v>
      </c>
      <c r="S41" s="122" t="s">
        <v>479</v>
      </c>
      <c r="T41" s="122" t="s">
        <v>3532</v>
      </c>
      <c r="U41" s="122" t="s">
        <v>367</v>
      </c>
      <c r="V41" s="122">
        <v>50000</v>
      </c>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6"/>
      <c r="AZ41" s="122"/>
      <c r="BA41" s="122" t="s">
        <v>3533</v>
      </c>
      <c r="BB41" s="122"/>
      <c r="BC41" s="122"/>
      <c r="BD41" s="122"/>
      <c r="BE41" s="122"/>
      <c r="BF41" s="122"/>
      <c r="BG41" s="122"/>
      <c r="BH41" s="122"/>
      <c r="BI41" s="122"/>
      <c r="BJ41" s="122">
        <f t="shared" si="6"/>
        <v>0</v>
      </c>
      <c r="BK41" s="122">
        <f t="shared" si="7"/>
        <v>0</v>
      </c>
      <c r="BL41" s="122"/>
      <c r="BM41" s="122"/>
      <c r="BN41" s="122" t="s">
        <v>463</v>
      </c>
    </row>
    <row r="42" spans="1:67" s="116" customFormat="1" ht="25.5" customHeight="1" x14ac:dyDescent="0.25">
      <c r="A42" s="122" t="e">
        <f>#REF!+1</f>
        <v>#REF!</v>
      </c>
      <c r="B42" s="122" t="s">
        <v>2883</v>
      </c>
      <c r="C42" s="133">
        <v>100257</v>
      </c>
      <c r="D42" s="131"/>
      <c r="E42" s="131">
        <v>38020</v>
      </c>
      <c r="F42" s="125">
        <v>39123</v>
      </c>
      <c r="G42" s="122" t="s">
        <v>408</v>
      </c>
      <c r="H42" s="122"/>
      <c r="I42" s="122"/>
      <c r="J42" s="122" t="s">
        <v>480</v>
      </c>
      <c r="K42" s="122" t="s">
        <v>161</v>
      </c>
      <c r="L42" s="122" t="s">
        <v>22</v>
      </c>
      <c r="M42" s="122" t="s">
        <v>481</v>
      </c>
      <c r="N42" s="122" t="s">
        <v>480</v>
      </c>
      <c r="O42" s="122" t="s">
        <v>161</v>
      </c>
      <c r="P42" s="122" t="s">
        <v>22</v>
      </c>
      <c r="Q42" s="122" t="s">
        <v>375</v>
      </c>
      <c r="R42" s="122" t="s">
        <v>384</v>
      </c>
      <c r="S42" s="122" t="s">
        <v>479</v>
      </c>
      <c r="T42" s="122" t="s">
        <v>249</v>
      </c>
      <c r="U42" s="122" t="s">
        <v>367</v>
      </c>
      <c r="V42" s="122">
        <v>2900</v>
      </c>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6"/>
      <c r="AZ42" s="122"/>
      <c r="BA42" s="122" t="s">
        <v>482</v>
      </c>
      <c r="BB42" s="122"/>
      <c r="BC42" s="122"/>
      <c r="BD42" s="122"/>
      <c r="BE42" s="122"/>
      <c r="BF42" s="122"/>
      <c r="BG42" s="122"/>
      <c r="BH42" s="122"/>
      <c r="BI42" s="122"/>
      <c r="BJ42" s="122">
        <f t="shared" ref="BJ42:BJ50" si="9">BD42+BE42/60+BF42/3600</f>
        <v>0</v>
      </c>
      <c r="BK42" s="122">
        <f t="shared" ref="BK42:BK50" si="10">BG42+BH42/60+BI42/3600</f>
        <v>0</v>
      </c>
      <c r="BL42" s="122"/>
      <c r="BM42" s="122"/>
      <c r="BN42" s="122" t="s">
        <v>463</v>
      </c>
    </row>
    <row r="43" spans="1:67" s="116" customFormat="1" ht="63.75" customHeight="1" x14ac:dyDescent="0.25">
      <c r="A43" s="122" t="e">
        <f>#REF!+1</f>
        <v>#REF!</v>
      </c>
      <c r="B43" s="122" t="s">
        <v>3534</v>
      </c>
      <c r="C43" s="133">
        <v>100267</v>
      </c>
      <c r="D43" s="131"/>
      <c r="E43" s="131">
        <v>38026</v>
      </c>
      <c r="F43" s="125">
        <v>39122</v>
      </c>
      <c r="G43" s="122" t="s">
        <v>52</v>
      </c>
      <c r="H43" s="122"/>
      <c r="I43" s="122"/>
      <c r="J43" s="122" t="s">
        <v>115</v>
      </c>
      <c r="K43" s="122" t="s">
        <v>69</v>
      </c>
      <c r="L43" s="122" t="s">
        <v>51</v>
      </c>
      <c r="M43" s="122" t="s">
        <v>483</v>
      </c>
      <c r="N43" s="122" t="s">
        <v>69</v>
      </c>
      <c r="O43" s="122" t="s">
        <v>69</v>
      </c>
      <c r="P43" s="122" t="s">
        <v>51</v>
      </c>
      <c r="Q43" s="122" t="s">
        <v>52</v>
      </c>
      <c r="R43" s="122" t="s">
        <v>384</v>
      </c>
      <c r="S43" s="122" t="s">
        <v>484</v>
      </c>
      <c r="T43" s="122" t="s">
        <v>3535</v>
      </c>
      <c r="U43" s="122" t="s">
        <v>366</v>
      </c>
      <c r="V43" s="122">
        <v>3960000</v>
      </c>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6"/>
      <c r="AZ43" s="122"/>
      <c r="BA43" s="122" t="s">
        <v>3142</v>
      </c>
      <c r="BB43" s="122"/>
      <c r="BC43" s="122"/>
      <c r="BD43" s="122"/>
      <c r="BE43" s="122"/>
      <c r="BF43" s="122"/>
      <c r="BG43" s="122"/>
      <c r="BH43" s="122"/>
      <c r="BI43" s="122"/>
      <c r="BJ43" s="122">
        <f t="shared" si="9"/>
        <v>0</v>
      </c>
      <c r="BK43" s="122">
        <f t="shared" si="10"/>
        <v>0</v>
      </c>
      <c r="BL43" s="122"/>
      <c r="BM43" s="122"/>
      <c r="BN43" s="122" t="s">
        <v>3372</v>
      </c>
    </row>
    <row r="44" spans="1:67" s="116" customFormat="1" ht="25.5" customHeight="1" x14ac:dyDescent="0.25">
      <c r="A44" s="122" t="e">
        <f>#REF!+1</f>
        <v>#REF!</v>
      </c>
      <c r="B44" s="122" t="s">
        <v>2884</v>
      </c>
      <c r="C44" s="133">
        <v>100269</v>
      </c>
      <c r="D44" s="131"/>
      <c r="E44" s="131">
        <v>38027</v>
      </c>
      <c r="F44" s="125">
        <v>39123</v>
      </c>
      <c r="G44" s="122" t="s">
        <v>485</v>
      </c>
      <c r="H44" s="122"/>
      <c r="I44" s="122"/>
      <c r="J44" s="122" t="s">
        <v>229</v>
      </c>
      <c r="K44" s="122" t="s">
        <v>194</v>
      </c>
      <c r="L44" s="122" t="s">
        <v>3506</v>
      </c>
      <c r="M44" s="122"/>
      <c r="N44" s="122" t="s">
        <v>229</v>
      </c>
      <c r="O44" s="122" t="s">
        <v>194</v>
      </c>
      <c r="P44" s="122" t="s">
        <v>3506</v>
      </c>
      <c r="Q44" s="122" t="s">
        <v>383</v>
      </c>
      <c r="R44" s="122" t="s">
        <v>384</v>
      </c>
      <c r="S44" s="122" t="s">
        <v>486</v>
      </c>
      <c r="T44" s="122" t="s">
        <v>223</v>
      </c>
      <c r="U44" s="122" t="s">
        <v>367</v>
      </c>
      <c r="V44" s="122">
        <v>5840</v>
      </c>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6"/>
      <c r="AZ44" s="122"/>
      <c r="BA44" s="122" t="s">
        <v>3143</v>
      </c>
      <c r="BB44" s="122"/>
      <c r="BC44" s="122"/>
      <c r="BD44" s="122"/>
      <c r="BE44" s="122"/>
      <c r="BF44" s="122"/>
      <c r="BG44" s="122"/>
      <c r="BH44" s="122"/>
      <c r="BI44" s="122"/>
      <c r="BJ44" s="122">
        <f t="shared" si="9"/>
        <v>0</v>
      </c>
      <c r="BK44" s="122">
        <f t="shared" si="10"/>
        <v>0</v>
      </c>
      <c r="BL44" s="122"/>
      <c r="BM44" s="122"/>
      <c r="BN44" s="122" t="s">
        <v>487</v>
      </c>
    </row>
    <row r="45" spans="1:67" s="116" customFormat="1" ht="25.5" customHeight="1" x14ac:dyDescent="0.25">
      <c r="A45" s="122" t="e">
        <f>#REF!+1</f>
        <v>#REF!</v>
      </c>
      <c r="B45" s="122" t="s">
        <v>2886</v>
      </c>
      <c r="C45" s="133">
        <v>100275</v>
      </c>
      <c r="D45" s="131"/>
      <c r="E45" s="131">
        <v>38033</v>
      </c>
      <c r="F45" s="125">
        <v>39129</v>
      </c>
      <c r="G45" s="122" t="s">
        <v>488</v>
      </c>
      <c r="H45" s="122"/>
      <c r="I45" s="122"/>
      <c r="J45" s="122" t="s">
        <v>489</v>
      </c>
      <c r="K45" s="122" t="s">
        <v>69</v>
      </c>
      <c r="L45" s="122" t="s">
        <v>51</v>
      </c>
      <c r="M45" s="122" t="s">
        <v>2887</v>
      </c>
      <c r="N45" s="122" t="s">
        <v>68</v>
      </c>
      <c r="O45" s="122" t="s">
        <v>69</v>
      </c>
      <c r="P45" s="122" t="s">
        <v>51</v>
      </c>
      <c r="Q45" s="122" t="s">
        <v>52</v>
      </c>
      <c r="R45" s="122" t="s">
        <v>384</v>
      </c>
      <c r="S45" s="122" t="s">
        <v>450</v>
      </c>
      <c r="T45" s="122" t="s">
        <v>2887</v>
      </c>
      <c r="U45" s="122" t="s">
        <v>367</v>
      </c>
      <c r="V45" s="122">
        <v>10000</v>
      </c>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6"/>
      <c r="AZ45" s="122"/>
      <c r="BA45" s="122" t="s">
        <v>3144</v>
      </c>
      <c r="BB45" s="122"/>
      <c r="BC45" s="122"/>
      <c r="BD45" s="122"/>
      <c r="BE45" s="122"/>
      <c r="BF45" s="122"/>
      <c r="BG45" s="122"/>
      <c r="BH45" s="122"/>
      <c r="BI45" s="122"/>
      <c r="BJ45" s="122">
        <f t="shared" si="9"/>
        <v>0</v>
      </c>
      <c r="BK45" s="122">
        <f t="shared" si="10"/>
        <v>0</v>
      </c>
      <c r="BL45" s="122"/>
      <c r="BM45" s="122"/>
      <c r="BN45" s="122" t="s">
        <v>451</v>
      </c>
    </row>
    <row r="46" spans="1:67" s="116" customFormat="1" ht="28.5" customHeight="1" x14ac:dyDescent="0.25">
      <c r="A46" s="122" t="e">
        <f>#REF!+1</f>
        <v>#REF!</v>
      </c>
      <c r="B46" s="122" t="s">
        <v>291</v>
      </c>
      <c r="C46" s="133">
        <v>100289</v>
      </c>
      <c r="D46" s="131"/>
      <c r="E46" s="131">
        <v>38041</v>
      </c>
      <c r="F46" s="125">
        <v>38041</v>
      </c>
      <c r="G46" s="122" t="s">
        <v>444</v>
      </c>
      <c r="H46" s="122"/>
      <c r="I46" s="122"/>
      <c r="J46" s="122" t="s">
        <v>133</v>
      </c>
      <c r="K46" s="122" t="s">
        <v>133</v>
      </c>
      <c r="L46" s="122" t="s">
        <v>51</v>
      </c>
      <c r="M46" s="122"/>
      <c r="N46" s="122" t="s">
        <v>133</v>
      </c>
      <c r="O46" s="122" t="s">
        <v>152</v>
      </c>
      <c r="P46" s="122" t="s">
        <v>51</v>
      </c>
      <c r="Q46" s="122" t="s">
        <v>95</v>
      </c>
      <c r="R46" s="122" t="s">
        <v>384</v>
      </c>
      <c r="S46" s="122" t="s">
        <v>490</v>
      </c>
      <c r="T46" s="122" t="s">
        <v>491</v>
      </c>
      <c r="U46" s="122" t="s">
        <v>367</v>
      </c>
      <c r="V46" s="122">
        <v>75555</v>
      </c>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6"/>
      <c r="AZ46" s="122"/>
      <c r="BA46" s="122" t="s">
        <v>3537</v>
      </c>
      <c r="BB46" s="122"/>
      <c r="BC46" s="122"/>
      <c r="BD46" s="122"/>
      <c r="BE46" s="122"/>
      <c r="BF46" s="122"/>
      <c r="BG46" s="122"/>
      <c r="BH46" s="122"/>
      <c r="BI46" s="122"/>
      <c r="BJ46" s="122">
        <f t="shared" si="9"/>
        <v>0</v>
      </c>
      <c r="BK46" s="122">
        <f t="shared" si="10"/>
        <v>0</v>
      </c>
      <c r="BL46" s="122"/>
      <c r="BM46" s="122"/>
      <c r="BN46" s="122" t="s">
        <v>451</v>
      </c>
    </row>
    <row r="47" spans="1:67" s="116" customFormat="1" ht="25.5" customHeight="1" x14ac:dyDescent="0.25">
      <c r="A47" s="122" t="e">
        <f t="shared" ref="A47" si="11">A46+1</f>
        <v>#REF!</v>
      </c>
      <c r="B47" s="122" t="s">
        <v>250</v>
      </c>
      <c r="C47" s="133">
        <v>100290</v>
      </c>
      <c r="D47" s="131"/>
      <c r="E47" s="131">
        <v>38041</v>
      </c>
      <c r="F47" s="125">
        <v>39137</v>
      </c>
      <c r="G47" s="122" t="s">
        <v>492</v>
      </c>
      <c r="H47" s="122"/>
      <c r="I47" s="122"/>
      <c r="J47" s="122" t="s">
        <v>51</v>
      </c>
      <c r="K47" s="122" t="s">
        <v>51</v>
      </c>
      <c r="L47" s="122" t="s">
        <v>61</v>
      </c>
      <c r="M47" s="122" t="s">
        <v>5271</v>
      </c>
      <c r="N47" s="122" t="s">
        <v>61</v>
      </c>
      <c r="O47" s="122" t="s">
        <v>61</v>
      </c>
      <c r="P47" s="122" t="s">
        <v>51</v>
      </c>
      <c r="Q47" s="122" t="s">
        <v>52</v>
      </c>
      <c r="R47" s="122" t="s">
        <v>384</v>
      </c>
      <c r="S47" s="122" t="s">
        <v>493</v>
      </c>
      <c r="T47" s="122" t="s">
        <v>2888</v>
      </c>
      <c r="U47" s="122" t="s">
        <v>367</v>
      </c>
      <c r="V47" s="122">
        <v>4810</v>
      </c>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6"/>
      <c r="AZ47" s="122"/>
      <c r="BA47" s="122" t="s">
        <v>3145</v>
      </c>
      <c r="BB47" s="122"/>
      <c r="BC47" s="122"/>
      <c r="BD47" s="122"/>
      <c r="BE47" s="122"/>
      <c r="BF47" s="122"/>
      <c r="BG47" s="122"/>
      <c r="BH47" s="122"/>
      <c r="BI47" s="122"/>
      <c r="BJ47" s="122">
        <f t="shared" si="9"/>
        <v>0</v>
      </c>
      <c r="BK47" s="122">
        <f t="shared" si="10"/>
        <v>0</v>
      </c>
      <c r="BL47" s="122"/>
      <c r="BM47" s="122"/>
      <c r="BN47" s="122" t="s">
        <v>494</v>
      </c>
    </row>
    <row r="48" spans="1:67" s="116" customFormat="1" ht="25.5" customHeight="1" x14ac:dyDescent="0.25">
      <c r="A48" s="122" t="e">
        <f>#REF!+1</f>
        <v>#REF!</v>
      </c>
      <c r="B48" s="122" t="s">
        <v>2889</v>
      </c>
      <c r="C48" s="133">
        <v>100299</v>
      </c>
      <c r="D48" s="131"/>
      <c r="E48" s="131">
        <v>38044</v>
      </c>
      <c r="F48" s="125">
        <v>39142</v>
      </c>
      <c r="G48" s="122" t="s">
        <v>40</v>
      </c>
      <c r="H48" s="122"/>
      <c r="I48" s="122"/>
      <c r="J48" s="122" t="s">
        <v>31</v>
      </c>
      <c r="K48" s="122" t="s">
        <v>31</v>
      </c>
      <c r="L48" s="122" t="s">
        <v>31</v>
      </c>
      <c r="M48" s="122" t="s">
        <v>5272</v>
      </c>
      <c r="N48" s="122" t="s">
        <v>31</v>
      </c>
      <c r="O48" s="122" t="s">
        <v>31</v>
      </c>
      <c r="P48" s="122" t="s">
        <v>31</v>
      </c>
      <c r="Q48" s="122" t="s">
        <v>40</v>
      </c>
      <c r="R48" s="122" t="s">
        <v>384</v>
      </c>
      <c r="S48" s="122" t="s">
        <v>495</v>
      </c>
      <c r="T48" s="122" t="s">
        <v>496</v>
      </c>
      <c r="U48" s="122" t="s">
        <v>367</v>
      </c>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6"/>
      <c r="AZ48" s="122"/>
      <c r="BA48" s="122" t="s">
        <v>3538</v>
      </c>
      <c r="BB48" s="122"/>
      <c r="BC48" s="122"/>
      <c r="BD48" s="122"/>
      <c r="BE48" s="122"/>
      <c r="BF48" s="122"/>
      <c r="BG48" s="122"/>
      <c r="BH48" s="122"/>
      <c r="BI48" s="122"/>
      <c r="BJ48" s="122">
        <f t="shared" si="9"/>
        <v>0</v>
      </c>
      <c r="BK48" s="122">
        <f t="shared" si="10"/>
        <v>0</v>
      </c>
      <c r="BL48" s="122"/>
      <c r="BM48" s="122"/>
      <c r="BN48" s="122" t="s">
        <v>420</v>
      </c>
    </row>
    <row r="49" spans="1:66" s="116" customFormat="1" ht="114.75" customHeight="1" x14ac:dyDescent="0.25">
      <c r="A49" s="122" t="e">
        <f>#REF!+1</f>
        <v>#REF!</v>
      </c>
      <c r="B49" s="122" t="s">
        <v>3539</v>
      </c>
      <c r="C49" s="133">
        <v>100306</v>
      </c>
      <c r="D49" s="131"/>
      <c r="E49" s="131">
        <v>38062</v>
      </c>
      <c r="F49" s="125">
        <v>39157</v>
      </c>
      <c r="G49" s="122" t="s">
        <v>284</v>
      </c>
      <c r="H49" s="122"/>
      <c r="I49" s="122"/>
      <c r="J49" s="122" t="s">
        <v>63</v>
      </c>
      <c r="K49" s="122" t="s">
        <v>63</v>
      </c>
      <c r="L49" s="122" t="s">
        <v>63</v>
      </c>
      <c r="M49" s="122"/>
      <c r="N49" s="122" t="s">
        <v>63</v>
      </c>
      <c r="O49" s="122" t="s">
        <v>63</v>
      </c>
      <c r="P49" s="122" t="s">
        <v>63</v>
      </c>
      <c r="Q49" s="122" t="s">
        <v>426</v>
      </c>
      <c r="R49" s="122" t="s">
        <v>384</v>
      </c>
      <c r="S49" s="122" t="s">
        <v>415</v>
      </c>
      <c r="T49" s="122" t="s">
        <v>3540</v>
      </c>
      <c r="U49" s="122" t="s">
        <v>366</v>
      </c>
      <c r="V49" s="122" t="s">
        <v>497</v>
      </c>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6"/>
      <c r="AZ49" s="122"/>
      <c r="BA49" s="122" t="s">
        <v>2890</v>
      </c>
      <c r="BB49" s="122"/>
      <c r="BC49" s="122"/>
      <c r="BD49" s="122"/>
      <c r="BE49" s="122"/>
      <c r="BF49" s="122"/>
      <c r="BG49" s="122"/>
      <c r="BH49" s="122"/>
      <c r="BI49" s="122"/>
      <c r="BJ49" s="122">
        <f t="shared" si="9"/>
        <v>0</v>
      </c>
      <c r="BK49" s="122">
        <f t="shared" si="10"/>
        <v>0</v>
      </c>
      <c r="BL49" s="122"/>
      <c r="BM49" s="122"/>
      <c r="BN49" s="122" t="s">
        <v>406</v>
      </c>
    </row>
    <row r="50" spans="1:66" s="116" customFormat="1" ht="38.25" customHeight="1" x14ac:dyDescent="0.25">
      <c r="A50" s="122" t="e">
        <f>#REF!+1</f>
        <v>#REF!</v>
      </c>
      <c r="B50" s="122" t="s">
        <v>2891</v>
      </c>
      <c r="C50" s="133">
        <v>100309</v>
      </c>
      <c r="D50" s="131"/>
      <c r="E50" s="131">
        <v>38062</v>
      </c>
      <c r="F50" s="125">
        <v>39157</v>
      </c>
      <c r="G50" s="122" t="s">
        <v>144</v>
      </c>
      <c r="H50" s="122"/>
      <c r="I50" s="122"/>
      <c r="J50" s="122" t="s">
        <v>144</v>
      </c>
      <c r="K50" s="122" t="s">
        <v>144</v>
      </c>
      <c r="L50" s="122" t="s">
        <v>63</v>
      </c>
      <c r="M50" s="122" t="s">
        <v>3541</v>
      </c>
      <c r="N50" s="122" t="s">
        <v>144</v>
      </c>
      <c r="O50" s="122" t="s">
        <v>144</v>
      </c>
      <c r="P50" s="122" t="s">
        <v>63</v>
      </c>
      <c r="Q50" s="122" t="s">
        <v>426</v>
      </c>
      <c r="R50" s="122" t="s">
        <v>384</v>
      </c>
      <c r="S50" s="122" t="s">
        <v>498</v>
      </c>
      <c r="T50" s="122" t="s">
        <v>3542</v>
      </c>
      <c r="U50" s="122" t="s">
        <v>367</v>
      </c>
      <c r="V50" s="122">
        <v>2600</v>
      </c>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6"/>
      <c r="AZ50" s="122"/>
      <c r="BA50" s="122" t="s">
        <v>3543</v>
      </c>
      <c r="BB50" s="122"/>
      <c r="BC50" s="122"/>
      <c r="BD50" s="122"/>
      <c r="BE50" s="122"/>
      <c r="BF50" s="122"/>
      <c r="BG50" s="122"/>
      <c r="BH50" s="122"/>
      <c r="BI50" s="122"/>
      <c r="BJ50" s="122">
        <f t="shared" si="9"/>
        <v>0</v>
      </c>
      <c r="BK50" s="122">
        <f t="shared" si="10"/>
        <v>0</v>
      </c>
      <c r="BL50" s="122"/>
      <c r="BM50" s="122"/>
      <c r="BN50" s="122" t="s">
        <v>463</v>
      </c>
    </row>
    <row r="51" spans="1:66" s="116" customFormat="1" ht="28.5" customHeight="1" x14ac:dyDescent="0.25">
      <c r="A51" s="122" t="e">
        <f>#REF!+1</f>
        <v>#REF!</v>
      </c>
      <c r="B51" s="122" t="s">
        <v>295</v>
      </c>
      <c r="C51" s="133">
        <v>100343</v>
      </c>
      <c r="D51" s="131"/>
      <c r="E51" s="131">
        <v>38082</v>
      </c>
      <c r="F51" s="125">
        <v>39182</v>
      </c>
      <c r="G51" s="122" t="s">
        <v>499</v>
      </c>
      <c r="H51" s="122"/>
      <c r="I51" s="122"/>
      <c r="J51" s="122" t="s">
        <v>83</v>
      </c>
      <c r="K51" s="122" t="s">
        <v>213</v>
      </c>
      <c r="L51" s="122" t="s">
        <v>33</v>
      </c>
      <c r="M51" s="122" t="s">
        <v>5273</v>
      </c>
      <c r="N51" s="122" t="s">
        <v>83</v>
      </c>
      <c r="O51" s="122" t="s">
        <v>213</v>
      </c>
      <c r="P51" s="122" t="s">
        <v>33</v>
      </c>
      <c r="Q51" s="122" t="s">
        <v>34</v>
      </c>
      <c r="R51" s="122" t="s">
        <v>384</v>
      </c>
      <c r="S51" s="122" t="s">
        <v>450</v>
      </c>
      <c r="T51" s="122" t="s">
        <v>500</v>
      </c>
      <c r="U51" s="122" t="s">
        <v>367</v>
      </c>
      <c r="V51" s="122">
        <v>182500</v>
      </c>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6"/>
      <c r="AZ51" s="122"/>
      <c r="BA51" s="122" t="s">
        <v>4664</v>
      </c>
      <c r="BB51" s="122"/>
      <c r="BC51" s="122"/>
      <c r="BD51" s="122"/>
      <c r="BE51" s="122"/>
      <c r="BF51" s="122"/>
      <c r="BG51" s="122"/>
      <c r="BH51" s="122"/>
      <c r="BI51" s="122"/>
      <c r="BJ51" s="122">
        <f t="shared" ref="BJ51:BJ60" si="12">BD51+BE51/60+BF51/3600</f>
        <v>0</v>
      </c>
      <c r="BK51" s="122">
        <f t="shared" ref="BK51:BK60" si="13">BG51+BH51/60+BI51/3600</f>
        <v>0</v>
      </c>
      <c r="BL51" s="122"/>
      <c r="BM51" s="122"/>
      <c r="BN51" s="122" t="s">
        <v>420</v>
      </c>
    </row>
    <row r="52" spans="1:66" s="116" customFormat="1" ht="28.5" customHeight="1" x14ac:dyDescent="0.25">
      <c r="A52" s="111" t="e">
        <f>#REF!+1</f>
        <v>#REF!</v>
      </c>
      <c r="B52" s="111" t="s">
        <v>501</v>
      </c>
      <c r="C52" s="136">
        <v>100346</v>
      </c>
      <c r="D52" s="130"/>
      <c r="E52" s="130">
        <v>38085</v>
      </c>
      <c r="F52" s="110" t="s">
        <v>389</v>
      </c>
      <c r="G52" s="111" t="s">
        <v>502</v>
      </c>
      <c r="H52" s="111"/>
      <c r="I52" s="111"/>
      <c r="J52" s="111" t="s">
        <v>503</v>
      </c>
      <c r="K52" s="111" t="s">
        <v>113</v>
      </c>
      <c r="L52" s="111" t="s">
        <v>63</v>
      </c>
      <c r="M52" s="111" t="s">
        <v>3544</v>
      </c>
      <c r="N52" s="111" t="s">
        <v>503</v>
      </c>
      <c r="O52" s="111" t="s">
        <v>113</v>
      </c>
      <c r="P52" s="111" t="s">
        <v>63</v>
      </c>
      <c r="Q52" s="111" t="s">
        <v>426</v>
      </c>
      <c r="R52" s="111" t="s">
        <v>384</v>
      </c>
      <c r="S52" s="111" t="s">
        <v>504</v>
      </c>
      <c r="T52" s="111" t="s">
        <v>3545</v>
      </c>
      <c r="U52" s="111" t="s">
        <v>367</v>
      </c>
      <c r="V52" s="111">
        <v>4745</v>
      </c>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9"/>
      <c r="AZ52" s="111"/>
      <c r="BA52" s="111" t="s">
        <v>505</v>
      </c>
      <c r="BB52" s="111"/>
      <c r="BC52" s="111"/>
      <c r="BD52" s="111"/>
      <c r="BE52" s="111"/>
      <c r="BF52" s="111"/>
      <c r="BG52" s="111"/>
      <c r="BH52" s="111"/>
      <c r="BI52" s="111"/>
      <c r="BJ52" s="111">
        <f t="shared" si="12"/>
        <v>0</v>
      </c>
      <c r="BK52" s="111">
        <f t="shared" si="13"/>
        <v>0</v>
      </c>
      <c r="BL52" s="111"/>
      <c r="BM52" s="111"/>
      <c r="BN52" s="111" t="s">
        <v>394</v>
      </c>
    </row>
    <row r="53" spans="1:66" s="116" customFormat="1" ht="28.5" customHeight="1" x14ac:dyDescent="0.25">
      <c r="A53" s="111" t="e">
        <f>#REF!+1</f>
        <v>#REF!</v>
      </c>
      <c r="B53" s="111" t="s">
        <v>506</v>
      </c>
      <c r="C53" s="136">
        <v>100352</v>
      </c>
      <c r="D53" s="130"/>
      <c r="E53" s="130">
        <v>38098</v>
      </c>
      <c r="F53" s="110" t="s">
        <v>389</v>
      </c>
      <c r="G53" s="111" t="s">
        <v>3546</v>
      </c>
      <c r="H53" s="111"/>
      <c r="I53" s="111"/>
      <c r="J53" s="111" t="s">
        <v>507</v>
      </c>
      <c r="K53" s="111" t="s">
        <v>85</v>
      </c>
      <c r="L53" s="111" t="s">
        <v>20</v>
      </c>
      <c r="M53" s="111"/>
      <c r="N53" s="111" t="s">
        <v>508</v>
      </c>
      <c r="O53" s="111" t="s">
        <v>85</v>
      </c>
      <c r="P53" s="111" t="s">
        <v>20</v>
      </c>
      <c r="Q53" s="111" t="s">
        <v>509</v>
      </c>
      <c r="R53" s="111" t="s">
        <v>384</v>
      </c>
      <c r="S53" s="111" t="s">
        <v>405</v>
      </c>
      <c r="T53" s="111" t="s">
        <v>3547</v>
      </c>
      <c r="U53" s="111" t="s">
        <v>367</v>
      </c>
      <c r="V53" s="111">
        <v>140000</v>
      </c>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9"/>
      <c r="AZ53" s="111"/>
      <c r="BA53" s="111" t="s">
        <v>3146</v>
      </c>
      <c r="BB53" s="111"/>
      <c r="BC53" s="111"/>
      <c r="BD53" s="111"/>
      <c r="BE53" s="111"/>
      <c r="BF53" s="111"/>
      <c r="BG53" s="111"/>
      <c r="BH53" s="111"/>
      <c r="BI53" s="111"/>
      <c r="BJ53" s="111">
        <f t="shared" si="12"/>
        <v>0</v>
      </c>
      <c r="BK53" s="111">
        <f t="shared" si="13"/>
        <v>0</v>
      </c>
      <c r="BL53" s="111"/>
      <c r="BM53" s="111"/>
      <c r="BN53" s="111" t="s">
        <v>394</v>
      </c>
    </row>
    <row r="54" spans="1:66" s="116" customFormat="1" ht="28.5" customHeight="1" x14ac:dyDescent="0.25">
      <c r="A54" s="122" t="e">
        <f>#REF!+1</f>
        <v>#REF!</v>
      </c>
      <c r="B54" s="122" t="s">
        <v>2864</v>
      </c>
      <c r="C54" s="133">
        <v>100355</v>
      </c>
      <c r="D54" s="131"/>
      <c r="E54" s="131">
        <v>38098</v>
      </c>
      <c r="F54" s="125">
        <v>39193</v>
      </c>
      <c r="G54" s="122" t="s">
        <v>34</v>
      </c>
      <c r="H54" s="122"/>
      <c r="I54" s="122"/>
      <c r="J54" s="122" t="s">
        <v>175</v>
      </c>
      <c r="K54" s="122" t="s">
        <v>175</v>
      </c>
      <c r="L54" s="122" t="s">
        <v>53</v>
      </c>
      <c r="M54" s="122"/>
      <c r="N54" s="122" t="s">
        <v>175</v>
      </c>
      <c r="O54" s="122" t="s">
        <v>175</v>
      </c>
      <c r="P54" s="122" t="s">
        <v>53</v>
      </c>
      <c r="Q54" s="122" t="s">
        <v>34</v>
      </c>
      <c r="R54" s="122" t="s">
        <v>384</v>
      </c>
      <c r="S54" s="122" t="s">
        <v>415</v>
      </c>
      <c r="T54" s="122" t="s">
        <v>3548</v>
      </c>
      <c r="U54" s="122" t="s">
        <v>366</v>
      </c>
      <c r="V54" s="122" t="s">
        <v>510</v>
      </c>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6"/>
      <c r="AZ54" s="122"/>
      <c r="BA54" s="122" t="s">
        <v>3147</v>
      </c>
      <c r="BB54" s="122"/>
      <c r="BC54" s="122"/>
      <c r="BD54" s="122"/>
      <c r="BE54" s="122"/>
      <c r="BF54" s="122"/>
      <c r="BG54" s="122"/>
      <c r="BH54" s="122"/>
      <c r="BI54" s="122"/>
      <c r="BJ54" s="122">
        <f t="shared" si="12"/>
        <v>0</v>
      </c>
      <c r="BK54" s="122">
        <f t="shared" si="13"/>
        <v>0</v>
      </c>
      <c r="BL54" s="122"/>
      <c r="BM54" s="122"/>
      <c r="BN54" s="122" t="s">
        <v>511</v>
      </c>
    </row>
    <row r="55" spans="1:66" s="116" customFormat="1" ht="54" customHeight="1" x14ac:dyDescent="0.25">
      <c r="A55" s="122" t="e">
        <f>#REF!+1</f>
        <v>#REF!</v>
      </c>
      <c r="B55" s="122" t="s">
        <v>165</v>
      </c>
      <c r="C55" s="133">
        <v>100360</v>
      </c>
      <c r="D55" s="131"/>
      <c r="E55" s="131">
        <v>38112</v>
      </c>
      <c r="F55" s="125">
        <v>39207</v>
      </c>
      <c r="G55" s="122" t="s">
        <v>512</v>
      </c>
      <c r="H55" s="122"/>
      <c r="I55" s="122"/>
      <c r="J55" s="122" t="s">
        <v>71</v>
      </c>
      <c r="K55" s="122" t="s">
        <v>72</v>
      </c>
      <c r="L55" s="122" t="s">
        <v>53</v>
      </c>
      <c r="M55" s="122"/>
      <c r="N55" s="122" t="s">
        <v>71</v>
      </c>
      <c r="O55" s="122" t="s">
        <v>72</v>
      </c>
      <c r="P55" s="122" t="s">
        <v>53</v>
      </c>
      <c r="Q55" s="122" t="s">
        <v>34</v>
      </c>
      <c r="R55" s="122" t="s">
        <v>384</v>
      </c>
      <c r="S55" s="122" t="s">
        <v>415</v>
      </c>
      <c r="T55" s="122" t="s">
        <v>3549</v>
      </c>
      <c r="U55" s="122" t="s">
        <v>513</v>
      </c>
      <c r="V55" s="122" t="s">
        <v>514</v>
      </c>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6"/>
      <c r="AZ55" s="122"/>
      <c r="BA55" s="122" t="s">
        <v>3148</v>
      </c>
      <c r="BB55" s="122"/>
      <c r="BC55" s="122"/>
      <c r="BD55" s="122"/>
      <c r="BE55" s="122"/>
      <c r="BF55" s="122"/>
      <c r="BG55" s="122"/>
      <c r="BH55" s="122"/>
      <c r="BI55" s="122"/>
      <c r="BJ55" s="122">
        <f t="shared" si="12"/>
        <v>0</v>
      </c>
      <c r="BK55" s="122">
        <f t="shared" si="13"/>
        <v>0</v>
      </c>
      <c r="BL55" s="122"/>
      <c r="BM55" s="122"/>
      <c r="BN55" s="122" t="s">
        <v>515</v>
      </c>
    </row>
    <row r="56" spans="1:66" s="116" customFormat="1" ht="56.25" customHeight="1" x14ac:dyDescent="0.25">
      <c r="A56" s="122" t="e">
        <f>#REF!+1</f>
        <v>#REF!</v>
      </c>
      <c r="B56" s="122" t="s">
        <v>2864</v>
      </c>
      <c r="C56" s="133">
        <v>100362</v>
      </c>
      <c r="D56" s="124">
        <v>38107</v>
      </c>
      <c r="E56" s="125">
        <v>39203</v>
      </c>
      <c r="F56" s="125">
        <v>40298</v>
      </c>
      <c r="G56" s="125" t="s">
        <v>52</v>
      </c>
      <c r="H56" s="125" t="s">
        <v>516</v>
      </c>
      <c r="I56" s="125"/>
      <c r="J56" s="122" t="s">
        <v>58</v>
      </c>
      <c r="K56" s="122" t="s">
        <v>58</v>
      </c>
      <c r="L56" s="122" t="s">
        <v>53</v>
      </c>
      <c r="M56" s="122"/>
      <c r="N56" s="122" t="s">
        <v>58</v>
      </c>
      <c r="O56" s="122" t="s">
        <v>58</v>
      </c>
      <c r="P56" s="122" t="s">
        <v>53</v>
      </c>
      <c r="Q56" s="122" t="s">
        <v>52</v>
      </c>
      <c r="R56" s="122" t="s">
        <v>384</v>
      </c>
      <c r="S56" s="122" t="s">
        <v>415</v>
      </c>
      <c r="T56" s="122" t="s">
        <v>3550</v>
      </c>
      <c r="U56" s="122" t="s">
        <v>517</v>
      </c>
      <c r="V56" s="122" t="s">
        <v>518</v>
      </c>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6"/>
      <c r="AZ56" s="122"/>
      <c r="BA56" s="122" t="s">
        <v>3551</v>
      </c>
      <c r="BB56" s="122" t="s">
        <v>3552</v>
      </c>
      <c r="BC56" s="122" t="s">
        <v>3553</v>
      </c>
      <c r="BD56" s="122"/>
      <c r="BE56" s="122"/>
      <c r="BF56" s="122"/>
      <c r="BG56" s="122"/>
      <c r="BH56" s="122"/>
      <c r="BI56" s="122"/>
      <c r="BJ56" s="122">
        <f t="shared" si="12"/>
        <v>0</v>
      </c>
      <c r="BK56" s="122">
        <f t="shared" si="13"/>
        <v>0</v>
      </c>
      <c r="BL56" s="122"/>
      <c r="BM56" s="122"/>
      <c r="BN56" s="122" t="s">
        <v>4587</v>
      </c>
    </row>
    <row r="57" spans="1:66" s="116" customFormat="1" ht="25.5" customHeight="1" x14ac:dyDescent="0.25">
      <c r="A57" s="122" t="e">
        <f>#REF!+1</f>
        <v>#REF!</v>
      </c>
      <c r="B57" s="122" t="s">
        <v>2892</v>
      </c>
      <c r="C57" s="133">
        <v>100368</v>
      </c>
      <c r="D57" s="131"/>
      <c r="E57" s="131">
        <v>38110</v>
      </c>
      <c r="F57" s="125">
        <v>39205</v>
      </c>
      <c r="G57" s="122" t="s">
        <v>408</v>
      </c>
      <c r="H57" s="122"/>
      <c r="I57" s="122"/>
      <c r="J57" s="122" t="s">
        <v>519</v>
      </c>
      <c r="K57" s="122" t="s">
        <v>23</v>
      </c>
      <c r="L57" s="122" t="s">
        <v>39</v>
      </c>
      <c r="M57" s="122" t="s">
        <v>3554</v>
      </c>
      <c r="N57" s="122" t="s">
        <v>519</v>
      </c>
      <c r="O57" s="122" t="s">
        <v>23</v>
      </c>
      <c r="P57" s="122" t="s">
        <v>39</v>
      </c>
      <c r="Q57" s="122" t="s">
        <v>375</v>
      </c>
      <c r="R57" s="122" t="s">
        <v>384</v>
      </c>
      <c r="S57" s="122" t="s">
        <v>520</v>
      </c>
      <c r="T57" s="122" t="s">
        <v>215</v>
      </c>
      <c r="U57" s="122" t="s">
        <v>513</v>
      </c>
      <c r="V57" s="122">
        <v>2920</v>
      </c>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6"/>
      <c r="AZ57" s="122"/>
      <c r="BA57" s="122" t="s">
        <v>521</v>
      </c>
      <c r="BB57" s="122"/>
      <c r="BC57" s="122"/>
      <c r="BD57" s="122"/>
      <c r="BE57" s="122"/>
      <c r="BF57" s="122"/>
      <c r="BG57" s="122"/>
      <c r="BH57" s="122"/>
      <c r="BI57" s="122"/>
      <c r="BJ57" s="122">
        <f t="shared" si="12"/>
        <v>0</v>
      </c>
      <c r="BK57" s="122">
        <f t="shared" si="13"/>
        <v>0</v>
      </c>
      <c r="BL57" s="122"/>
      <c r="BM57" s="122"/>
      <c r="BN57" s="122" t="s">
        <v>2893</v>
      </c>
    </row>
    <row r="58" spans="1:66" s="116" customFormat="1" ht="25.5" customHeight="1" x14ac:dyDescent="0.25">
      <c r="A58" s="122" t="e">
        <f t="shared" ref="A58" si="14">A57+1</f>
        <v>#REF!</v>
      </c>
      <c r="B58" s="122" t="s">
        <v>2894</v>
      </c>
      <c r="C58" s="133">
        <v>100369</v>
      </c>
      <c r="D58" s="131"/>
      <c r="E58" s="131">
        <v>38110</v>
      </c>
      <c r="F58" s="125">
        <v>39205</v>
      </c>
      <c r="G58" s="122" t="s">
        <v>408</v>
      </c>
      <c r="H58" s="122"/>
      <c r="I58" s="122"/>
      <c r="J58" s="122" t="s">
        <v>519</v>
      </c>
      <c r="K58" s="122" t="s">
        <v>23</v>
      </c>
      <c r="L58" s="122" t="s">
        <v>39</v>
      </c>
      <c r="M58" s="122" t="s">
        <v>3554</v>
      </c>
      <c r="N58" s="122" t="s">
        <v>519</v>
      </c>
      <c r="O58" s="122" t="s">
        <v>23</v>
      </c>
      <c r="P58" s="122" t="s">
        <v>39</v>
      </c>
      <c r="Q58" s="122" t="s">
        <v>375</v>
      </c>
      <c r="R58" s="122" t="s">
        <v>384</v>
      </c>
      <c r="S58" s="122" t="s">
        <v>520</v>
      </c>
      <c r="T58" s="122" t="s">
        <v>215</v>
      </c>
      <c r="U58" s="122" t="s">
        <v>513</v>
      </c>
      <c r="V58" s="122">
        <v>2383.1999999999998</v>
      </c>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6"/>
      <c r="AZ58" s="122"/>
      <c r="BA58" s="122" t="s">
        <v>521</v>
      </c>
      <c r="BB58" s="122"/>
      <c r="BC58" s="122"/>
      <c r="BD58" s="122"/>
      <c r="BE58" s="122"/>
      <c r="BF58" s="122"/>
      <c r="BG58" s="122"/>
      <c r="BH58" s="122"/>
      <c r="BI58" s="122"/>
      <c r="BJ58" s="122">
        <f t="shared" si="12"/>
        <v>0</v>
      </c>
      <c r="BK58" s="122">
        <f t="shared" si="13"/>
        <v>0</v>
      </c>
      <c r="BL58" s="122"/>
      <c r="BM58" s="122"/>
      <c r="BN58" s="122" t="s">
        <v>2895</v>
      </c>
    </row>
    <row r="59" spans="1:66" s="116" customFormat="1" ht="25.5" customHeight="1" x14ac:dyDescent="0.25">
      <c r="A59" s="122" t="e">
        <f>#REF!+1</f>
        <v>#REF!</v>
      </c>
      <c r="B59" s="122" t="s">
        <v>2896</v>
      </c>
      <c r="C59" s="133">
        <v>100371</v>
      </c>
      <c r="D59" s="131"/>
      <c r="E59" s="131">
        <v>38112</v>
      </c>
      <c r="F59" s="125">
        <v>39207</v>
      </c>
      <c r="G59" s="122" t="s">
        <v>95</v>
      </c>
      <c r="H59" s="122"/>
      <c r="I59" s="122"/>
      <c r="J59" s="122" t="s">
        <v>522</v>
      </c>
      <c r="K59" s="122" t="s">
        <v>53</v>
      </c>
      <c r="L59" s="122" t="s">
        <v>53</v>
      </c>
      <c r="M59" s="122"/>
      <c r="N59" s="122" t="s">
        <v>522</v>
      </c>
      <c r="O59" s="122" t="s">
        <v>53</v>
      </c>
      <c r="P59" s="122" t="s">
        <v>53</v>
      </c>
      <c r="Q59" s="122" t="s">
        <v>95</v>
      </c>
      <c r="R59" s="122" t="s">
        <v>384</v>
      </c>
      <c r="S59" s="122" t="s">
        <v>523</v>
      </c>
      <c r="T59" s="122" t="s">
        <v>523</v>
      </c>
      <c r="U59" s="122" t="s">
        <v>366</v>
      </c>
      <c r="V59" s="122">
        <v>39420000</v>
      </c>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6"/>
      <c r="AZ59" s="122"/>
      <c r="BA59" s="122" t="s">
        <v>3555</v>
      </c>
      <c r="BB59" s="122"/>
      <c r="BC59" s="122"/>
      <c r="BD59" s="122"/>
      <c r="BE59" s="122"/>
      <c r="BF59" s="122"/>
      <c r="BG59" s="122"/>
      <c r="BH59" s="122"/>
      <c r="BI59" s="122"/>
      <c r="BJ59" s="122">
        <f t="shared" si="12"/>
        <v>0</v>
      </c>
      <c r="BK59" s="122">
        <f t="shared" si="13"/>
        <v>0</v>
      </c>
      <c r="BL59" s="122"/>
      <c r="BM59" s="122"/>
      <c r="BN59" s="122" t="s">
        <v>3373</v>
      </c>
    </row>
    <row r="60" spans="1:66" s="116" customFormat="1" ht="25.5" customHeight="1" x14ac:dyDescent="0.25">
      <c r="A60" s="111" t="e">
        <f>#REF!+1</f>
        <v>#REF!</v>
      </c>
      <c r="B60" s="111" t="s">
        <v>2885</v>
      </c>
      <c r="C60" s="136">
        <v>100378</v>
      </c>
      <c r="D60" s="130"/>
      <c r="E60" s="130">
        <v>38112</v>
      </c>
      <c r="F60" s="110" t="s">
        <v>389</v>
      </c>
      <c r="G60" s="111" t="s">
        <v>81</v>
      </c>
      <c r="H60" s="111"/>
      <c r="I60" s="111"/>
      <c r="J60" s="111" t="s">
        <v>68</v>
      </c>
      <c r="K60" s="111" t="s">
        <v>69</v>
      </c>
      <c r="L60" s="111" t="s">
        <v>51</v>
      </c>
      <c r="M60" s="111" t="s">
        <v>3556</v>
      </c>
      <c r="N60" s="111" t="s">
        <v>68</v>
      </c>
      <c r="O60" s="111" t="s">
        <v>69</v>
      </c>
      <c r="P60" s="111" t="s">
        <v>51</v>
      </c>
      <c r="Q60" s="111" t="s">
        <v>52</v>
      </c>
      <c r="R60" s="111" t="s">
        <v>384</v>
      </c>
      <c r="S60" s="111" t="s">
        <v>391</v>
      </c>
      <c r="T60" s="111" t="s">
        <v>524</v>
      </c>
      <c r="U60" s="111" t="s">
        <v>513</v>
      </c>
      <c r="V60" s="111" t="s">
        <v>525</v>
      </c>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9"/>
      <c r="AZ60" s="111"/>
      <c r="BA60" s="111" t="s">
        <v>3149</v>
      </c>
      <c r="BB60" s="111"/>
      <c r="BC60" s="111"/>
      <c r="BD60" s="111"/>
      <c r="BE60" s="111"/>
      <c r="BF60" s="111"/>
      <c r="BG60" s="111"/>
      <c r="BH60" s="111"/>
      <c r="BI60" s="111"/>
      <c r="BJ60" s="111">
        <f t="shared" si="12"/>
        <v>0</v>
      </c>
      <c r="BK60" s="111">
        <f t="shared" si="13"/>
        <v>0</v>
      </c>
      <c r="BL60" s="111"/>
      <c r="BM60" s="111"/>
      <c r="BN60" s="111" t="s">
        <v>526</v>
      </c>
    </row>
    <row r="61" spans="1:66" s="116" customFormat="1" ht="40.5" customHeight="1" x14ac:dyDescent="0.25">
      <c r="A61" s="111" t="e">
        <f>#REF!+1</f>
        <v>#REF!</v>
      </c>
      <c r="B61" s="111" t="s">
        <v>2897</v>
      </c>
      <c r="C61" s="136">
        <v>100394</v>
      </c>
      <c r="D61" s="130"/>
      <c r="E61" s="130">
        <v>38124</v>
      </c>
      <c r="F61" s="110" t="s">
        <v>389</v>
      </c>
      <c r="G61" s="111" t="s">
        <v>485</v>
      </c>
      <c r="H61" s="111"/>
      <c r="I61" s="111"/>
      <c r="J61" s="111" t="s">
        <v>527</v>
      </c>
      <c r="K61" s="111" t="s">
        <v>136</v>
      </c>
      <c r="L61" s="111" t="s">
        <v>51</v>
      </c>
      <c r="M61" s="111" t="s">
        <v>3557</v>
      </c>
      <c r="N61" s="111" t="s">
        <v>527</v>
      </c>
      <c r="O61" s="111" t="s">
        <v>136</v>
      </c>
      <c r="P61" s="111" t="s">
        <v>51</v>
      </c>
      <c r="Q61" s="111" t="s">
        <v>95</v>
      </c>
      <c r="R61" s="111" t="s">
        <v>384</v>
      </c>
      <c r="S61" s="111" t="s">
        <v>391</v>
      </c>
      <c r="T61" s="111" t="s">
        <v>528</v>
      </c>
      <c r="U61" s="111" t="s">
        <v>367</v>
      </c>
      <c r="V61" s="111">
        <v>3863</v>
      </c>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9"/>
      <c r="AZ61" s="111"/>
      <c r="BA61" s="111" t="s">
        <v>3558</v>
      </c>
      <c r="BB61" s="111"/>
      <c r="BC61" s="111"/>
      <c r="BD61" s="111"/>
      <c r="BE61" s="111"/>
      <c r="BF61" s="111"/>
      <c r="BG61" s="111"/>
      <c r="BH61" s="111"/>
      <c r="BI61" s="111"/>
      <c r="BJ61" s="111">
        <f t="shared" ref="BJ61:BJ64" si="15">BD61+BE61/60+BF61/3600</f>
        <v>0</v>
      </c>
      <c r="BK61" s="111">
        <f t="shared" ref="BK61:BK64" si="16">BG61+BH61/60+BI61/3600</f>
        <v>0</v>
      </c>
      <c r="BL61" s="111"/>
      <c r="BM61" s="111"/>
      <c r="BN61" s="111" t="s">
        <v>394</v>
      </c>
    </row>
    <row r="62" spans="1:66" s="116" customFormat="1" ht="40.5" customHeight="1" x14ac:dyDescent="0.25">
      <c r="A62" s="111" t="e">
        <f>#REF!+1</f>
        <v>#REF!</v>
      </c>
      <c r="B62" s="111" t="s">
        <v>2898</v>
      </c>
      <c r="C62" s="136">
        <v>100399</v>
      </c>
      <c r="D62" s="130"/>
      <c r="E62" s="130">
        <v>38124</v>
      </c>
      <c r="F62" s="110" t="s">
        <v>389</v>
      </c>
      <c r="G62" s="111" t="s">
        <v>529</v>
      </c>
      <c r="H62" s="111"/>
      <c r="I62" s="111"/>
      <c r="J62" s="111" t="s">
        <v>108</v>
      </c>
      <c r="K62" s="111" t="s">
        <v>108</v>
      </c>
      <c r="L62" s="111" t="s">
        <v>51</v>
      </c>
      <c r="M62" s="111" t="s">
        <v>3559</v>
      </c>
      <c r="N62" s="111" t="s">
        <v>155</v>
      </c>
      <c r="O62" s="111" t="s">
        <v>108</v>
      </c>
      <c r="P62" s="111" t="s">
        <v>51</v>
      </c>
      <c r="Q62" s="111" t="s">
        <v>21</v>
      </c>
      <c r="R62" s="111" t="s">
        <v>384</v>
      </c>
      <c r="S62" s="111" t="s">
        <v>391</v>
      </c>
      <c r="T62" s="111" t="s">
        <v>249</v>
      </c>
      <c r="U62" s="111" t="s">
        <v>367</v>
      </c>
      <c r="V62" s="111">
        <v>21535</v>
      </c>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9"/>
      <c r="AZ62" s="111"/>
      <c r="BA62" s="111" t="s">
        <v>3150</v>
      </c>
      <c r="BB62" s="111"/>
      <c r="BC62" s="111"/>
      <c r="BD62" s="111"/>
      <c r="BE62" s="111"/>
      <c r="BF62" s="111"/>
      <c r="BG62" s="111"/>
      <c r="BH62" s="111"/>
      <c r="BI62" s="111"/>
      <c r="BJ62" s="111">
        <f t="shared" si="15"/>
        <v>0</v>
      </c>
      <c r="BK62" s="111">
        <f t="shared" si="16"/>
        <v>0</v>
      </c>
      <c r="BL62" s="111"/>
      <c r="BM62" s="111"/>
      <c r="BN62" s="111" t="s">
        <v>530</v>
      </c>
    </row>
    <row r="63" spans="1:66" s="116" customFormat="1" ht="28.5" customHeight="1" x14ac:dyDescent="0.25">
      <c r="A63" s="111" t="e">
        <f>#REF!+1</f>
        <v>#REF!</v>
      </c>
      <c r="B63" s="111" t="s">
        <v>2899</v>
      </c>
      <c r="C63" s="136">
        <v>100417</v>
      </c>
      <c r="D63" s="130"/>
      <c r="E63" s="110">
        <v>38132</v>
      </c>
      <c r="F63" s="110">
        <v>43247</v>
      </c>
      <c r="G63" s="111" t="s">
        <v>95</v>
      </c>
      <c r="H63" s="111"/>
      <c r="I63" s="111"/>
      <c r="J63" s="111" t="s">
        <v>236</v>
      </c>
      <c r="K63" s="111" t="s">
        <v>53</v>
      </c>
      <c r="L63" s="111" t="s">
        <v>53</v>
      </c>
      <c r="M63" s="111" t="s">
        <v>3561</v>
      </c>
      <c r="N63" s="111" t="s">
        <v>236</v>
      </c>
      <c r="O63" s="111" t="s">
        <v>53</v>
      </c>
      <c r="P63" s="111" t="s">
        <v>53</v>
      </c>
      <c r="Q63" s="111" t="s">
        <v>95</v>
      </c>
      <c r="R63" s="111" t="s">
        <v>384</v>
      </c>
      <c r="S63" s="111" t="s">
        <v>450</v>
      </c>
      <c r="T63" s="111" t="s">
        <v>3562</v>
      </c>
      <c r="U63" s="111" t="s">
        <v>367</v>
      </c>
      <c r="V63" s="111">
        <v>46000</v>
      </c>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9"/>
      <c r="AZ63" s="111"/>
      <c r="BA63" s="111" t="s">
        <v>3563</v>
      </c>
      <c r="BB63" s="111"/>
      <c r="BC63" s="111"/>
      <c r="BD63" s="111"/>
      <c r="BE63" s="111"/>
      <c r="BF63" s="111"/>
      <c r="BG63" s="111"/>
      <c r="BH63" s="111"/>
      <c r="BI63" s="111"/>
      <c r="BJ63" s="111">
        <f t="shared" si="15"/>
        <v>0</v>
      </c>
      <c r="BK63" s="111">
        <f t="shared" si="16"/>
        <v>0</v>
      </c>
      <c r="BL63" s="111"/>
      <c r="BM63" s="111"/>
      <c r="BN63" s="111" t="s">
        <v>6900</v>
      </c>
    </row>
    <row r="64" spans="1:66" s="116" customFormat="1" ht="38.25" customHeight="1" x14ac:dyDescent="0.25">
      <c r="A64" s="111" t="e">
        <f>#REF!+1</f>
        <v>#REF!</v>
      </c>
      <c r="B64" s="111" t="s">
        <v>2900</v>
      </c>
      <c r="C64" s="136">
        <v>100430</v>
      </c>
      <c r="D64" s="130"/>
      <c r="E64" s="130">
        <v>38142</v>
      </c>
      <c r="F64" s="110" t="s">
        <v>389</v>
      </c>
      <c r="G64" s="138" t="s">
        <v>52</v>
      </c>
      <c r="H64" s="138"/>
      <c r="I64" s="138"/>
      <c r="J64" s="111" t="s">
        <v>195</v>
      </c>
      <c r="K64" s="111" t="s">
        <v>69</v>
      </c>
      <c r="L64" s="111" t="s">
        <v>69</v>
      </c>
      <c r="M64" s="111" t="s">
        <v>3151</v>
      </c>
      <c r="N64" s="111" t="s">
        <v>195</v>
      </c>
      <c r="O64" s="111" t="s">
        <v>69</v>
      </c>
      <c r="P64" s="111" t="s">
        <v>69</v>
      </c>
      <c r="Q64" s="111" t="s">
        <v>52</v>
      </c>
      <c r="R64" s="111" t="s">
        <v>384</v>
      </c>
      <c r="S64" s="111" t="s">
        <v>391</v>
      </c>
      <c r="T64" s="111" t="s">
        <v>3564</v>
      </c>
      <c r="U64" s="111" t="s">
        <v>366</v>
      </c>
      <c r="V64" s="111">
        <v>6840</v>
      </c>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9"/>
      <c r="AZ64" s="111"/>
      <c r="BA64" s="111" t="s">
        <v>3152</v>
      </c>
      <c r="BB64" s="111"/>
      <c r="BC64" s="111"/>
      <c r="BD64" s="111"/>
      <c r="BE64" s="111"/>
      <c r="BF64" s="111"/>
      <c r="BG64" s="111"/>
      <c r="BH64" s="111"/>
      <c r="BI64" s="111"/>
      <c r="BJ64" s="111">
        <f t="shared" si="15"/>
        <v>0</v>
      </c>
      <c r="BK64" s="111">
        <f t="shared" si="16"/>
        <v>0</v>
      </c>
      <c r="BL64" s="111"/>
      <c r="BM64" s="111"/>
      <c r="BN64" s="111" t="s">
        <v>4588</v>
      </c>
    </row>
    <row r="65" spans="1:66" s="116" customFormat="1" ht="55.5" customHeight="1" x14ac:dyDescent="0.25">
      <c r="A65" s="122" t="e">
        <f>#REF!+1</f>
        <v>#REF!</v>
      </c>
      <c r="B65" s="122" t="s">
        <v>2901</v>
      </c>
      <c r="C65" s="133">
        <v>100447</v>
      </c>
      <c r="D65" s="131"/>
      <c r="E65" s="124">
        <v>38156</v>
      </c>
      <c r="F65" s="125">
        <v>39251</v>
      </c>
      <c r="G65" s="122" t="s">
        <v>534</v>
      </c>
      <c r="H65" s="122"/>
      <c r="I65" s="122"/>
      <c r="J65" s="122" t="s">
        <v>67</v>
      </c>
      <c r="K65" s="122" t="s">
        <v>58</v>
      </c>
      <c r="L65" s="122" t="s">
        <v>53</v>
      </c>
      <c r="M65" s="122" t="s">
        <v>3565</v>
      </c>
      <c r="N65" s="122" t="s">
        <v>67</v>
      </c>
      <c r="O65" s="122" t="s">
        <v>58</v>
      </c>
      <c r="P65" s="122" t="s">
        <v>53</v>
      </c>
      <c r="Q65" s="122" t="s">
        <v>52</v>
      </c>
      <c r="R65" s="122" t="s">
        <v>384</v>
      </c>
      <c r="S65" s="122" t="s">
        <v>535</v>
      </c>
      <c r="T65" s="122" t="s">
        <v>536</v>
      </c>
      <c r="U65" s="122" t="s">
        <v>367</v>
      </c>
      <c r="V65" s="122">
        <v>3600</v>
      </c>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6"/>
      <c r="AZ65" s="122"/>
      <c r="BA65" s="122" t="s">
        <v>3153</v>
      </c>
      <c r="BB65" s="122"/>
      <c r="BC65" s="122"/>
      <c r="BD65" s="122"/>
      <c r="BE65" s="122"/>
      <c r="BF65" s="122"/>
      <c r="BG65" s="122"/>
      <c r="BH65" s="122"/>
      <c r="BI65" s="122"/>
      <c r="BJ65" s="122">
        <f t="shared" ref="BJ65:BJ70" si="17">BD65+BE65/60+BF65/3600</f>
        <v>0</v>
      </c>
      <c r="BK65" s="122">
        <f t="shared" ref="BK65:BK70" si="18">BG65+BH65/60+BI65/3600</f>
        <v>0</v>
      </c>
      <c r="BL65" s="122"/>
      <c r="BM65" s="122"/>
      <c r="BN65" s="122" t="s">
        <v>537</v>
      </c>
    </row>
    <row r="66" spans="1:66" s="116" customFormat="1" ht="31.5" customHeight="1" x14ac:dyDescent="0.25">
      <c r="A66" s="111" t="e">
        <f>#REF!+1</f>
        <v>#REF!</v>
      </c>
      <c r="B66" s="111" t="s">
        <v>539</v>
      </c>
      <c r="C66" s="136">
        <v>100476</v>
      </c>
      <c r="D66" s="130"/>
      <c r="E66" s="130">
        <v>38169</v>
      </c>
      <c r="F66" s="110" t="s">
        <v>389</v>
      </c>
      <c r="G66" s="111" t="s">
        <v>540</v>
      </c>
      <c r="H66" s="111"/>
      <c r="I66" s="111"/>
      <c r="J66" s="111" t="s">
        <v>266</v>
      </c>
      <c r="K66" s="111" t="s">
        <v>41</v>
      </c>
      <c r="L66" s="135" t="s">
        <v>33</v>
      </c>
      <c r="M66" s="111" t="s">
        <v>3566</v>
      </c>
      <c r="N66" s="111" t="s">
        <v>266</v>
      </c>
      <c r="O66" s="111" t="s">
        <v>41</v>
      </c>
      <c r="P66" s="111" t="s">
        <v>33</v>
      </c>
      <c r="Q66" s="111" t="s">
        <v>34</v>
      </c>
      <c r="R66" s="111" t="s">
        <v>384</v>
      </c>
      <c r="S66" s="111" t="s">
        <v>479</v>
      </c>
      <c r="T66" s="111" t="s">
        <v>3154</v>
      </c>
      <c r="U66" s="111" t="s">
        <v>367</v>
      </c>
      <c r="V66" s="111">
        <v>790</v>
      </c>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9"/>
      <c r="AZ66" s="111"/>
      <c r="BA66" s="111" t="s">
        <v>3567</v>
      </c>
      <c r="BB66" s="111"/>
      <c r="BC66" s="111"/>
      <c r="BD66" s="111"/>
      <c r="BE66" s="111"/>
      <c r="BF66" s="111"/>
      <c r="BG66" s="111"/>
      <c r="BH66" s="111"/>
      <c r="BI66" s="111"/>
      <c r="BJ66" s="111">
        <f t="shared" si="17"/>
        <v>0</v>
      </c>
      <c r="BK66" s="111">
        <f t="shared" si="18"/>
        <v>0</v>
      </c>
      <c r="BL66" s="111"/>
      <c r="BM66" s="111"/>
      <c r="BN66" s="111" t="s">
        <v>394</v>
      </c>
    </row>
    <row r="67" spans="1:66" s="116" customFormat="1" ht="28.5" customHeight="1" x14ac:dyDescent="0.25">
      <c r="A67" s="122" t="e">
        <f t="shared" ref="A67:A68" si="19">A66+1</f>
        <v>#REF!</v>
      </c>
      <c r="B67" s="122" t="s">
        <v>2903</v>
      </c>
      <c r="C67" s="133">
        <v>100477</v>
      </c>
      <c r="D67" s="131"/>
      <c r="E67" s="131">
        <v>38170</v>
      </c>
      <c r="F67" s="125">
        <v>39265</v>
      </c>
      <c r="G67" s="122" t="s">
        <v>541</v>
      </c>
      <c r="H67" s="122"/>
      <c r="I67" s="122"/>
      <c r="J67" s="122" t="s">
        <v>236</v>
      </c>
      <c r="K67" s="122" t="s">
        <v>53</v>
      </c>
      <c r="L67" s="410" t="s">
        <v>53</v>
      </c>
      <c r="M67" s="122" t="s">
        <v>3568</v>
      </c>
      <c r="N67" s="122" t="s">
        <v>236</v>
      </c>
      <c r="O67" s="122" t="s">
        <v>53</v>
      </c>
      <c r="P67" s="122" t="s">
        <v>53</v>
      </c>
      <c r="Q67" s="122" t="s">
        <v>95</v>
      </c>
      <c r="R67" s="122" t="s">
        <v>384</v>
      </c>
      <c r="S67" s="122" t="s">
        <v>476</v>
      </c>
      <c r="T67" s="122" t="s">
        <v>542</v>
      </c>
      <c r="U67" s="122" t="s">
        <v>367</v>
      </c>
      <c r="V67" s="122">
        <v>9600</v>
      </c>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6"/>
      <c r="AZ67" s="122"/>
      <c r="BA67" s="122" t="s">
        <v>3569</v>
      </c>
      <c r="BB67" s="122"/>
      <c r="BC67" s="122"/>
      <c r="BD67" s="122"/>
      <c r="BE67" s="122"/>
      <c r="BF67" s="122"/>
      <c r="BG67" s="122"/>
      <c r="BH67" s="122"/>
      <c r="BI67" s="122"/>
      <c r="BJ67" s="122">
        <f t="shared" si="17"/>
        <v>0</v>
      </c>
      <c r="BK67" s="122">
        <f t="shared" si="18"/>
        <v>0</v>
      </c>
      <c r="BL67" s="122"/>
      <c r="BM67" s="122"/>
      <c r="BN67" s="122" t="s">
        <v>543</v>
      </c>
    </row>
    <row r="68" spans="1:66" s="116" customFormat="1" ht="26.25" customHeight="1" x14ac:dyDescent="0.25">
      <c r="A68" s="122" t="e">
        <f t="shared" si="19"/>
        <v>#REF!</v>
      </c>
      <c r="B68" s="122" t="s">
        <v>2903</v>
      </c>
      <c r="C68" s="133" t="s">
        <v>544</v>
      </c>
      <c r="D68" s="131"/>
      <c r="E68" s="131">
        <v>38180</v>
      </c>
      <c r="F68" s="125">
        <v>39265</v>
      </c>
      <c r="G68" s="122" t="s">
        <v>541</v>
      </c>
      <c r="H68" s="122"/>
      <c r="I68" s="122"/>
      <c r="J68" s="122" t="s">
        <v>236</v>
      </c>
      <c r="K68" s="122" t="s">
        <v>53</v>
      </c>
      <c r="L68" s="122" t="s">
        <v>53</v>
      </c>
      <c r="M68" s="122" t="s">
        <v>3568</v>
      </c>
      <c r="N68" s="122" t="s">
        <v>236</v>
      </c>
      <c r="O68" s="122" t="s">
        <v>53</v>
      </c>
      <c r="P68" s="122" t="s">
        <v>53</v>
      </c>
      <c r="Q68" s="122" t="s">
        <v>95</v>
      </c>
      <c r="R68" s="122" t="s">
        <v>384</v>
      </c>
      <c r="S68" s="122" t="s">
        <v>476</v>
      </c>
      <c r="T68" s="122" t="s">
        <v>542</v>
      </c>
      <c r="U68" s="122" t="s">
        <v>367</v>
      </c>
      <c r="V68" s="122">
        <v>9600</v>
      </c>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6"/>
      <c r="AZ68" s="122"/>
      <c r="BA68" s="122" t="s">
        <v>3569</v>
      </c>
      <c r="BB68" s="122"/>
      <c r="BC68" s="122"/>
      <c r="BD68" s="122"/>
      <c r="BE68" s="122"/>
      <c r="BF68" s="122"/>
      <c r="BG68" s="122"/>
      <c r="BH68" s="122"/>
      <c r="BI68" s="122"/>
      <c r="BJ68" s="122">
        <f t="shared" si="17"/>
        <v>0</v>
      </c>
      <c r="BK68" s="122">
        <f t="shared" si="18"/>
        <v>0</v>
      </c>
      <c r="BL68" s="122"/>
      <c r="BM68" s="122"/>
      <c r="BN68" s="122" t="s">
        <v>543</v>
      </c>
    </row>
    <row r="69" spans="1:66" s="116" customFormat="1" ht="69" customHeight="1" x14ac:dyDescent="0.25">
      <c r="A69" s="122" t="e">
        <f>#REF!+1</f>
        <v>#REF!</v>
      </c>
      <c r="B69" s="122" t="s">
        <v>2905</v>
      </c>
      <c r="C69" s="133">
        <v>100489</v>
      </c>
      <c r="D69" s="131"/>
      <c r="E69" s="131">
        <v>38184</v>
      </c>
      <c r="F69" s="125">
        <v>39283</v>
      </c>
      <c r="G69" s="122" t="s">
        <v>545</v>
      </c>
      <c r="H69" s="122"/>
      <c r="I69" s="122"/>
      <c r="J69" s="122" t="s">
        <v>54</v>
      </c>
      <c r="K69" s="122" t="s">
        <v>54</v>
      </c>
      <c r="L69" s="122" t="s">
        <v>33</v>
      </c>
      <c r="M69" s="122" t="s">
        <v>3155</v>
      </c>
      <c r="N69" s="122" t="s">
        <v>54</v>
      </c>
      <c r="O69" s="122" t="s">
        <v>54</v>
      </c>
      <c r="P69" s="122" t="s">
        <v>33</v>
      </c>
      <c r="Q69" s="122" t="s">
        <v>34</v>
      </c>
      <c r="R69" s="122" t="s">
        <v>384</v>
      </c>
      <c r="S69" s="122" t="s">
        <v>546</v>
      </c>
      <c r="T69" s="122" t="s">
        <v>547</v>
      </c>
      <c r="U69" s="122" t="s">
        <v>366</v>
      </c>
      <c r="V69" s="122" t="s">
        <v>548</v>
      </c>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6"/>
      <c r="AZ69" s="122"/>
      <c r="BA69" s="122" t="s">
        <v>3570</v>
      </c>
      <c r="BB69" s="122"/>
      <c r="BC69" s="122"/>
      <c r="BD69" s="122"/>
      <c r="BE69" s="122"/>
      <c r="BF69" s="122"/>
      <c r="BG69" s="122"/>
      <c r="BH69" s="122"/>
      <c r="BI69" s="122"/>
      <c r="BJ69" s="122">
        <f t="shared" si="17"/>
        <v>0</v>
      </c>
      <c r="BK69" s="122">
        <f t="shared" si="18"/>
        <v>0</v>
      </c>
      <c r="BL69" s="122"/>
      <c r="BM69" s="122"/>
      <c r="BN69" s="122" t="s">
        <v>4589</v>
      </c>
    </row>
    <row r="70" spans="1:66" s="116" customFormat="1" ht="31.5" customHeight="1" x14ac:dyDescent="0.25">
      <c r="A70" s="122" t="e">
        <f>#REF!+1</f>
        <v>#REF!</v>
      </c>
      <c r="B70" s="122" t="s">
        <v>2906</v>
      </c>
      <c r="C70" s="133">
        <v>100493</v>
      </c>
      <c r="D70" s="131"/>
      <c r="E70" s="131">
        <v>38184</v>
      </c>
      <c r="F70" s="125">
        <v>39279</v>
      </c>
      <c r="G70" s="122" t="s">
        <v>549</v>
      </c>
      <c r="H70" s="122"/>
      <c r="I70" s="122"/>
      <c r="J70" s="122" t="s">
        <v>149</v>
      </c>
      <c r="K70" s="122" t="s">
        <v>133</v>
      </c>
      <c r="L70" s="122" t="s">
        <v>51</v>
      </c>
      <c r="M70" s="122" t="s">
        <v>2907</v>
      </c>
      <c r="N70" s="122" t="s">
        <v>149</v>
      </c>
      <c r="O70" s="122" t="s">
        <v>133</v>
      </c>
      <c r="P70" s="122" t="s">
        <v>51</v>
      </c>
      <c r="Q70" s="122" t="s">
        <v>95</v>
      </c>
      <c r="R70" s="122" t="s">
        <v>384</v>
      </c>
      <c r="S70" s="122" t="s">
        <v>479</v>
      </c>
      <c r="T70" s="122" t="s">
        <v>2038</v>
      </c>
      <c r="U70" s="122" t="s">
        <v>367</v>
      </c>
      <c r="V70" s="122">
        <v>32840</v>
      </c>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6"/>
      <c r="AZ70" s="122"/>
      <c r="BA70" s="122" t="s">
        <v>3571</v>
      </c>
      <c r="BB70" s="122"/>
      <c r="BC70" s="122"/>
      <c r="BD70" s="122"/>
      <c r="BE70" s="122"/>
      <c r="BF70" s="122"/>
      <c r="BG70" s="122"/>
      <c r="BH70" s="122"/>
      <c r="BI70" s="122"/>
      <c r="BJ70" s="122">
        <f t="shared" si="17"/>
        <v>0</v>
      </c>
      <c r="BK70" s="122">
        <f t="shared" si="18"/>
        <v>0</v>
      </c>
      <c r="BL70" s="122"/>
      <c r="BM70" s="122"/>
      <c r="BN70" s="122" t="s">
        <v>550</v>
      </c>
    </row>
    <row r="71" spans="1:66" s="116" customFormat="1" ht="38.25" customHeight="1" x14ac:dyDescent="0.25">
      <c r="A71" s="122" t="e">
        <f>#REF!+1</f>
        <v>#REF!</v>
      </c>
      <c r="B71" s="122" t="s">
        <v>2908</v>
      </c>
      <c r="C71" s="133">
        <v>100506</v>
      </c>
      <c r="D71" s="131"/>
      <c r="E71" s="131">
        <v>38191</v>
      </c>
      <c r="F71" s="125">
        <v>39286</v>
      </c>
      <c r="G71" s="122" t="s">
        <v>531</v>
      </c>
      <c r="H71" s="122"/>
      <c r="I71" s="122"/>
      <c r="J71" s="122" t="s">
        <v>110</v>
      </c>
      <c r="K71" s="122" t="s">
        <v>110</v>
      </c>
      <c r="L71" s="122" t="s">
        <v>33</v>
      </c>
      <c r="M71" s="122" t="s">
        <v>3572</v>
      </c>
      <c r="N71" s="122" t="s">
        <v>110</v>
      </c>
      <c r="O71" s="122" t="s">
        <v>110</v>
      </c>
      <c r="P71" s="122" t="s">
        <v>33</v>
      </c>
      <c r="Q71" s="122" t="s">
        <v>34</v>
      </c>
      <c r="R71" s="122" t="s">
        <v>384</v>
      </c>
      <c r="S71" s="122" t="s">
        <v>479</v>
      </c>
      <c r="T71" s="122" t="s">
        <v>552</v>
      </c>
      <c r="U71" s="122" t="s">
        <v>367</v>
      </c>
      <c r="V71" s="122">
        <v>1877040</v>
      </c>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6"/>
      <c r="AZ71" s="122"/>
      <c r="BA71" s="122" t="s">
        <v>3573</v>
      </c>
      <c r="BB71" s="122"/>
      <c r="BC71" s="122"/>
      <c r="BD71" s="122"/>
      <c r="BE71" s="122"/>
      <c r="BF71" s="122"/>
      <c r="BG71" s="122"/>
      <c r="BH71" s="122"/>
      <c r="BI71" s="122"/>
      <c r="BJ71" s="122">
        <f t="shared" ref="BJ71:BJ79" si="20">BD71+BE71/60+BF71/3600</f>
        <v>0</v>
      </c>
      <c r="BK71" s="122">
        <f t="shared" ref="BK71:BK79" si="21">BG71+BH71/60+BI71/3600</f>
        <v>0</v>
      </c>
      <c r="BL71" s="122"/>
      <c r="BM71" s="122"/>
      <c r="BN71" s="122" t="s">
        <v>553</v>
      </c>
    </row>
    <row r="72" spans="1:66" s="116" customFormat="1" ht="99.75" customHeight="1" x14ac:dyDescent="0.25">
      <c r="A72" s="122" t="e">
        <f>#REF!+1</f>
        <v>#REF!</v>
      </c>
      <c r="B72" s="122" t="s">
        <v>1953</v>
      </c>
      <c r="C72" s="133">
        <v>100509</v>
      </c>
      <c r="D72" s="131"/>
      <c r="E72" s="131">
        <v>38191</v>
      </c>
      <c r="F72" s="125">
        <v>39286</v>
      </c>
      <c r="G72" s="122" t="s">
        <v>3574</v>
      </c>
      <c r="H72" s="122"/>
      <c r="I72" s="122"/>
      <c r="J72" s="122" t="s">
        <v>36</v>
      </c>
      <c r="K72" s="122" t="s">
        <v>36</v>
      </c>
      <c r="L72" s="410" t="s">
        <v>33</v>
      </c>
      <c r="M72" s="122" t="s">
        <v>2909</v>
      </c>
      <c r="N72" s="122" t="s">
        <v>36</v>
      </c>
      <c r="O72" s="122" t="s">
        <v>36</v>
      </c>
      <c r="P72" s="122" t="s">
        <v>33</v>
      </c>
      <c r="Q72" s="122" t="s">
        <v>34</v>
      </c>
      <c r="R72" s="122" t="s">
        <v>384</v>
      </c>
      <c r="S72" s="122"/>
      <c r="T72" s="122" t="s">
        <v>2909</v>
      </c>
      <c r="U72" s="122" t="s">
        <v>367</v>
      </c>
      <c r="V72" s="122" t="s">
        <v>554</v>
      </c>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6"/>
      <c r="AZ72" s="122"/>
      <c r="BA72" s="122" t="s">
        <v>3575</v>
      </c>
      <c r="BB72" s="122"/>
      <c r="BC72" s="122"/>
      <c r="BD72" s="122"/>
      <c r="BE72" s="122"/>
      <c r="BF72" s="122"/>
      <c r="BG72" s="122"/>
      <c r="BH72" s="122"/>
      <c r="BI72" s="122"/>
      <c r="BJ72" s="122">
        <f t="shared" si="20"/>
        <v>0</v>
      </c>
      <c r="BK72" s="122">
        <f t="shared" si="21"/>
        <v>0</v>
      </c>
      <c r="BL72" s="122"/>
      <c r="BM72" s="122"/>
      <c r="BN72" s="122" t="s">
        <v>4590</v>
      </c>
    </row>
    <row r="73" spans="1:66" s="116" customFormat="1" ht="43.5" customHeight="1" x14ac:dyDescent="0.25">
      <c r="A73" s="122" t="e">
        <f>#REF!+1</f>
        <v>#REF!</v>
      </c>
      <c r="B73" s="122" t="s">
        <v>2902</v>
      </c>
      <c r="C73" s="133">
        <v>100512</v>
      </c>
      <c r="D73" s="131"/>
      <c r="E73" s="124">
        <v>38191</v>
      </c>
      <c r="F73" s="125">
        <v>39286</v>
      </c>
      <c r="G73" s="122" t="s">
        <v>143</v>
      </c>
      <c r="H73" s="122"/>
      <c r="I73" s="122"/>
      <c r="J73" s="122" t="s">
        <v>144</v>
      </c>
      <c r="K73" s="122" t="s">
        <v>144</v>
      </c>
      <c r="L73" s="410" t="s">
        <v>63</v>
      </c>
      <c r="M73" s="122" t="s">
        <v>5274</v>
      </c>
      <c r="N73" s="122" t="s">
        <v>144</v>
      </c>
      <c r="O73" s="122" t="s">
        <v>144</v>
      </c>
      <c r="P73" s="122" t="s">
        <v>63</v>
      </c>
      <c r="Q73" s="122" t="s">
        <v>426</v>
      </c>
      <c r="R73" s="122" t="s">
        <v>384</v>
      </c>
      <c r="S73" s="122" t="s">
        <v>555</v>
      </c>
      <c r="T73" s="122" t="s">
        <v>247</v>
      </c>
      <c r="U73" s="122" t="s">
        <v>367</v>
      </c>
      <c r="V73" s="122">
        <v>10950</v>
      </c>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6"/>
      <c r="AZ73" s="122"/>
      <c r="BA73" s="122" t="s">
        <v>3576</v>
      </c>
      <c r="BB73" s="122"/>
      <c r="BC73" s="122"/>
      <c r="BD73" s="122"/>
      <c r="BE73" s="122"/>
      <c r="BF73" s="122"/>
      <c r="BG73" s="122"/>
      <c r="BH73" s="122"/>
      <c r="BI73" s="122"/>
      <c r="BJ73" s="122">
        <f t="shared" si="20"/>
        <v>0</v>
      </c>
      <c r="BK73" s="122">
        <f t="shared" si="21"/>
        <v>0</v>
      </c>
      <c r="BL73" s="122"/>
      <c r="BM73" s="122"/>
      <c r="BN73" s="122" t="s">
        <v>543</v>
      </c>
    </row>
    <row r="74" spans="1:66" s="116" customFormat="1" ht="62.25" customHeight="1" x14ac:dyDescent="0.25">
      <c r="A74" s="122" t="e">
        <f t="shared" ref="A74:A76" si="22">A73+1</f>
        <v>#REF!</v>
      </c>
      <c r="B74" s="122" t="s">
        <v>2910</v>
      </c>
      <c r="C74" s="133">
        <v>100513</v>
      </c>
      <c r="D74" s="131"/>
      <c r="E74" s="124">
        <v>38191</v>
      </c>
      <c r="F74" s="125">
        <v>39286</v>
      </c>
      <c r="G74" s="122" t="s">
        <v>556</v>
      </c>
      <c r="H74" s="122"/>
      <c r="I74" s="122"/>
      <c r="J74" s="122" t="s">
        <v>557</v>
      </c>
      <c r="K74" s="122" t="s">
        <v>70</v>
      </c>
      <c r="L74" s="410" t="s">
        <v>70</v>
      </c>
      <c r="M74" s="122" t="s">
        <v>3577</v>
      </c>
      <c r="N74" s="122" t="s">
        <v>557</v>
      </c>
      <c r="O74" s="122" t="s">
        <v>70</v>
      </c>
      <c r="P74" s="122" t="s">
        <v>70</v>
      </c>
      <c r="Q74" s="122" t="s">
        <v>426</v>
      </c>
      <c r="R74" s="122" t="s">
        <v>384</v>
      </c>
      <c r="S74" s="122" t="s">
        <v>558</v>
      </c>
      <c r="T74" s="122" t="s">
        <v>559</v>
      </c>
      <c r="U74" s="122" t="s">
        <v>367</v>
      </c>
      <c r="V74" s="122">
        <v>8377.2000000000007</v>
      </c>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6"/>
      <c r="AZ74" s="122"/>
      <c r="BA74" s="122" t="s">
        <v>2911</v>
      </c>
      <c r="BB74" s="122"/>
      <c r="BC74" s="122"/>
      <c r="BD74" s="122"/>
      <c r="BE74" s="122"/>
      <c r="BF74" s="122"/>
      <c r="BG74" s="122"/>
      <c r="BH74" s="122"/>
      <c r="BI74" s="122"/>
      <c r="BJ74" s="122">
        <f t="shared" si="20"/>
        <v>0</v>
      </c>
      <c r="BK74" s="122">
        <f t="shared" si="21"/>
        <v>0</v>
      </c>
      <c r="BL74" s="122"/>
      <c r="BM74" s="122"/>
      <c r="BN74" s="122" t="s">
        <v>560</v>
      </c>
    </row>
    <row r="75" spans="1:66" s="116" customFormat="1" ht="41.25" customHeight="1" x14ac:dyDescent="0.25">
      <c r="A75" s="122" t="e">
        <f t="shared" si="22"/>
        <v>#REF!</v>
      </c>
      <c r="B75" s="122" t="s">
        <v>538</v>
      </c>
      <c r="C75" s="133">
        <v>100514</v>
      </c>
      <c r="D75" s="131"/>
      <c r="E75" s="124">
        <v>38191</v>
      </c>
      <c r="F75" s="125">
        <v>39286</v>
      </c>
      <c r="G75" s="122" t="s">
        <v>3578</v>
      </c>
      <c r="H75" s="122"/>
      <c r="I75" s="122"/>
      <c r="J75" s="122" t="s">
        <v>88</v>
      </c>
      <c r="K75" s="122" t="s">
        <v>88</v>
      </c>
      <c r="L75" s="410" t="s">
        <v>70</v>
      </c>
      <c r="M75" s="122"/>
      <c r="N75" s="122" t="s">
        <v>88</v>
      </c>
      <c r="O75" s="122" t="s">
        <v>88</v>
      </c>
      <c r="P75" s="122" t="s">
        <v>70</v>
      </c>
      <c r="Q75" s="122" t="s">
        <v>426</v>
      </c>
      <c r="R75" s="122" t="s">
        <v>384</v>
      </c>
      <c r="S75" s="122" t="s">
        <v>486</v>
      </c>
      <c r="T75" s="122" t="s">
        <v>3579</v>
      </c>
      <c r="U75" s="122" t="s">
        <v>367</v>
      </c>
      <c r="V75" s="122">
        <v>914544</v>
      </c>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6"/>
      <c r="AZ75" s="122"/>
      <c r="BA75" s="122" t="s">
        <v>3156</v>
      </c>
      <c r="BB75" s="122"/>
      <c r="BC75" s="122"/>
      <c r="BD75" s="122"/>
      <c r="BE75" s="122"/>
      <c r="BF75" s="122"/>
      <c r="BG75" s="122"/>
      <c r="BH75" s="122"/>
      <c r="BI75" s="122"/>
      <c r="BJ75" s="122">
        <f t="shared" si="20"/>
        <v>0</v>
      </c>
      <c r="BK75" s="122">
        <f t="shared" si="21"/>
        <v>0</v>
      </c>
      <c r="BL75" s="122"/>
      <c r="BM75" s="122"/>
      <c r="BN75" s="122" t="s">
        <v>561</v>
      </c>
    </row>
    <row r="76" spans="1:66" s="116" customFormat="1" ht="49.5" customHeight="1" x14ac:dyDescent="0.25">
      <c r="A76" s="111" t="e">
        <f t="shared" si="22"/>
        <v>#REF!</v>
      </c>
      <c r="B76" s="111" t="s">
        <v>2912</v>
      </c>
      <c r="C76" s="136">
        <v>100515</v>
      </c>
      <c r="D76" s="130"/>
      <c r="E76" s="121">
        <v>38191</v>
      </c>
      <c r="F76" s="110" t="s">
        <v>389</v>
      </c>
      <c r="G76" s="111" t="s">
        <v>562</v>
      </c>
      <c r="H76" s="111"/>
      <c r="I76" s="111"/>
      <c r="J76" s="111" t="s">
        <v>70</v>
      </c>
      <c r="K76" s="111" t="s">
        <v>70</v>
      </c>
      <c r="L76" s="135" t="s">
        <v>70</v>
      </c>
      <c r="M76" s="111" t="s">
        <v>3580</v>
      </c>
      <c r="N76" s="111" t="s">
        <v>70</v>
      </c>
      <c r="O76" s="111" t="s">
        <v>70</v>
      </c>
      <c r="P76" s="111" t="s">
        <v>70</v>
      </c>
      <c r="Q76" s="111" t="s">
        <v>426</v>
      </c>
      <c r="R76" s="111" t="s">
        <v>384</v>
      </c>
      <c r="S76" s="111" t="s">
        <v>391</v>
      </c>
      <c r="T76" s="111" t="s">
        <v>563</v>
      </c>
      <c r="U76" s="111" t="s">
        <v>367</v>
      </c>
      <c r="V76" s="111">
        <v>1376</v>
      </c>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9"/>
      <c r="AZ76" s="111"/>
      <c r="BA76" s="111" t="s">
        <v>564</v>
      </c>
      <c r="BB76" s="111"/>
      <c r="BC76" s="111"/>
      <c r="BD76" s="111"/>
      <c r="BE76" s="111"/>
      <c r="BF76" s="111"/>
      <c r="BG76" s="111"/>
      <c r="BH76" s="111"/>
      <c r="BI76" s="111"/>
      <c r="BJ76" s="111">
        <f t="shared" si="20"/>
        <v>0</v>
      </c>
      <c r="BK76" s="111">
        <f t="shared" si="21"/>
        <v>0</v>
      </c>
      <c r="BL76" s="111"/>
      <c r="BM76" s="111"/>
      <c r="BN76" s="111" t="s">
        <v>3374</v>
      </c>
    </row>
    <row r="77" spans="1:66" s="116" customFormat="1" ht="30.75" customHeight="1" x14ac:dyDescent="0.25">
      <c r="A77" s="122" t="e">
        <f>#REF!+1</f>
        <v>#REF!</v>
      </c>
      <c r="B77" s="122" t="s">
        <v>2913</v>
      </c>
      <c r="C77" s="133">
        <v>100517</v>
      </c>
      <c r="D77" s="131"/>
      <c r="E77" s="124">
        <v>38191</v>
      </c>
      <c r="F77" s="125">
        <v>39286</v>
      </c>
      <c r="G77" s="122" t="s">
        <v>408</v>
      </c>
      <c r="H77" s="122"/>
      <c r="I77" s="122"/>
      <c r="J77" s="122" t="s">
        <v>565</v>
      </c>
      <c r="K77" s="122" t="s">
        <v>39</v>
      </c>
      <c r="L77" s="122" t="s">
        <v>39</v>
      </c>
      <c r="M77" s="122" t="s">
        <v>253</v>
      </c>
      <c r="N77" s="122" t="s">
        <v>565</v>
      </c>
      <c r="O77" s="122" t="s">
        <v>39</v>
      </c>
      <c r="P77" s="122" t="s">
        <v>39</v>
      </c>
      <c r="Q77" s="122" t="s">
        <v>375</v>
      </c>
      <c r="R77" s="122" t="s">
        <v>384</v>
      </c>
      <c r="S77" s="122" t="s">
        <v>410</v>
      </c>
      <c r="T77" s="122" t="s">
        <v>566</v>
      </c>
      <c r="U77" s="122" t="s">
        <v>367</v>
      </c>
      <c r="V77" s="122">
        <v>2190</v>
      </c>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6"/>
      <c r="AZ77" s="122"/>
      <c r="BA77" s="122" t="s">
        <v>567</v>
      </c>
      <c r="BB77" s="122"/>
      <c r="BC77" s="122"/>
      <c r="BD77" s="122"/>
      <c r="BE77" s="122"/>
      <c r="BF77" s="122"/>
      <c r="BG77" s="122"/>
      <c r="BH77" s="122"/>
      <c r="BI77" s="122"/>
      <c r="BJ77" s="122">
        <f t="shared" ref="BJ77" si="23">BD77+BE77/60+BF77/3600</f>
        <v>0</v>
      </c>
      <c r="BK77" s="122">
        <f t="shared" ref="BK77" si="24">BG77+BH77/60+BI77/3600</f>
        <v>0</v>
      </c>
      <c r="BL77" s="122"/>
      <c r="BM77" s="122"/>
      <c r="BN77" s="122" t="s">
        <v>543</v>
      </c>
    </row>
    <row r="78" spans="1:66" s="116" customFormat="1" ht="63.75" customHeight="1" x14ac:dyDescent="0.25">
      <c r="A78" s="122" t="e">
        <f>#REF!+1</f>
        <v>#REF!</v>
      </c>
      <c r="B78" s="122" t="s">
        <v>2916</v>
      </c>
      <c r="C78" s="133">
        <v>100555</v>
      </c>
      <c r="D78" s="131"/>
      <c r="E78" s="131">
        <v>38229</v>
      </c>
      <c r="F78" s="125">
        <v>39324</v>
      </c>
      <c r="G78" s="122" t="s">
        <v>570</v>
      </c>
      <c r="H78" s="122"/>
      <c r="I78" s="122"/>
      <c r="J78" s="122" t="s">
        <v>100</v>
      </c>
      <c r="K78" s="122" t="s">
        <v>100</v>
      </c>
      <c r="L78" s="410" t="s">
        <v>86</v>
      </c>
      <c r="M78" s="122" t="s">
        <v>5275</v>
      </c>
      <c r="N78" s="122" t="s">
        <v>100</v>
      </c>
      <c r="O78" s="122" t="s">
        <v>100</v>
      </c>
      <c r="P78" s="122" t="s">
        <v>86</v>
      </c>
      <c r="Q78" s="122" t="s">
        <v>40</v>
      </c>
      <c r="R78" s="122" t="s">
        <v>384</v>
      </c>
      <c r="S78" s="122" t="s">
        <v>571</v>
      </c>
      <c r="T78" s="122" t="s">
        <v>572</v>
      </c>
      <c r="U78" s="122" t="s">
        <v>367</v>
      </c>
      <c r="V78" s="122" t="s">
        <v>573</v>
      </c>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6"/>
      <c r="AZ78" s="122"/>
      <c r="BA78" s="122" t="s">
        <v>2917</v>
      </c>
      <c r="BB78" s="122"/>
      <c r="BC78" s="122"/>
      <c r="BD78" s="122"/>
      <c r="BE78" s="122"/>
      <c r="BF78" s="122"/>
      <c r="BG78" s="122"/>
      <c r="BH78" s="122"/>
      <c r="BI78" s="122"/>
      <c r="BJ78" s="122">
        <f t="shared" si="20"/>
        <v>0</v>
      </c>
      <c r="BK78" s="122">
        <f t="shared" si="21"/>
        <v>0</v>
      </c>
      <c r="BL78" s="122"/>
      <c r="BM78" s="122"/>
      <c r="BN78" s="122" t="s">
        <v>543</v>
      </c>
    </row>
    <row r="79" spans="1:66" s="116" customFormat="1" ht="25.5" customHeight="1" x14ac:dyDescent="0.25">
      <c r="A79" s="122" t="e">
        <f>#REF!+1</f>
        <v>#REF!</v>
      </c>
      <c r="B79" s="122" t="s">
        <v>551</v>
      </c>
      <c r="C79" s="133">
        <v>100565</v>
      </c>
      <c r="D79" s="131"/>
      <c r="E79" s="131">
        <v>38229</v>
      </c>
      <c r="F79" s="125">
        <v>39324</v>
      </c>
      <c r="G79" s="122" t="s">
        <v>135</v>
      </c>
      <c r="H79" s="122"/>
      <c r="I79" s="122"/>
      <c r="J79" s="122" t="s">
        <v>381</v>
      </c>
      <c r="K79" s="122" t="s">
        <v>107</v>
      </c>
      <c r="L79" s="410" t="s">
        <v>51</v>
      </c>
      <c r="M79" s="122" t="s">
        <v>5276</v>
      </c>
      <c r="N79" s="122" t="s">
        <v>381</v>
      </c>
      <c r="O79" s="122" t="s">
        <v>107</v>
      </c>
      <c r="P79" s="122" t="s">
        <v>51</v>
      </c>
      <c r="Q79" s="122" t="s">
        <v>34</v>
      </c>
      <c r="R79" s="122" t="s">
        <v>384</v>
      </c>
      <c r="S79" s="122" t="s">
        <v>486</v>
      </c>
      <c r="T79" s="122" t="s">
        <v>575</v>
      </c>
      <c r="U79" s="122" t="s">
        <v>367</v>
      </c>
      <c r="V79" s="122">
        <v>29000</v>
      </c>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6"/>
      <c r="AZ79" s="122"/>
      <c r="BA79" s="122" t="s">
        <v>3157</v>
      </c>
      <c r="BB79" s="122"/>
      <c r="BC79" s="122"/>
      <c r="BD79" s="122"/>
      <c r="BE79" s="122"/>
      <c r="BF79" s="122"/>
      <c r="BG79" s="122"/>
      <c r="BH79" s="122"/>
      <c r="BI79" s="122"/>
      <c r="BJ79" s="122">
        <f t="shared" si="20"/>
        <v>0</v>
      </c>
      <c r="BK79" s="122">
        <f t="shared" si="21"/>
        <v>0</v>
      </c>
      <c r="BL79" s="122"/>
      <c r="BM79" s="122"/>
      <c r="BN79" s="122" t="s">
        <v>543</v>
      </c>
    </row>
    <row r="80" spans="1:66" s="116" customFormat="1" ht="37.5" customHeight="1" x14ac:dyDescent="0.25">
      <c r="A80" s="122" t="e">
        <f>#REF!+1</f>
        <v>#REF!</v>
      </c>
      <c r="B80" s="122" t="s">
        <v>576</v>
      </c>
      <c r="C80" s="133">
        <v>100573</v>
      </c>
      <c r="D80" s="131"/>
      <c r="E80" s="131">
        <v>38229</v>
      </c>
      <c r="F80" s="125">
        <v>39324</v>
      </c>
      <c r="G80" s="122" t="s">
        <v>124</v>
      </c>
      <c r="H80" s="122"/>
      <c r="I80" s="122"/>
      <c r="J80" s="122" t="s">
        <v>125</v>
      </c>
      <c r="K80" s="122" t="s">
        <v>125</v>
      </c>
      <c r="L80" s="410" t="s">
        <v>70</v>
      </c>
      <c r="M80" s="122" t="s">
        <v>3158</v>
      </c>
      <c r="N80" s="122" t="s">
        <v>125</v>
      </c>
      <c r="O80" s="122" t="s">
        <v>125</v>
      </c>
      <c r="P80" s="122" t="s">
        <v>70</v>
      </c>
      <c r="Q80" s="122" t="s">
        <v>426</v>
      </c>
      <c r="R80" s="122" t="s">
        <v>384</v>
      </c>
      <c r="S80" s="122" t="s">
        <v>577</v>
      </c>
      <c r="T80" s="122" t="s">
        <v>578</v>
      </c>
      <c r="U80" s="122" t="s">
        <v>367</v>
      </c>
      <c r="V80" s="122">
        <v>158775</v>
      </c>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6"/>
      <c r="AZ80" s="122"/>
      <c r="BA80" s="122" t="s">
        <v>579</v>
      </c>
      <c r="BB80" s="122"/>
      <c r="BC80" s="122"/>
      <c r="BD80" s="122"/>
      <c r="BE80" s="122"/>
      <c r="BF80" s="122"/>
      <c r="BG80" s="122"/>
      <c r="BH80" s="122"/>
      <c r="BI80" s="122"/>
      <c r="BJ80" s="122">
        <f t="shared" ref="BJ80:BJ90" si="25">BD80+BE80/60+BF80/3600</f>
        <v>0</v>
      </c>
      <c r="BK80" s="122">
        <f t="shared" ref="BK80:BK90" si="26">BG80+BH80/60+BI80/3600</f>
        <v>0</v>
      </c>
      <c r="BL80" s="122"/>
      <c r="BM80" s="122"/>
      <c r="BN80" s="122" t="s">
        <v>394</v>
      </c>
    </row>
    <row r="81" spans="1:66" s="116" customFormat="1" ht="38.25" customHeight="1" x14ac:dyDescent="0.25">
      <c r="A81" s="122" t="e">
        <f t="shared" ref="A81:A86" si="27">A80+1</f>
        <v>#REF!</v>
      </c>
      <c r="B81" s="122" t="s">
        <v>576</v>
      </c>
      <c r="C81" s="133">
        <v>100574</v>
      </c>
      <c r="D81" s="131"/>
      <c r="E81" s="131">
        <v>38229</v>
      </c>
      <c r="F81" s="125">
        <v>39324</v>
      </c>
      <c r="G81" s="122" t="s">
        <v>124</v>
      </c>
      <c r="H81" s="122"/>
      <c r="I81" s="122"/>
      <c r="J81" s="122" t="s">
        <v>124</v>
      </c>
      <c r="K81" s="122" t="s">
        <v>125</v>
      </c>
      <c r="L81" s="122" t="s">
        <v>70</v>
      </c>
      <c r="M81" s="122" t="s">
        <v>3159</v>
      </c>
      <c r="N81" s="122" t="s">
        <v>124</v>
      </c>
      <c r="O81" s="122" t="s">
        <v>125</v>
      </c>
      <c r="P81" s="122" t="s">
        <v>70</v>
      </c>
      <c r="Q81" s="122" t="s">
        <v>426</v>
      </c>
      <c r="R81" s="122" t="s">
        <v>384</v>
      </c>
      <c r="S81" s="122" t="s">
        <v>580</v>
      </c>
      <c r="T81" s="122" t="s">
        <v>581</v>
      </c>
      <c r="U81" s="122" t="s">
        <v>367</v>
      </c>
      <c r="V81" s="122">
        <v>158775</v>
      </c>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6"/>
      <c r="AZ81" s="122"/>
      <c r="BA81" s="122" t="s">
        <v>582</v>
      </c>
      <c r="BB81" s="122"/>
      <c r="BC81" s="122"/>
      <c r="BD81" s="122"/>
      <c r="BE81" s="122"/>
      <c r="BF81" s="122"/>
      <c r="BG81" s="122"/>
      <c r="BH81" s="122"/>
      <c r="BI81" s="122"/>
      <c r="BJ81" s="122">
        <f t="shared" si="25"/>
        <v>0</v>
      </c>
      <c r="BK81" s="122">
        <f t="shared" si="26"/>
        <v>0</v>
      </c>
      <c r="BL81" s="122"/>
      <c r="BM81" s="122"/>
      <c r="BN81" s="122" t="s">
        <v>394</v>
      </c>
    </row>
    <row r="82" spans="1:66" s="116" customFormat="1" ht="51" customHeight="1" x14ac:dyDescent="0.25">
      <c r="A82" s="111" t="e">
        <f>#REF!+1</f>
        <v>#REF!</v>
      </c>
      <c r="B82" s="111" t="s">
        <v>3581</v>
      </c>
      <c r="C82" s="136">
        <v>100580</v>
      </c>
      <c r="D82" s="130"/>
      <c r="E82" s="130">
        <v>38233</v>
      </c>
      <c r="F82" s="110" t="s">
        <v>389</v>
      </c>
      <c r="G82" s="111" t="s">
        <v>583</v>
      </c>
      <c r="H82" s="111"/>
      <c r="I82" s="111"/>
      <c r="J82" s="111" t="s">
        <v>33</v>
      </c>
      <c r="K82" s="111" t="s">
        <v>41</v>
      </c>
      <c r="L82" s="135" t="s">
        <v>33</v>
      </c>
      <c r="M82" s="111" t="s">
        <v>3582</v>
      </c>
      <c r="N82" s="111" t="s">
        <v>33</v>
      </c>
      <c r="O82" s="111" t="s">
        <v>41</v>
      </c>
      <c r="P82" s="111" t="s">
        <v>33</v>
      </c>
      <c r="Q82" s="111" t="s">
        <v>34</v>
      </c>
      <c r="R82" s="111" t="s">
        <v>384</v>
      </c>
      <c r="S82" s="111" t="s">
        <v>410</v>
      </c>
      <c r="T82" s="111" t="s">
        <v>178</v>
      </c>
      <c r="U82" s="111" t="s">
        <v>393</v>
      </c>
      <c r="V82" s="111">
        <v>876</v>
      </c>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9"/>
      <c r="AZ82" s="111"/>
      <c r="BA82" s="111" t="s">
        <v>3583</v>
      </c>
      <c r="BB82" s="111"/>
      <c r="BC82" s="111"/>
      <c r="BD82" s="111"/>
      <c r="BE82" s="111"/>
      <c r="BF82" s="111"/>
      <c r="BG82" s="111"/>
      <c r="BH82" s="111"/>
      <c r="BI82" s="111"/>
      <c r="BJ82" s="111">
        <f t="shared" si="25"/>
        <v>0</v>
      </c>
      <c r="BK82" s="111">
        <f t="shared" si="26"/>
        <v>0</v>
      </c>
      <c r="BL82" s="111"/>
      <c r="BM82" s="111"/>
      <c r="BN82" s="111" t="s">
        <v>394</v>
      </c>
    </row>
    <row r="83" spans="1:66" s="116" customFormat="1" ht="183" customHeight="1" x14ac:dyDescent="0.25">
      <c r="A83" s="122" t="e">
        <f>#REF!+1</f>
        <v>#REF!</v>
      </c>
      <c r="B83" s="122" t="s">
        <v>319</v>
      </c>
      <c r="C83" s="133">
        <v>100592</v>
      </c>
      <c r="D83" s="131"/>
      <c r="E83" s="125">
        <v>38247</v>
      </c>
      <c r="F83" s="125">
        <v>39342</v>
      </c>
      <c r="G83" s="122" t="s">
        <v>584</v>
      </c>
      <c r="H83" s="122"/>
      <c r="I83" s="122"/>
      <c r="J83" s="122" t="s">
        <v>381</v>
      </c>
      <c r="K83" s="122" t="s">
        <v>107</v>
      </c>
      <c r="L83" s="410" t="s">
        <v>51</v>
      </c>
      <c r="M83" s="122"/>
      <c r="N83" s="122" t="s">
        <v>381</v>
      </c>
      <c r="O83" s="122" t="s">
        <v>107</v>
      </c>
      <c r="P83" s="122" t="s">
        <v>51</v>
      </c>
      <c r="Q83" s="122" t="s">
        <v>34</v>
      </c>
      <c r="R83" s="122" t="s">
        <v>384</v>
      </c>
      <c r="S83" s="122" t="s">
        <v>415</v>
      </c>
      <c r="T83" s="122" t="s">
        <v>3584</v>
      </c>
      <c r="U83" s="122" t="s">
        <v>393</v>
      </c>
      <c r="V83" s="122" t="s">
        <v>585</v>
      </c>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6"/>
      <c r="AZ83" s="122"/>
      <c r="BA83" s="122" t="s">
        <v>3160</v>
      </c>
      <c r="BB83" s="122"/>
      <c r="BC83" s="122"/>
      <c r="BD83" s="122"/>
      <c r="BE83" s="122"/>
      <c r="BF83" s="122"/>
      <c r="BG83" s="122"/>
      <c r="BH83" s="122"/>
      <c r="BI83" s="122"/>
      <c r="BJ83" s="122">
        <f t="shared" si="25"/>
        <v>0</v>
      </c>
      <c r="BK83" s="122">
        <f t="shared" si="26"/>
        <v>0</v>
      </c>
      <c r="BL83" s="122"/>
      <c r="BM83" s="122"/>
      <c r="BN83" s="122" t="s">
        <v>586</v>
      </c>
    </row>
    <row r="84" spans="1:66" s="116" customFormat="1" ht="24" customHeight="1" x14ac:dyDescent="0.25">
      <c r="A84" s="122"/>
      <c r="B84" s="122" t="s">
        <v>319</v>
      </c>
      <c r="C84" s="133" t="s">
        <v>587</v>
      </c>
      <c r="D84" s="131"/>
      <c r="E84" s="125">
        <v>38425</v>
      </c>
      <c r="F84" s="125">
        <v>39342</v>
      </c>
      <c r="G84" s="122" t="s">
        <v>584</v>
      </c>
      <c r="H84" s="122"/>
      <c r="I84" s="122"/>
      <c r="J84" s="122" t="s">
        <v>381</v>
      </c>
      <c r="K84" s="122" t="s">
        <v>107</v>
      </c>
      <c r="L84" s="122" t="s">
        <v>51</v>
      </c>
      <c r="M84" s="122"/>
      <c r="N84" s="122" t="s">
        <v>381</v>
      </c>
      <c r="O84" s="122" t="s">
        <v>107</v>
      </c>
      <c r="P84" s="122" t="s">
        <v>51</v>
      </c>
      <c r="Q84" s="122" t="s">
        <v>34</v>
      </c>
      <c r="R84" s="122" t="s">
        <v>384</v>
      </c>
      <c r="S84" s="122" t="s">
        <v>415</v>
      </c>
      <c r="T84" s="122" t="s">
        <v>3584</v>
      </c>
      <c r="U84" s="122" t="s">
        <v>393</v>
      </c>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6"/>
      <c r="AZ84" s="122"/>
      <c r="BA84" s="122"/>
      <c r="BB84" s="122"/>
      <c r="BC84" s="122"/>
      <c r="BD84" s="122"/>
      <c r="BE84" s="122"/>
      <c r="BF84" s="122"/>
      <c r="BG84" s="122"/>
      <c r="BH84" s="122"/>
      <c r="BI84" s="122"/>
      <c r="BJ84" s="122">
        <f t="shared" si="25"/>
        <v>0</v>
      </c>
      <c r="BK84" s="122">
        <f t="shared" si="26"/>
        <v>0</v>
      </c>
      <c r="BL84" s="122"/>
      <c r="BM84" s="122"/>
      <c r="BN84" s="122"/>
    </row>
    <row r="85" spans="1:66" s="116" customFormat="1" ht="45.75" customHeight="1" x14ac:dyDescent="0.25">
      <c r="A85" s="122" t="e">
        <f>#REF!+1</f>
        <v>#REF!</v>
      </c>
      <c r="B85" s="122" t="s">
        <v>468</v>
      </c>
      <c r="C85" s="133">
        <v>100611</v>
      </c>
      <c r="D85" s="131"/>
      <c r="E85" s="125">
        <v>38275</v>
      </c>
      <c r="F85" s="125">
        <v>39370</v>
      </c>
      <c r="G85" s="122" t="s">
        <v>588</v>
      </c>
      <c r="H85" s="122"/>
      <c r="I85" s="122"/>
      <c r="J85" s="122" t="s">
        <v>181</v>
      </c>
      <c r="K85" s="122" t="s">
        <v>51</v>
      </c>
      <c r="L85" s="410" t="s">
        <v>51</v>
      </c>
      <c r="M85" s="122"/>
      <c r="N85" s="122" t="s">
        <v>181</v>
      </c>
      <c r="O85" s="122" t="s">
        <v>51</v>
      </c>
      <c r="P85" s="122" t="s">
        <v>51</v>
      </c>
      <c r="Q85" s="122" t="s">
        <v>95</v>
      </c>
      <c r="R85" s="122" t="s">
        <v>384</v>
      </c>
      <c r="S85" s="122" t="s">
        <v>415</v>
      </c>
      <c r="T85" s="122" t="s">
        <v>3586</v>
      </c>
      <c r="U85" s="122" t="s">
        <v>367</v>
      </c>
      <c r="V85" s="122">
        <v>55000</v>
      </c>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6"/>
      <c r="AZ85" s="122"/>
      <c r="BA85" s="122" t="s">
        <v>3587</v>
      </c>
      <c r="BB85" s="122"/>
      <c r="BC85" s="122"/>
      <c r="BD85" s="122"/>
      <c r="BE85" s="122"/>
      <c r="BF85" s="122"/>
      <c r="BG85" s="122"/>
      <c r="BH85" s="122"/>
      <c r="BI85" s="122"/>
      <c r="BJ85" s="122">
        <f t="shared" si="25"/>
        <v>0</v>
      </c>
      <c r="BK85" s="122">
        <f t="shared" si="26"/>
        <v>0</v>
      </c>
      <c r="BL85" s="122"/>
      <c r="BM85" s="122"/>
      <c r="BN85" s="122" t="s">
        <v>586</v>
      </c>
    </row>
    <row r="86" spans="1:66" s="116" customFormat="1" ht="42" customHeight="1" x14ac:dyDescent="0.25">
      <c r="A86" s="111" t="e">
        <f t="shared" si="27"/>
        <v>#REF!</v>
      </c>
      <c r="B86" s="111" t="s">
        <v>2918</v>
      </c>
      <c r="C86" s="136">
        <v>100612</v>
      </c>
      <c r="D86" s="130"/>
      <c r="E86" s="110">
        <v>38275</v>
      </c>
      <c r="F86" s="110" t="s">
        <v>389</v>
      </c>
      <c r="G86" s="111" t="s">
        <v>589</v>
      </c>
      <c r="H86" s="111"/>
      <c r="I86" s="111"/>
      <c r="J86" s="111" t="s">
        <v>133</v>
      </c>
      <c r="K86" s="111" t="s">
        <v>133</v>
      </c>
      <c r="L86" s="135" t="s">
        <v>51</v>
      </c>
      <c r="M86" s="111" t="s">
        <v>3588</v>
      </c>
      <c r="N86" s="111" t="s">
        <v>133</v>
      </c>
      <c r="O86" s="111" t="s">
        <v>133</v>
      </c>
      <c r="P86" s="111" t="s">
        <v>51</v>
      </c>
      <c r="Q86" s="111" t="s">
        <v>95</v>
      </c>
      <c r="R86" s="111" t="s">
        <v>384</v>
      </c>
      <c r="S86" s="111" t="s">
        <v>391</v>
      </c>
      <c r="T86" s="111" t="s">
        <v>249</v>
      </c>
      <c r="U86" s="111" t="s">
        <v>367</v>
      </c>
      <c r="V86" s="111">
        <v>8568</v>
      </c>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9"/>
      <c r="AZ86" s="111"/>
      <c r="BA86" s="111" t="s">
        <v>3589</v>
      </c>
      <c r="BB86" s="111"/>
      <c r="BC86" s="111"/>
      <c r="BD86" s="111"/>
      <c r="BE86" s="111"/>
      <c r="BF86" s="111"/>
      <c r="BG86" s="111"/>
      <c r="BH86" s="111"/>
      <c r="BI86" s="111"/>
      <c r="BJ86" s="111">
        <f t="shared" si="25"/>
        <v>0</v>
      </c>
      <c r="BK86" s="111">
        <f t="shared" si="26"/>
        <v>0</v>
      </c>
      <c r="BL86" s="111"/>
      <c r="BM86" s="111"/>
      <c r="BN86" s="111" t="s">
        <v>590</v>
      </c>
    </row>
    <row r="87" spans="1:66" s="116" customFormat="1" ht="71.25" customHeight="1" x14ac:dyDescent="0.25">
      <c r="A87" s="122" t="e">
        <f>#REF!+1</f>
        <v>#REF!</v>
      </c>
      <c r="B87" s="122" t="s">
        <v>322</v>
      </c>
      <c r="C87" s="133">
        <v>100617</v>
      </c>
      <c r="D87" s="131"/>
      <c r="E87" s="124">
        <v>38275</v>
      </c>
      <c r="F87" s="125">
        <v>39370</v>
      </c>
      <c r="G87" s="122" t="s">
        <v>591</v>
      </c>
      <c r="H87" s="122"/>
      <c r="I87" s="122"/>
      <c r="J87" s="122" t="s">
        <v>592</v>
      </c>
      <c r="K87" s="122" t="s">
        <v>70</v>
      </c>
      <c r="L87" s="410" t="s">
        <v>70</v>
      </c>
      <c r="M87" s="122"/>
      <c r="N87" s="122" t="s">
        <v>592</v>
      </c>
      <c r="O87" s="122" t="s">
        <v>70</v>
      </c>
      <c r="P87" s="122" t="s">
        <v>70</v>
      </c>
      <c r="Q87" s="122" t="s">
        <v>426</v>
      </c>
      <c r="R87" s="122" t="s">
        <v>384</v>
      </c>
      <c r="S87" s="122" t="s">
        <v>558</v>
      </c>
      <c r="T87" s="122" t="s">
        <v>593</v>
      </c>
      <c r="U87" s="122" t="s">
        <v>367</v>
      </c>
      <c r="V87" s="122">
        <v>5880</v>
      </c>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6"/>
      <c r="AZ87" s="122"/>
      <c r="BA87" s="122" t="s">
        <v>3590</v>
      </c>
      <c r="BB87" s="122"/>
      <c r="BC87" s="122"/>
      <c r="BD87" s="122"/>
      <c r="BE87" s="122"/>
      <c r="BF87" s="122"/>
      <c r="BG87" s="122"/>
      <c r="BH87" s="122"/>
      <c r="BI87" s="122"/>
      <c r="BJ87" s="122">
        <f t="shared" si="25"/>
        <v>0</v>
      </c>
      <c r="BK87" s="122">
        <f t="shared" si="26"/>
        <v>0</v>
      </c>
      <c r="BL87" s="122"/>
      <c r="BM87" s="122"/>
      <c r="BN87" s="122" t="s">
        <v>594</v>
      </c>
    </row>
    <row r="88" spans="1:66" s="116" customFormat="1" ht="33" customHeight="1" x14ac:dyDescent="0.25">
      <c r="A88" s="111" t="e">
        <f>#REF!+1</f>
        <v>#REF!</v>
      </c>
      <c r="B88" s="111" t="s">
        <v>2919</v>
      </c>
      <c r="C88" s="136">
        <v>100619</v>
      </c>
      <c r="D88" s="130"/>
      <c r="E88" s="130">
        <v>38275</v>
      </c>
      <c r="F88" s="110" t="s">
        <v>389</v>
      </c>
      <c r="G88" s="111" t="s">
        <v>595</v>
      </c>
      <c r="H88" s="111"/>
      <c r="I88" s="111"/>
      <c r="J88" s="111" t="s">
        <v>81</v>
      </c>
      <c r="K88" s="111" t="s">
        <v>69</v>
      </c>
      <c r="L88" s="111" t="s">
        <v>51</v>
      </c>
      <c r="M88" s="111" t="s">
        <v>3591</v>
      </c>
      <c r="N88" s="111" t="s">
        <v>81</v>
      </c>
      <c r="O88" s="111" t="s">
        <v>69</v>
      </c>
      <c r="P88" s="111" t="s">
        <v>51</v>
      </c>
      <c r="Q88" s="111" t="s">
        <v>52</v>
      </c>
      <c r="R88" s="111" t="s">
        <v>384</v>
      </c>
      <c r="S88" s="111" t="s">
        <v>391</v>
      </c>
      <c r="T88" s="111" t="s">
        <v>596</v>
      </c>
      <c r="U88" s="111" t="s">
        <v>367</v>
      </c>
      <c r="V88" s="111">
        <v>3810.6</v>
      </c>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9"/>
      <c r="AZ88" s="111"/>
      <c r="BA88" s="111" t="s">
        <v>3161</v>
      </c>
      <c r="BB88" s="111"/>
      <c r="BC88" s="111"/>
      <c r="BD88" s="111"/>
      <c r="BE88" s="111"/>
      <c r="BF88" s="111"/>
      <c r="BG88" s="111"/>
      <c r="BH88" s="111"/>
      <c r="BI88" s="111"/>
      <c r="BJ88" s="111">
        <f t="shared" si="25"/>
        <v>0</v>
      </c>
      <c r="BK88" s="111">
        <f t="shared" si="26"/>
        <v>0</v>
      </c>
      <c r="BL88" s="111"/>
      <c r="BM88" s="111"/>
      <c r="BN88" s="111" t="s">
        <v>597</v>
      </c>
    </row>
    <row r="89" spans="1:66" s="116" customFormat="1" ht="38.25" customHeight="1" x14ac:dyDescent="0.25">
      <c r="A89" s="122" t="e">
        <f>#REF!+1</f>
        <v>#REF!</v>
      </c>
      <c r="B89" s="122" t="s">
        <v>2920</v>
      </c>
      <c r="C89" s="133">
        <v>100622</v>
      </c>
      <c r="D89" s="131"/>
      <c r="E89" s="131">
        <v>38282</v>
      </c>
      <c r="F89" s="125">
        <v>39377</v>
      </c>
      <c r="G89" s="122" t="s">
        <v>598</v>
      </c>
      <c r="H89" s="122"/>
      <c r="I89" s="122"/>
      <c r="J89" s="122" t="s">
        <v>183</v>
      </c>
      <c r="K89" s="122" t="s">
        <v>183</v>
      </c>
      <c r="L89" s="410" t="s">
        <v>86</v>
      </c>
      <c r="M89" s="122" t="s">
        <v>3593</v>
      </c>
      <c r="N89" s="122" t="s">
        <v>183</v>
      </c>
      <c r="O89" s="122" t="s">
        <v>183</v>
      </c>
      <c r="P89" s="122" t="s">
        <v>86</v>
      </c>
      <c r="Q89" s="122" t="s">
        <v>21</v>
      </c>
      <c r="R89" s="122" t="s">
        <v>384</v>
      </c>
      <c r="S89" s="122" t="s">
        <v>599</v>
      </c>
      <c r="T89" s="122" t="s">
        <v>600</v>
      </c>
      <c r="U89" s="122" t="s">
        <v>367</v>
      </c>
      <c r="V89" s="122">
        <v>12315</v>
      </c>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6"/>
      <c r="AZ89" s="122"/>
      <c r="BA89" s="122" t="s">
        <v>2921</v>
      </c>
      <c r="BB89" s="122"/>
      <c r="BC89" s="122"/>
      <c r="BD89" s="122"/>
      <c r="BE89" s="122"/>
      <c r="BF89" s="122"/>
      <c r="BG89" s="122"/>
      <c r="BH89" s="122"/>
      <c r="BI89" s="122"/>
      <c r="BJ89" s="122">
        <f t="shared" si="25"/>
        <v>0</v>
      </c>
      <c r="BK89" s="122">
        <f t="shared" si="26"/>
        <v>0</v>
      </c>
      <c r="BL89" s="122"/>
      <c r="BM89" s="122"/>
      <c r="BN89" s="122" t="s">
        <v>601</v>
      </c>
    </row>
    <row r="90" spans="1:66" s="116" customFormat="1" ht="38.25" customHeight="1" x14ac:dyDescent="0.25">
      <c r="A90" s="111" t="e">
        <f>#REF!+1</f>
        <v>#REF!</v>
      </c>
      <c r="B90" s="111" t="s">
        <v>2922</v>
      </c>
      <c r="C90" s="136">
        <v>100628</v>
      </c>
      <c r="D90" s="130"/>
      <c r="E90" s="130">
        <v>38282</v>
      </c>
      <c r="F90" s="110" t="s">
        <v>389</v>
      </c>
      <c r="G90" s="111" t="s">
        <v>81</v>
      </c>
      <c r="H90" s="111"/>
      <c r="I90" s="111"/>
      <c r="J90" s="111" t="s">
        <v>68</v>
      </c>
      <c r="K90" s="111" t="s">
        <v>69</v>
      </c>
      <c r="L90" s="111" t="s">
        <v>51</v>
      </c>
      <c r="M90" s="111" t="s">
        <v>3594</v>
      </c>
      <c r="N90" s="111" t="s">
        <v>68</v>
      </c>
      <c r="O90" s="111" t="s">
        <v>69</v>
      </c>
      <c r="P90" s="111" t="s">
        <v>51</v>
      </c>
      <c r="Q90" s="111" t="s">
        <v>52</v>
      </c>
      <c r="R90" s="111" t="s">
        <v>384</v>
      </c>
      <c r="S90" s="111" t="s">
        <v>391</v>
      </c>
      <c r="T90" s="111" t="s">
        <v>602</v>
      </c>
      <c r="U90" s="111" t="s">
        <v>367</v>
      </c>
      <c r="V90" s="111">
        <v>32237</v>
      </c>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9"/>
      <c r="AZ90" s="111"/>
      <c r="BA90" s="111" t="s">
        <v>3162</v>
      </c>
      <c r="BB90" s="111"/>
      <c r="BC90" s="111"/>
      <c r="BD90" s="111"/>
      <c r="BE90" s="111"/>
      <c r="BF90" s="111"/>
      <c r="BG90" s="111"/>
      <c r="BH90" s="111"/>
      <c r="BI90" s="111"/>
      <c r="BJ90" s="111">
        <f t="shared" si="25"/>
        <v>0</v>
      </c>
      <c r="BK90" s="111">
        <f t="shared" si="26"/>
        <v>0</v>
      </c>
      <c r="BL90" s="111"/>
      <c r="BM90" s="111"/>
      <c r="BN90" s="111" t="s">
        <v>597</v>
      </c>
    </row>
    <row r="91" spans="1:66" s="116" customFormat="1" ht="25.5" customHeight="1" x14ac:dyDescent="0.25">
      <c r="A91" s="111">
        <v>645</v>
      </c>
      <c r="B91" s="111" t="s">
        <v>603</v>
      </c>
      <c r="C91" s="136">
        <v>100639</v>
      </c>
      <c r="D91" s="130"/>
      <c r="E91" s="130">
        <v>38292</v>
      </c>
      <c r="F91" s="110" t="s">
        <v>389</v>
      </c>
      <c r="G91" s="111" t="s">
        <v>604</v>
      </c>
      <c r="H91" s="111"/>
      <c r="I91" s="111"/>
      <c r="J91" s="111" t="s">
        <v>57</v>
      </c>
      <c r="K91" s="111" t="s">
        <v>57</v>
      </c>
      <c r="L91" s="111" t="s">
        <v>24</v>
      </c>
      <c r="M91" s="111" t="s">
        <v>3596</v>
      </c>
      <c r="N91" s="111" t="s">
        <v>57</v>
      </c>
      <c r="O91" s="111" t="s">
        <v>57</v>
      </c>
      <c r="P91" s="111" t="s">
        <v>24</v>
      </c>
      <c r="Q91" s="111" t="s">
        <v>375</v>
      </c>
      <c r="R91" s="111" t="s">
        <v>384</v>
      </c>
      <c r="S91" s="111" t="s">
        <v>605</v>
      </c>
      <c r="T91" s="111" t="s">
        <v>606</v>
      </c>
      <c r="U91" s="111" t="s">
        <v>367</v>
      </c>
      <c r="V91" s="111">
        <v>1450656</v>
      </c>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9"/>
      <c r="AZ91" s="111"/>
      <c r="BA91" s="111" t="s">
        <v>3163</v>
      </c>
      <c r="BB91" s="111"/>
      <c r="BC91" s="111"/>
      <c r="BD91" s="111"/>
      <c r="BE91" s="111"/>
      <c r="BF91" s="111"/>
      <c r="BG91" s="111"/>
      <c r="BH91" s="111"/>
      <c r="BI91" s="111"/>
      <c r="BJ91" s="111">
        <f t="shared" ref="BJ91:BJ100" si="28">BD91+BE91/60+BF91/3600</f>
        <v>0</v>
      </c>
      <c r="BK91" s="111">
        <f t="shared" ref="BK91:BK100" si="29">BG91+BH91/60+BI91/3600</f>
        <v>0</v>
      </c>
      <c r="BL91" s="111"/>
      <c r="BM91" s="111"/>
      <c r="BN91" s="111" t="s">
        <v>597</v>
      </c>
    </row>
    <row r="92" spans="1:66" s="116" customFormat="1" ht="49.5" customHeight="1" x14ac:dyDescent="0.25">
      <c r="A92" s="122">
        <v>657</v>
      </c>
      <c r="B92" s="122" t="s">
        <v>316</v>
      </c>
      <c r="C92" s="133">
        <v>100651</v>
      </c>
      <c r="D92" s="131"/>
      <c r="E92" s="124">
        <v>38301</v>
      </c>
      <c r="F92" s="125">
        <v>39396</v>
      </c>
      <c r="G92" s="122" t="s">
        <v>607</v>
      </c>
      <c r="H92" s="122"/>
      <c r="I92" s="122"/>
      <c r="J92" s="122" t="s">
        <v>47</v>
      </c>
      <c r="K92" s="122" t="s">
        <v>47</v>
      </c>
      <c r="L92" s="410" t="s">
        <v>33</v>
      </c>
      <c r="M92" s="122" t="s">
        <v>3597</v>
      </c>
      <c r="N92" s="122" t="s">
        <v>47</v>
      </c>
      <c r="O92" s="122" t="s">
        <v>47</v>
      </c>
      <c r="P92" s="122" t="s">
        <v>33</v>
      </c>
      <c r="Q92" s="122" t="s">
        <v>34</v>
      </c>
      <c r="R92" s="122" t="s">
        <v>332</v>
      </c>
      <c r="S92" s="122" t="s">
        <v>608</v>
      </c>
      <c r="T92" s="122" t="s">
        <v>608</v>
      </c>
      <c r="U92" s="122" t="s">
        <v>367</v>
      </c>
      <c r="V92" s="122" t="s">
        <v>609</v>
      </c>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6"/>
      <c r="AZ92" s="122"/>
      <c r="BA92" s="122" t="s">
        <v>3598</v>
      </c>
      <c r="BB92" s="122"/>
      <c r="BC92" s="122"/>
      <c r="BD92" s="122"/>
      <c r="BE92" s="122"/>
      <c r="BF92" s="122"/>
      <c r="BG92" s="122"/>
      <c r="BH92" s="122"/>
      <c r="BI92" s="122"/>
      <c r="BJ92" s="122">
        <f t="shared" si="28"/>
        <v>0</v>
      </c>
      <c r="BK92" s="122">
        <f t="shared" si="29"/>
        <v>0</v>
      </c>
      <c r="BL92" s="122"/>
      <c r="BM92" s="122"/>
      <c r="BN92" s="122" t="s">
        <v>586</v>
      </c>
    </row>
    <row r="93" spans="1:66" s="116" customFormat="1" ht="36" customHeight="1" x14ac:dyDescent="0.25">
      <c r="A93" s="111">
        <v>658</v>
      </c>
      <c r="B93" s="111" t="s">
        <v>255</v>
      </c>
      <c r="C93" s="136">
        <v>100652</v>
      </c>
      <c r="D93" s="130"/>
      <c r="E93" s="121">
        <v>38296</v>
      </c>
      <c r="F93" s="110" t="s">
        <v>389</v>
      </c>
      <c r="G93" s="111" t="s">
        <v>395</v>
      </c>
      <c r="H93" s="111"/>
      <c r="I93" s="111"/>
      <c r="J93" s="111" t="s">
        <v>569</v>
      </c>
      <c r="K93" s="111" t="s">
        <v>41</v>
      </c>
      <c r="L93" s="135" t="s">
        <v>33</v>
      </c>
      <c r="M93" s="111"/>
      <c r="N93" s="111" t="s">
        <v>610</v>
      </c>
      <c r="O93" s="111" t="s">
        <v>41</v>
      </c>
      <c r="P93" s="111" t="s">
        <v>33</v>
      </c>
      <c r="Q93" s="111" t="s">
        <v>34</v>
      </c>
      <c r="R93" s="111" t="s">
        <v>332</v>
      </c>
      <c r="S93" s="111" t="s">
        <v>405</v>
      </c>
      <c r="T93" s="111" t="s">
        <v>611</v>
      </c>
      <c r="U93" s="111" t="s">
        <v>367</v>
      </c>
      <c r="V93" s="111" t="s">
        <v>612</v>
      </c>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9"/>
      <c r="AZ93" s="111"/>
      <c r="BA93" s="111" t="s">
        <v>3164</v>
      </c>
      <c r="BB93" s="111"/>
      <c r="BC93" s="111"/>
      <c r="BD93" s="111"/>
      <c r="BE93" s="111"/>
      <c r="BF93" s="111"/>
      <c r="BG93" s="111"/>
      <c r="BH93" s="111"/>
      <c r="BI93" s="111"/>
      <c r="BJ93" s="111">
        <f t="shared" si="28"/>
        <v>0</v>
      </c>
      <c r="BK93" s="111">
        <f t="shared" si="29"/>
        <v>0</v>
      </c>
      <c r="BL93" s="111"/>
      <c r="BM93" s="111"/>
      <c r="BN93" s="111" t="s">
        <v>597</v>
      </c>
    </row>
    <row r="94" spans="1:66" s="116" customFormat="1" ht="25.5" customHeight="1" x14ac:dyDescent="0.25">
      <c r="A94" s="122">
        <v>659</v>
      </c>
      <c r="B94" s="122" t="s">
        <v>326</v>
      </c>
      <c r="C94" s="133">
        <v>100653</v>
      </c>
      <c r="D94" s="131"/>
      <c r="E94" s="124">
        <v>38299</v>
      </c>
      <c r="F94" s="125">
        <v>39394</v>
      </c>
      <c r="G94" s="122" t="s">
        <v>613</v>
      </c>
      <c r="H94" s="122"/>
      <c r="I94" s="122"/>
      <c r="J94" s="122" t="s">
        <v>614</v>
      </c>
      <c r="K94" s="122" t="s">
        <v>140</v>
      </c>
      <c r="L94" s="410" t="s">
        <v>3506</v>
      </c>
      <c r="M94" s="122" t="s">
        <v>3599</v>
      </c>
      <c r="N94" s="122" t="s">
        <v>615</v>
      </c>
      <c r="O94" s="122" t="s">
        <v>140</v>
      </c>
      <c r="P94" s="122" t="s">
        <v>3506</v>
      </c>
      <c r="Q94" s="122" t="s">
        <v>21</v>
      </c>
      <c r="R94" s="122" t="s">
        <v>332</v>
      </c>
      <c r="S94" s="122" t="s">
        <v>616</v>
      </c>
      <c r="T94" s="122" t="s">
        <v>199</v>
      </c>
      <c r="U94" s="122" t="s">
        <v>367</v>
      </c>
      <c r="V94" s="122">
        <v>22630</v>
      </c>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6"/>
      <c r="AZ94" s="122"/>
      <c r="BA94" s="122" t="s">
        <v>617</v>
      </c>
      <c r="BB94" s="122"/>
      <c r="BC94" s="122"/>
      <c r="BD94" s="122"/>
      <c r="BE94" s="122"/>
      <c r="BF94" s="122"/>
      <c r="BG94" s="122"/>
      <c r="BH94" s="122"/>
      <c r="BI94" s="122"/>
      <c r="BJ94" s="122">
        <f t="shared" si="28"/>
        <v>0</v>
      </c>
      <c r="BK94" s="122">
        <f t="shared" si="29"/>
        <v>0</v>
      </c>
      <c r="BL94" s="122"/>
      <c r="BM94" s="122"/>
      <c r="BN94" s="122" t="s">
        <v>618</v>
      </c>
    </row>
    <row r="95" spans="1:66" s="116" customFormat="1" ht="69" customHeight="1" x14ac:dyDescent="0.25">
      <c r="A95" s="122">
        <v>671</v>
      </c>
      <c r="B95" s="122" t="s">
        <v>325</v>
      </c>
      <c r="C95" s="133">
        <v>100677</v>
      </c>
      <c r="D95" s="131"/>
      <c r="E95" s="131">
        <v>38313</v>
      </c>
      <c r="F95" s="125">
        <v>39417</v>
      </c>
      <c r="G95" s="122" t="s">
        <v>621</v>
      </c>
      <c r="H95" s="122"/>
      <c r="I95" s="122"/>
      <c r="J95" s="122" t="s">
        <v>126</v>
      </c>
      <c r="K95" s="122" t="s">
        <v>110</v>
      </c>
      <c r="L95" s="410" t="s">
        <v>33</v>
      </c>
      <c r="M95" s="122" t="s">
        <v>3165</v>
      </c>
      <c r="N95" s="122" t="s">
        <v>139</v>
      </c>
      <c r="O95" s="122" t="s">
        <v>110</v>
      </c>
      <c r="P95" s="122" t="s">
        <v>33</v>
      </c>
      <c r="Q95" s="122" t="s">
        <v>34</v>
      </c>
      <c r="R95" s="122" t="s">
        <v>332</v>
      </c>
      <c r="S95" s="122" t="s">
        <v>622</v>
      </c>
      <c r="T95" s="122" t="s">
        <v>623</v>
      </c>
      <c r="U95" s="122" t="s">
        <v>367</v>
      </c>
      <c r="V95" s="122">
        <v>1095</v>
      </c>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6"/>
      <c r="AZ95" s="122"/>
      <c r="BA95" s="122" t="s">
        <v>3166</v>
      </c>
      <c r="BB95" s="122"/>
      <c r="BC95" s="122"/>
      <c r="BD95" s="122"/>
      <c r="BE95" s="122"/>
      <c r="BF95" s="122"/>
      <c r="BG95" s="122"/>
      <c r="BH95" s="122"/>
      <c r="BI95" s="122"/>
      <c r="BJ95" s="122">
        <f t="shared" si="28"/>
        <v>0</v>
      </c>
      <c r="BK95" s="122">
        <f t="shared" si="29"/>
        <v>0</v>
      </c>
      <c r="BL95" s="122"/>
      <c r="BM95" s="122"/>
      <c r="BN95" s="122" t="s">
        <v>4591</v>
      </c>
    </row>
    <row r="96" spans="1:66" s="116" customFormat="1" ht="36" customHeight="1" x14ac:dyDescent="0.25">
      <c r="A96" s="122">
        <v>672</v>
      </c>
      <c r="B96" s="122" t="s">
        <v>2906</v>
      </c>
      <c r="C96" s="133">
        <v>100678</v>
      </c>
      <c r="D96" s="131"/>
      <c r="E96" s="131">
        <v>38313</v>
      </c>
      <c r="F96" s="125">
        <v>39417</v>
      </c>
      <c r="G96" s="122" t="s">
        <v>624</v>
      </c>
      <c r="H96" s="122"/>
      <c r="I96" s="122"/>
      <c r="J96" s="122" t="s">
        <v>625</v>
      </c>
      <c r="K96" s="122" t="s">
        <v>90</v>
      </c>
      <c r="L96" s="410" t="s">
        <v>33</v>
      </c>
      <c r="M96" s="122" t="s">
        <v>3601</v>
      </c>
      <c r="N96" s="122" t="s">
        <v>625</v>
      </c>
      <c r="O96" s="122" t="s">
        <v>90</v>
      </c>
      <c r="P96" s="122" t="s">
        <v>33</v>
      </c>
      <c r="Q96" s="122" t="s">
        <v>34</v>
      </c>
      <c r="R96" s="122" t="s">
        <v>332</v>
      </c>
      <c r="S96" s="122" t="s">
        <v>450</v>
      </c>
      <c r="T96" s="122" t="s">
        <v>3602</v>
      </c>
      <c r="U96" s="122" t="s">
        <v>367</v>
      </c>
      <c r="V96" s="122">
        <v>87600</v>
      </c>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6"/>
      <c r="AZ96" s="122"/>
      <c r="BA96" s="122" t="s">
        <v>3603</v>
      </c>
      <c r="BB96" s="122"/>
      <c r="BC96" s="122"/>
      <c r="BD96" s="122"/>
      <c r="BE96" s="122"/>
      <c r="BF96" s="122"/>
      <c r="BG96" s="122"/>
      <c r="BH96" s="122"/>
      <c r="BI96" s="122"/>
      <c r="BJ96" s="122">
        <f t="shared" si="28"/>
        <v>0</v>
      </c>
      <c r="BK96" s="122">
        <f t="shared" si="29"/>
        <v>0</v>
      </c>
      <c r="BL96" s="122"/>
      <c r="BM96" s="122"/>
      <c r="BN96" s="122" t="s">
        <v>626</v>
      </c>
    </row>
    <row r="97" spans="1:66" s="116" customFormat="1" ht="38.25" customHeight="1" x14ac:dyDescent="0.25">
      <c r="A97" s="111">
        <v>675</v>
      </c>
      <c r="B97" s="111" t="s">
        <v>2923</v>
      </c>
      <c r="C97" s="136">
        <v>100681</v>
      </c>
      <c r="D97" s="130"/>
      <c r="E97" s="130">
        <v>38315</v>
      </c>
      <c r="F97" s="110" t="s">
        <v>389</v>
      </c>
      <c r="G97" s="111" t="s">
        <v>627</v>
      </c>
      <c r="H97" s="111"/>
      <c r="I97" s="111"/>
      <c r="J97" s="111" t="s">
        <v>222</v>
      </c>
      <c r="K97" s="111" t="s">
        <v>168</v>
      </c>
      <c r="L97" s="135" t="s">
        <v>128</v>
      </c>
      <c r="M97" s="111" t="s">
        <v>3604</v>
      </c>
      <c r="N97" s="111" t="s">
        <v>458</v>
      </c>
      <c r="O97" s="111" t="s">
        <v>168</v>
      </c>
      <c r="P97" s="111" t="s">
        <v>128</v>
      </c>
      <c r="Q97" s="111" t="s">
        <v>628</v>
      </c>
      <c r="R97" s="111" t="s">
        <v>332</v>
      </c>
      <c r="S97" s="111" t="s">
        <v>391</v>
      </c>
      <c r="T97" s="111" t="s">
        <v>629</v>
      </c>
      <c r="U97" s="111" t="s">
        <v>367</v>
      </c>
      <c r="V97" s="111">
        <v>2970</v>
      </c>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9"/>
      <c r="AZ97" s="111"/>
      <c r="BA97" s="111" t="s">
        <v>3605</v>
      </c>
      <c r="BB97" s="111"/>
      <c r="BC97" s="111"/>
      <c r="BD97" s="111"/>
      <c r="BE97" s="111"/>
      <c r="BF97" s="111"/>
      <c r="BG97" s="111"/>
      <c r="BH97" s="111"/>
      <c r="BI97" s="111"/>
      <c r="BJ97" s="111">
        <f t="shared" si="28"/>
        <v>0</v>
      </c>
      <c r="BK97" s="111">
        <f t="shared" si="29"/>
        <v>0</v>
      </c>
      <c r="BL97" s="111"/>
      <c r="BM97" s="111"/>
      <c r="BN97" s="111" t="s">
        <v>597</v>
      </c>
    </row>
    <row r="98" spans="1:66" s="116" customFormat="1" ht="25.5" customHeight="1" x14ac:dyDescent="0.25">
      <c r="A98" s="122">
        <v>682</v>
      </c>
      <c r="B98" s="122" t="s">
        <v>2924</v>
      </c>
      <c r="C98" s="133">
        <v>100688</v>
      </c>
      <c r="D98" s="131"/>
      <c r="E98" s="131">
        <v>38327</v>
      </c>
      <c r="F98" s="125">
        <v>39422</v>
      </c>
      <c r="G98" s="122" t="s">
        <v>187</v>
      </c>
      <c r="H98" s="122"/>
      <c r="I98" s="122"/>
      <c r="J98" s="122" t="s">
        <v>245</v>
      </c>
      <c r="K98" s="122" t="s">
        <v>69</v>
      </c>
      <c r="L98" s="410" t="s">
        <v>51</v>
      </c>
      <c r="M98" s="122"/>
      <c r="N98" s="122" t="s">
        <v>187</v>
      </c>
      <c r="O98" s="122" t="s">
        <v>69</v>
      </c>
      <c r="P98" s="122" t="s">
        <v>51</v>
      </c>
      <c r="Q98" s="122" t="s">
        <v>52</v>
      </c>
      <c r="R98" s="122" t="s">
        <v>384</v>
      </c>
      <c r="S98" s="122" t="s">
        <v>450</v>
      </c>
      <c r="T98" s="122" t="s">
        <v>630</v>
      </c>
      <c r="U98" s="122" t="s">
        <v>367</v>
      </c>
      <c r="V98" s="122">
        <v>11232</v>
      </c>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6"/>
      <c r="AZ98" s="122"/>
      <c r="BA98" s="122" t="s">
        <v>3167</v>
      </c>
      <c r="BB98" s="122"/>
      <c r="BC98" s="122"/>
      <c r="BD98" s="122"/>
      <c r="BE98" s="122"/>
      <c r="BF98" s="122"/>
      <c r="BG98" s="122"/>
      <c r="BH98" s="122"/>
      <c r="BI98" s="122"/>
      <c r="BJ98" s="122">
        <f t="shared" si="28"/>
        <v>0</v>
      </c>
      <c r="BK98" s="122">
        <f t="shared" si="29"/>
        <v>0</v>
      </c>
      <c r="BL98" s="122"/>
      <c r="BM98" s="122"/>
      <c r="BN98" s="122" t="s">
        <v>631</v>
      </c>
    </row>
    <row r="99" spans="1:66" s="116" customFormat="1" ht="25.5" customHeight="1" x14ac:dyDescent="0.25">
      <c r="A99" s="111">
        <v>684</v>
      </c>
      <c r="B99" s="111" t="s">
        <v>632</v>
      </c>
      <c r="C99" s="136">
        <v>100690</v>
      </c>
      <c r="D99" s="130"/>
      <c r="E99" s="130">
        <v>38331</v>
      </c>
      <c r="F99" s="110" t="s">
        <v>389</v>
      </c>
      <c r="G99" s="111" t="s">
        <v>21</v>
      </c>
      <c r="H99" s="111"/>
      <c r="I99" s="111"/>
      <c r="J99" s="111" t="s">
        <v>634</v>
      </c>
      <c r="K99" s="111" t="s">
        <v>633</v>
      </c>
      <c r="L99" s="135" t="s">
        <v>3506</v>
      </c>
      <c r="M99" s="111"/>
      <c r="N99" s="111" t="s">
        <v>634</v>
      </c>
      <c r="O99" s="111" t="s">
        <v>633</v>
      </c>
      <c r="P99" s="111" t="s">
        <v>3506</v>
      </c>
      <c r="Q99" s="111" t="s">
        <v>21</v>
      </c>
      <c r="R99" s="111" t="s">
        <v>384</v>
      </c>
      <c r="S99" s="111" t="s">
        <v>405</v>
      </c>
      <c r="T99" s="111" t="s">
        <v>635</v>
      </c>
      <c r="U99" s="111" t="s">
        <v>366</v>
      </c>
      <c r="V99" s="111" t="s">
        <v>636</v>
      </c>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9"/>
      <c r="AZ99" s="111"/>
      <c r="BA99" s="111" t="s">
        <v>2925</v>
      </c>
      <c r="BB99" s="111"/>
      <c r="BC99" s="111"/>
      <c r="BD99" s="111"/>
      <c r="BE99" s="111"/>
      <c r="BF99" s="111"/>
      <c r="BG99" s="111"/>
      <c r="BH99" s="111"/>
      <c r="BI99" s="111"/>
      <c r="BJ99" s="111">
        <f t="shared" si="28"/>
        <v>0</v>
      </c>
      <c r="BK99" s="111">
        <f t="shared" si="29"/>
        <v>0</v>
      </c>
      <c r="BL99" s="111"/>
      <c r="BM99" s="111"/>
      <c r="BN99" s="111" t="s">
        <v>597</v>
      </c>
    </row>
    <row r="100" spans="1:66" s="116" customFormat="1" ht="39" customHeight="1" x14ac:dyDescent="0.25">
      <c r="A100" s="122">
        <v>685</v>
      </c>
      <c r="B100" s="122" t="s">
        <v>318</v>
      </c>
      <c r="C100" s="133">
        <v>100691</v>
      </c>
      <c r="D100" s="131"/>
      <c r="E100" s="131">
        <v>38331</v>
      </c>
      <c r="F100" s="125">
        <v>39426</v>
      </c>
      <c r="G100" s="122" t="s">
        <v>637</v>
      </c>
      <c r="H100" s="122"/>
      <c r="I100" s="122"/>
      <c r="J100" s="122" t="s">
        <v>98</v>
      </c>
      <c r="K100" s="122" t="s">
        <v>49</v>
      </c>
      <c r="L100" s="410" t="s">
        <v>24</v>
      </c>
      <c r="M100" s="122" t="s">
        <v>3606</v>
      </c>
      <c r="N100" s="122" t="s">
        <v>638</v>
      </c>
      <c r="O100" s="122" t="s">
        <v>49</v>
      </c>
      <c r="P100" s="122" t="s">
        <v>24</v>
      </c>
      <c r="Q100" s="122" t="s">
        <v>40</v>
      </c>
      <c r="R100" s="122" t="s">
        <v>384</v>
      </c>
      <c r="S100" s="122" t="s">
        <v>486</v>
      </c>
      <c r="T100" s="122" t="s">
        <v>639</v>
      </c>
      <c r="U100" s="122" t="s">
        <v>367</v>
      </c>
      <c r="V100" s="122">
        <v>3780</v>
      </c>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6"/>
      <c r="AZ100" s="122"/>
      <c r="BA100" s="122" t="s">
        <v>3168</v>
      </c>
      <c r="BB100" s="122"/>
      <c r="BC100" s="122"/>
      <c r="BD100" s="122"/>
      <c r="BE100" s="122"/>
      <c r="BF100" s="122"/>
      <c r="BG100" s="122"/>
      <c r="BH100" s="122"/>
      <c r="BI100" s="122"/>
      <c r="BJ100" s="122">
        <f t="shared" si="28"/>
        <v>0</v>
      </c>
      <c r="BK100" s="122">
        <f t="shared" si="29"/>
        <v>0</v>
      </c>
      <c r="BL100" s="122"/>
      <c r="BM100" s="122"/>
      <c r="BN100" s="122" t="s">
        <v>640</v>
      </c>
    </row>
    <row r="101" spans="1:66" s="116" customFormat="1" ht="25.5" customHeight="1" x14ac:dyDescent="0.25">
      <c r="A101" s="122">
        <v>693</v>
      </c>
      <c r="B101" s="122" t="s">
        <v>2926</v>
      </c>
      <c r="C101" s="133">
        <v>100699</v>
      </c>
      <c r="D101" s="131"/>
      <c r="E101" s="131">
        <v>38335</v>
      </c>
      <c r="F101" s="125">
        <v>39430</v>
      </c>
      <c r="G101" s="122" t="s">
        <v>641</v>
      </c>
      <c r="H101" s="122"/>
      <c r="I101" s="122"/>
      <c r="J101" s="122" t="s">
        <v>397</v>
      </c>
      <c r="K101" s="122" t="s">
        <v>397</v>
      </c>
      <c r="L101" s="410" t="s">
        <v>24</v>
      </c>
      <c r="M101" s="122" t="s">
        <v>5277</v>
      </c>
      <c r="N101" s="122" t="s">
        <v>397</v>
      </c>
      <c r="O101" s="122" t="s">
        <v>397</v>
      </c>
      <c r="P101" s="122" t="s">
        <v>24</v>
      </c>
      <c r="Q101" s="122" t="s">
        <v>40</v>
      </c>
      <c r="R101" s="122" t="s">
        <v>384</v>
      </c>
      <c r="S101" s="122" t="s">
        <v>450</v>
      </c>
      <c r="T101" s="122" t="s">
        <v>642</v>
      </c>
      <c r="U101" s="122" t="s">
        <v>367</v>
      </c>
      <c r="V101" s="122">
        <v>2486</v>
      </c>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6"/>
      <c r="AZ101" s="122"/>
      <c r="BA101" s="122" t="s">
        <v>3169</v>
      </c>
      <c r="BB101" s="122"/>
      <c r="BC101" s="122"/>
      <c r="BD101" s="122"/>
      <c r="BE101" s="122"/>
      <c r="BF101" s="122"/>
      <c r="BG101" s="122"/>
      <c r="BH101" s="122"/>
      <c r="BI101" s="122"/>
      <c r="BJ101" s="122">
        <f t="shared" ref="BJ101:BJ106" si="30">BD101+BE101/60+BF101/3600</f>
        <v>0</v>
      </c>
      <c r="BK101" s="122">
        <f t="shared" ref="BK101:BK106" si="31">BG101+BH101/60+BI101/3600</f>
        <v>0</v>
      </c>
      <c r="BL101" s="122"/>
      <c r="BM101" s="122"/>
      <c r="BN101" s="122" t="s">
        <v>643</v>
      </c>
    </row>
    <row r="102" spans="1:66" s="116" customFormat="1" ht="35.25" customHeight="1" x14ac:dyDescent="0.25">
      <c r="A102" s="122">
        <v>715</v>
      </c>
      <c r="B102" s="122" t="s">
        <v>2900</v>
      </c>
      <c r="C102" s="133">
        <v>100721</v>
      </c>
      <c r="D102" s="131"/>
      <c r="E102" s="131">
        <v>38344</v>
      </c>
      <c r="F102" s="125">
        <v>39439</v>
      </c>
      <c r="G102" s="122" t="s">
        <v>52</v>
      </c>
      <c r="H102" s="122"/>
      <c r="I102" s="122"/>
      <c r="J102" s="122" t="s">
        <v>195</v>
      </c>
      <c r="K102" s="122" t="s">
        <v>69</v>
      </c>
      <c r="L102" s="122" t="s">
        <v>51</v>
      </c>
      <c r="M102" s="122" t="s">
        <v>644</v>
      </c>
      <c r="N102" s="122" t="s">
        <v>195</v>
      </c>
      <c r="O102" s="122" t="s">
        <v>69</v>
      </c>
      <c r="P102" s="122" t="s">
        <v>51</v>
      </c>
      <c r="Q102" s="122" t="s">
        <v>52</v>
      </c>
      <c r="R102" s="122" t="s">
        <v>384</v>
      </c>
      <c r="S102" s="122" t="s">
        <v>450</v>
      </c>
      <c r="T102" s="122" t="s">
        <v>3564</v>
      </c>
      <c r="U102" s="122" t="s">
        <v>366</v>
      </c>
      <c r="V102" s="122">
        <v>6840</v>
      </c>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6"/>
      <c r="AZ102" s="122"/>
      <c r="BA102" s="122" t="s">
        <v>3152</v>
      </c>
      <c r="BB102" s="122"/>
      <c r="BC102" s="122"/>
      <c r="BD102" s="122"/>
      <c r="BE102" s="122"/>
      <c r="BF102" s="122"/>
      <c r="BG102" s="122"/>
      <c r="BH102" s="122"/>
      <c r="BI102" s="122"/>
      <c r="BJ102" s="122">
        <f t="shared" si="30"/>
        <v>0</v>
      </c>
      <c r="BK102" s="122">
        <f t="shared" si="31"/>
        <v>0</v>
      </c>
      <c r="BL102" s="122"/>
      <c r="BM102" s="122"/>
      <c r="BN102" s="122" t="s">
        <v>4592</v>
      </c>
    </row>
    <row r="103" spans="1:66" s="116" customFormat="1" ht="28.5" customHeight="1" x14ac:dyDescent="0.25">
      <c r="A103" s="122">
        <v>727</v>
      </c>
      <c r="B103" s="122" t="s">
        <v>2927</v>
      </c>
      <c r="C103" s="133">
        <v>100733</v>
      </c>
      <c r="D103" s="131"/>
      <c r="E103" s="131">
        <v>38349</v>
      </c>
      <c r="F103" s="125">
        <v>39444</v>
      </c>
      <c r="G103" s="122" t="s">
        <v>21</v>
      </c>
      <c r="H103" s="122"/>
      <c r="I103" s="122"/>
      <c r="J103" s="122" t="s">
        <v>645</v>
      </c>
      <c r="K103" s="122" t="s">
        <v>77</v>
      </c>
      <c r="L103" s="122" t="s">
        <v>20</v>
      </c>
      <c r="M103" s="122" t="s">
        <v>646</v>
      </c>
      <c r="N103" s="122" t="s">
        <v>645</v>
      </c>
      <c r="O103" s="122" t="s">
        <v>77</v>
      </c>
      <c r="P103" s="122" t="s">
        <v>20</v>
      </c>
      <c r="Q103" s="122" t="s">
        <v>21</v>
      </c>
      <c r="R103" s="122" t="s">
        <v>384</v>
      </c>
      <c r="S103" s="122" t="s">
        <v>450</v>
      </c>
      <c r="T103" s="122" t="s">
        <v>647</v>
      </c>
      <c r="U103" s="122" t="s">
        <v>367</v>
      </c>
      <c r="V103" s="122">
        <v>9125</v>
      </c>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6"/>
      <c r="AZ103" s="122"/>
      <c r="BA103" s="122" t="s">
        <v>4665</v>
      </c>
      <c r="BB103" s="122"/>
      <c r="BC103" s="122"/>
      <c r="BD103" s="122"/>
      <c r="BE103" s="122"/>
      <c r="BF103" s="122"/>
      <c r="BG103" s="122"/>
      <c r="BH103" s="122"/>
      <c r="BI103" s="122"/>
      <c r="BJ103" s="122">
        <f t="shared" si="30"/>
        <v>0</v>
      </c>
      <c r="BK103" s="122">
        <f t="shared" si="31"/>
        <v>0</v>
      </c>
      <c r="BL103" s="122"/>
      <c r="BM103" s="122"/>
      <c r="BN103" s="122" t="s">
        <v>648</v>
      </c>
    </row>
    <row r="104" spans="1:66" s="116" customFormat="1" ht="28.5" customHeight="1" x14ac:dyDescent="0.25">
      <c r="A104" s="122">
        <v>728</v>
      </c>
      <c r="B104" s="122" t="s">
        <v>2928</v>
      </c>
      <c r="C104" s="133">
        <v>100734</v>
      </c>
      <c r="D104" s="131"/>
      <c r="E104" s="131">
        <v>38349</v>
      </c>
      <c r="F104" s="125">
        <v>39444</v>
      </c>
      <c r="G104" s="122" t="s">
        <v>649</v>
      </c>
      <c r="H104" s="122"/>
      <c r="I104" s="122"/>
      <c r="J104" s="122" t="s">
        <v>650</v>
      </c>
      <c r="K104" s="122" t="s">
        <v>77</v>
      </c>
      <c r="L104" s="122" t="s">
        <v>20</v>
      </c>
      <c r="M104" s="122" t="s">
        <v>3607</v>
      </c>
      <c r="N104" s="122" t="s">
        <v>650</v>
      </c>
      <c r="O104" s="122" t="s">
        <v>77</v>
      </c>
      <c r="P104" s="122" t="s">
        <v>20</v>
      </c>
      <c r="Q104" s="122" t="s">
        <v>21</v>
      </c>
      <c r="R104" s="122" t="s">
        <v>384</v>
      </c>
      <c r="S104" s="122" t="s">
        <v>450</v>
      </c>
      <c r="T104" s="122" t="s">
        <v>651</v>
      </c>
      <c r="U104" s="122" t="s">
        <v>367</v>
      </c>
      <c r="V104" s="122">
        <v>43800</v>
      </c>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6"/>
      <c r="AZ104" s="122"/>
      <c r="BA104" s="122" t="s">
        <v>4666</v>
      </c>
      <c r="BB104" s="122"/>
      <c r="BC104" s="122"/>
      <c r="BD104" s="122"/>
      <c r="BE104" s="122"/>
      <c r="BF104" s="122"/>
      <c r="BG104" s="122"/>
      <c r="BH104" s="122"/>
      <c r="BI104" s="122"/>
      <c r="BJ104" s="122">
        <f t="shared" si="30"/>
        <v>0</v>
      </c>
      <c r="BK104" s="122">
        <f t="shared" si="31"/>
        <v>0</v>
      </c>
      <c r="BL104" s="122"/>
      <c r="BM104" s="122"/>
      <c r="BN104" s="122" t="s">
        <v>652</v>
      </c>
    </row>
    <row r="105" spans="1:66" s="116" customFormat="1" ht="31.5" customHeight="1" x14ac:dyDescent="0.25">
      <c r="A105" s="122">
        <v>729</v>
      </c>
      <c r="B105" s="122" t="s">
        <v>2928</v>
      </c>
      <c r="C105" s="133">
        <v>100735</v>
      </c>
      <c r="D105" s="131"/>
      <c r="E105" s="131">
        <v>38349</v>
      </c>
      <c r="F105" s="125">
        <v>39444</v>
      </c>
      <c r="G105" s="122" t="s">
        <v>649</v>
      </c>
      <c r="H105" s="122"/>
      <c r="I105" s="122"/>
      <c r="J105" s="122" t="s">
        <v>650</v>
      </c>
      <c r="K105" s="122" t="s">
        <v>77</v>
      </c>
      <c r="L105" s="122" t="s">
        <v>20</v>
      </c>
      <c r="M105" s="122" t="s">
        <v>3608</v>
      </c>
      <c r="N105" s="122" t="s">
        <v>650</v>
      </c>
      <c r="O105" s="122" t="s">
        <v>77</v>
      </c>
      <c r="P105" s="122" t="s">
        <v>20</v>
      </c>
      <c r="Q105" s="122" t="s">
        <v>21</v>
      </c>
      <c r="R105" s="122" t="s">
        <v>384</v>
      </c>
      <c r="S105" s="122" t="s">
        <v>450</v>
      </c>
      <c r="T105" s="122" t="s">
        <v>249</v>
      </c>
      <c r="U105" s="122" t="s">
        <v>367</v>
      </c>
      <c r="V105" s="122">
        <v>31025</v>
      </c>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6"/>
      <c r="AZ105" s="122"/>
      <c r="BA105" s="122" t="s">
        <v>4667</v>
      </c>
      <c r="BB105" s="122"/>
      <c r="BC105" s="122"/>
      <c r="BD105" s="122"/>
      <c r="BE105" s="122"/>
      <c r="BF105" s="122"/>
      <c r="BG105" s="122"/>
      <c r="BH105" s="122"/>
      <c r="BI105" s="122"/>
      <c r="BJ105" s="122">
        <f t="shared" si="30"/>
        <v>0</v>
      </c>
      <c r="BK105" s="122">
        <f t="shared" si="31"/>
        <v>0</v>
      </c>
      <c r="BL105" s="122"/>
      <c r="BM105" s="122"/>
      <c r="BN105" s="122" t="s">
        <v>652</v>
      </c>
    </row>
    <row r="106" spans="1:66" s="116" customFormat="1" ht="36" customHeight="1" x14ac:dyDescent="0.25">
      <c r="A106" s="111">
        <v>752</v>
      </c>
      <c r="B106" s="111" t="s">
        <v>2929</v>
      </c>
      <c r="C106" s="136">
        <v>100758</v>
      </c>
      <c r="D106" s="130"/>
      <c r="E106" s="130">
        <v>38366</v>
      </c>
      <c r="F106" s="110" t="s">
        <v>389</v>
      </c>
      <c r="G106" s="111" t="s">
        <v>408</v>
      </c>
      <c r="H106" s="111"/>
      <c r="I106" s="111"/>
      <c r="J106" s="111" t="s">
        <v>44</v>
      </c>
      <c r="K106" s="111" t="s">
        <v>76</v>
      </c>
      <c r="L106" s="111" t="s">
        <v>45</v>
      </c>
      <c r="M106" s="111"/>
      <c r="N106" s="111" t="s">
        <v>44</v>
      </c>
      <c r="O106" s="111" t="s">
        <v>76</v>
      </c>
      <c r="P106" s="111" t="s">
        <v>45</v>
      </c>
      <c r="Q106" s="111" t="s">
        <v>654</v>
      </c>
      <c r="R106" s="111" t="s">
        <v>384</v>
      </c>
      <c r="S106" s="111" t="s">
        <v>476</v>
      </c>
      <c r="T106" s="111" t="s">
        <v>655</v>
      </c>
      <c r="U106" s="111" t="s">
        <v>367</v>
      </c>
      <c r="V106" s="111">
        <v>32850</v>
      </c>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9"/>
      <c r="AZ106" s="111"/>
      <c r="BA106" s="111" t="s">
        <v>656</v>
      </c>
      <c r="BB106" s="111"/>
      <c r="BC106" s="111"/>
      <c r="BD106" s="111"/>
      <c r="BE106" s="111"/>
      <c r="BF106" s="111"/>
      <c r="BG106" s="111"/>
      <c r="BH106" s="111"/>
      <c r="BI106" s="111"/>
      <c r="BJ106" s="111">
        <f t="shared" si="30"/>
        <v>0</v>
      </c>
      <c r="BK106" s="111">
        <f t="shared" si="31"/>
        <v>0</v>
      </c>
      <c r="BL106" s="111"/>
      <c r="BM106" s="111"/>
      <c r="BN106" s="111" t="s">
        <v>652</v>
      </c>
    </row>
    <row r="107" spans="1:66" s="116" customFormat="1" ht="36" customHeight="1" x14ac:dyDescent="0.25">
      <c r="A107" s="122"/>
      <c r="B107" s="122" t="s">
        <v>2929</v>
      </c>
      <c r="C107" s="133" t="s">
        <v>657</v>
      </c>
      <c r="D107" s="131"/>
      <c r="E107" s="131">
        <v>38401</v>
      </c>
      <c r="F107" s="125">
        <v>39496</v>
      </c>
      <c r="G107" s="122" t="s">
        <v>408</v>
      </c>
      <c r="H107" s="122"/>
      <c r="I107" s="122"/>
      <c r="J107" s="122" t="s">
        <v>44</v>
      </c>
      <c r="K107" s="122" t="s">
        <v>76</v>
      </c>
      <c r="L107" s="122" t="s">
        <v>45</v>
      </c>
      <c r="M107" s="122"/>
      <c r="N107" s="122" t="s">
        <v>44</v>
      </c>
      <c r="O107" s="122" t="s">
        <v>76</v>
      </c>
      <c r="P107" s="122" t="s">
        <v>45</v>
      </c>
      <c r="Q107" s="122" t="s">
        <v>654</v>
      </c>
      <c r="R107" s="122" t="s">
        <v>384</v>
      </c>
      <c r="S107" s="122" t="s">
        <v>476</v>
      </c>
      <c r="T107" s="122" t="s">
        <v>655</v>
      </c>
      <c r="U107" s="122" t="s">
        <v>367</v>
      </c>
      <c r="V107" s="122">
        <v>32850</v>
      </c>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6"/>
      <c r="AZ107" s="122"/>
      <c r="BA107" s="122" t="s">
        <v>658</v>
      </c>
      <c r="BB107" s="122"/>
      <c r="BC107" s="122"/>
      <c r="BD107" s="122"/>
      <c r="BE107" s="122"/>
      <c r="BF107" s="122"/>
      <c r="BG107" s="122"/>
      <c r="BH107" s="122"/>
      <c r="BI107" s="122"/>
      <c r="BJ107" s="122">
        <f t="shared" ref="BJ107:BJ112" si="32">BD107+BE107/60+BF107/3600</f>
        <v>0</v>
      </c>
      <c r="BK107" s="122">
        <f t="shared" ref="BK107:BK112" si="33">BG107+BH107/60+BI107/3600</f>
        <v>0</v>
      </c>
      <c r="BL107" s="122"/>
      <c r="BM107" s="122"/>
      <c r="BN107" s="122" t="s">
        <v>652</v>
      </c>
    </row>
    <row r="108" spans="1:66" s="116" customFormat="1" ht="60" customHeight="1" x14ac:dyDescent="0.25">
      <c r="A108" s="122">
        <v>774</v>
      </c>
      <c r="B108" s="122" t="s">
        <v>2931</v>
      </c>
      <c r="C108" s="133">
        <v>100780</v>
      </c>
      <c r="D108" s="125"/>
      <c r="E108" s="125">
        <v>38372</v>
      </c>
      <c r="F108" s="125">
        <v>39467</v>
      </c>
      <c r="G108" s="122" t="s">
        <v>660</v>
      </c>
      <c r="H108" s="122"/>
      <c r="I108" s="122"/>
      <c r="J108" s="122" t="s">
        <v>135</v>
      </c>
      <c r="K108" s="122" t="s">
        <v>136</v>
      </c>
      <c r="L108" s="410" t="s">
        <v>51</v>
      </c>
      <c r="M108" s="122" t="s">
        <v>3609</v>
      </c>
      <c r="N108" s="122" t="s">
        <v>135</v>
      </c>
      <c r="O108" s="122" t="s">
        <v>136</v>
      </c>
      <c r="P108" s="122" t="s">
        <v>51</v>
      </c>
      <c r="Q108" s="122" t="s">
        <v>34</v>
      </c>
      <c r="R108" s="122" t="s">
        <v>384</v>
      </c>
      <c r="S108" s="122" t="s">
        <v>486</v>
      </c>
      <c r="T108" s="122" t="s">
        <v>661</v>
      </c>
      <c r="U108" s="122" t="s">
        <v>367</v>
      </c>
      <c r="V108" s="122">
        <v>1770</v>
      </c>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6"/>
      <c r="AZ108" s="122"/>
      <c r="BA108" s="122" t="s">
        <v>3170</v>
      </c>
      <c r="BB108" s="122"/>
      <c r="BC108" s="122"/>
      <c r="BD108" s="122"/>
      <c r="BE108" s="122"/>
      <c r="BF108" s="122"/>
      <c r="BG108" s="122"/>
      <c r="BH108" s="122"/>
      <c r="BI108" s="122"/>
      <c r="BJ108" s="122">
        <f t="shared" si="32"/>
        <v>0</v>
      </c>
      <c r="BK108" s="122">
        <f t="shared" si="33"/>
        <v>0</v>
      </c>
      <c r="BL108" s="122"/>
      <c r="BM108" s="122"/>
      <c r="BN108" s="122" t="s">
        <v>662</v>
      </c>
    </row>
    <row r="109" spans="1:66" s="116" customFormat="1" ht="60" customHeight="1" x14ac:dyDescent="0.25">
      <c r="A109" s="122">
        <v>777</v>
      </c>
      <c r="B109" s="122" t="s">
        <v>2932</v>
      </c>
      <c r="C109" s="133">
        <v>100783</v>
      </c>
      <c r="D109" s="125"/>
      <c r="E109" s="125">
        <v>38380</v>
      </c>
      <c r="F109" s="125">
        <v>39475</v>
      </c>
      <c r="G109" s="122" t="s">
        <v>663</v>
      </c>
      <c r="H109" s="122"/>
      <c r="I109" s="122"/>
      <c r="J109" s="122" t="s">
        <v>113</v>
      </c>
      <c r="K109" s="122" t="s">
        <v>113</v>
      </c>
      <c r="L109" s="410" t="s">
        <v>63</v>
      </c>
      <c r="M109" s="122"/>
      <c r="N109" s="122" t="s">
        <v>113</v>
      </c>
      <c r="O109" s="122" t="s">
        <v>113</v>
      </c>
      <c r="P109" s="122" t="s">
        <v>63</v>
      </c>
      <c r="Q109" s="122" t="s">
        <v>628</v>
      </c>
      <c r="R109" s="122" t="s">
        <v>384</v>
      </c>
      <c r="S109" s="122" t="s">
        <v>415</v>
      </c>
      <c r="T109" s="122" t="s">
        <v>3610</v>
      </c>
      <c r="U109" s="122" t="s">
        <v>367</v>
      </c>
      <c r="V109" s="122" t="s">
        <v>664</v>
      </c>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6"/>
      <c r="AZ109" s="122"/>
      <c r="BA109" s="122" t="s">
        <v>3611</v>
      </c>
      <c r="BB109" s="122"/>
      <c r="BC109" s="122"/>
      <c r="BD109" s="122"/>
      <c r="BE109" s="122"/>
      <c r="BF109" s="122"/>
      <c r="BG109" s="122"/>
      <c r="BH109" s="122"/>
      <c r="BI109" s="122"/>
      <c r="BJ109" s="122">
        <f t="shared" si="32"/>
        <v>0</v>
      </c>
      <c r="BK109" s="122">
        <f t="shared" si="33"/>
        <v>0</v>
      </c>
      <c r="BL109" s="122"/>
      <c r="BM109" s="122"/>
      <c r="BN109" s="122" t="s">
        <v>586</v>
      </c>
    </row>
    <row r="110" spans="1:66" s="116" customFormat="1" ht="31.5" customHeight="1" x14ac:dyDescent="0.25">
      <c r="A110" s="122">
        <v>797</v>
      </c>
      <c r="B110" s="122" t="s">
        <v>468</v>
      </c>
      <c r="C110" s="133">
        <v>100803</v>
      </c>
      <c r="D110" s="131"/>
      <c r="E110" s="124">
        <v>38387</v>
      </c>
      <c r="F110" s="125">
        <v>39482</v>
      </c>
      <c r="G110" s="122" t="s">
        <v>649</v>
      </c>
      <c r="H110" s="122"/>
      <c r="I110" s="122"/>
      <c r="J110" s="122" t="s">
        <v>77</v>
      </c>
      <c r="K110" s="122" t="s">
        <v>77</v>
      </c>
      <c r="L110" s="122" t="s">
        <v>20</v>
      </c>
      <c r="M110" s="122"/>
      <c r="N110" s="122" t="s">
        <v>77</v>
      </c>
      <c r="O110" s="122" t="s">
        <v>77</v>
      </c>
      <c r="P110" s="122" t="s">
        <v>20</v>
      </c>
      <c r="Q110" s="122" t="s">
        <v>21</v>
      </c>
      <c r="R110" s="122" t="s">
        <v>384</v>
      </c>
      <c r="S110" s="122" t="s">
        <v>415</v>
      </c>
      <c r="T110" s="122" t="s">
        <v>3612</v>
      </c>
      <c r="U110" s="122" t="s">
        <v>367</v>
      </c>
      <c r="V110" s="122" t="s">
        <v>665</v>
      </c>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6"/>
      <c r="AZ110" s="122"/>
      <c r="BA110" s="122" t="s">
        <v>2934</v>
      </c>
      <c r="BB110" s="122"/>
      <c r="BC110" s="122"/>
      <c r="BD110" s="122"/>
      <c r="BE110" s="122"/>
      <c r="BF110" s="122"/>
      <c r="BG110" s="122"/>
      <c r="BH110" s="122"/>
      <c r="BI110" s="122"/>
      <c r="BJ110" s="122">
        <f t="shared" si="32"/>
        <v>0</v>
      </c>
      <c r="BK110" s="122">
        <f t="shared" si="33"/>
        <v>0</v>
      </c>
      <c r="BL110" s="122"/>
      <c r="BM110" s="122"/>
      <c r="BN110" s="122" t="s">
        <v>586</v>
      </c>
    </row>
    <row r="111" spans="1:66" s="116" customFormat="1" ht="25.5" customHeight="1" x14ac:dyDescent="0.25">
      <c r="A111" s="122">
        <v>810</v>
      </c>
      <c r="B111" s="122" t="s">
        <v>2863</v>
      </c>
      <c r="C111" s="133">
        <v>100816</v>
      </c>
      <c r="D111" s="125"/>
      <c r="E111" s="125">
        <v>38393</v>
      </c>
      <c r="F111" s="125">
        <v>39488</v>
      </c>
      <c r="G111" s="122" t="s">
        <v>40</v>
      </c>
      <c r="H111" s="122"/>
      <c r="I111" s="122"/>
      <c r="J111" s="122" t="s">
        <v>31</v>
      </c>
      <c r="K111" s="122" t="s">
        <v>31</v>
      </c>
      <c r="L111" s="122" t="s">
        <v>31</v>
      </c>
      <c r="M111" s="122" t="s">
        <v>5278</v>
      </c>
      <c r="N111" s="122" t="s">
        <v>31</v>
      </c>
      <c r="O111" s="122" t="s">
        <v>31</v>
      </c>
      <c r="P111" s="122" t="s">
        <v>31</v>
      </c>
      <c r="Q111" s="122" t="s">
        <v>40</v>
      </c>
      <c r="R111" s="122" t="s">
        <v>384</v>
      </c>
      <c r="S111" s="122" t="s">
        <v>493</v>
      </c>
      <c r="T111" s="122" t="s">
        <v>3613</v>
      </c>
      <c r="U111" s="122" t="s">
        <v>367</v>
      </c>
      <c r="V111" s="122">
        <v>196000</v>
      </c>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6"/>
      <c r="AZ111" s="122"/>
      <c r="BA111" s="122" t="s">
        <v>3171</v>
      </c>
      <c r="BB111" s="122"/>
      <c r="BC111" s="122"/>
      <c r="BD111" s="122"/>
      <c r="BE111" s="122"/>
      <c r="BF111" s="122"/>
      <c r="BG111" s="122"/>
      <c r="BH111" s="122"/>
      <c r="BI111" s="122"/>
      <c r="BJ111" s="122">
        <f t="shared" si="32"/>
        <v>0</v>
      </c>
      <c r="BK111" s="122">
        <f t="shared" si="33"/>
        <v>0</v>
      </c>
      <c r="BL111" s="122"/>
      <c r="BM111" s="122"/>
      <c r="BN111" s="122" t="s">
        <v>494</v>
      </c>
    </row>
    <row r="112" spans="1:66" s="116" customFormat="1" ht="38.25" customHeight="1" x14ac:dyDescent="0.25">
      <c r="A112" s="122">
        <v>812</v>
      </c>
      <c r="B112" s="122" t="s">
        <v>2935</v>
      </c>
      <c r="C112" s="133">
        <v>100818</v>
      </c>
      <c r="D112" s="125"/>
      <c r="E112" s="125">
        <v>38393</v>
      </c>
      <c r="F112" s="125">
        <v>39488</v>
      </c>
      <c r="G112" s="122" t="s">
        <v>666</v>
      </c>
      <c r="H112" s="122"/>
      <c r="I112" s="122"/>
      <c r="J112" s="122" t="s">
        <v>113</v>
      </c>
      <c r="K112" s="122" t="s">
        <v>113</v>
      </c>
      <c r="L112" s="122" t="s">
        <v>63</v>
      </c>
      <c r="M112" s="122" t="s">
        <v>3614</v>
      </c>
      <c r="N112" s="122" t="s">
        <v>113</v>
      </c>
      <c r="O112" s="122" t="s">
        <v>113</v>
      </c>
      <c r="P112" s="122" t="s">
        <v>63</v>
      </c>
      <c r="Q112" s="122" t="s">
        <v>628</v>
      </c>
      <c r="R112" s="122" t="s">
        <v>384</v>
      </c>
      <c r="S112" s="122" t="s">
        <v>667</v>
      </c>
      <c r="T112" s="122" t="s">
        <v>668</v>
      </c>
      <c r="U112" s="122" t="s">
        <v>367</v>
      </c>
      <c r="V112" s="122">
        <v>30000</v>
      </c>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6"/>
      <c r="AZ112" s="122"/>
      <c r="BA112" s="122" t="s">
        <v>2936</v>
      </c>
      <c r="BB112" s="122"/>
      <c r="BC112" s="122"/>
      <c r="BD112" s="122"/>
      <c r="BE112" s="122"/>
      <c r="BF112" s="122"/>
      <c r="BG112" s="122"/>
      <c r="BH112" s="122"/>
      <c r="BI112" s="122"/>
      <c r="BJ112" s="122">
        <f t="shared" si="32"/>
        <v>0</v>
      </c>
      <c r="BK112" s="122">
        <f t="shared" si="33"/>
        <v>0</v>
      </c>
      <c r="BL112" s="122"/>
      <c r="BM112" s="122"/>
      <c r="BN112" s="122" t="s">
        <v>669</v>
      </c>
    </row>
    <row r="113" spans="1:66" s="116" customFormat="1" ht="31.5" customHeight="1" x14ac:dyDescent="0.25">
      <c r="A113" s="122">
        <v>816</v>
      </c>
      <c r="B113" s="122" t="s">
        <v>2937</v>
      </c>
      <c r="C113" s="133">
        <v>100822</v>
      </c>
      <c r="D113" s="131"/>
      <c r="E113" s="131">
        <v>38397</v>
      </c>
      <c r="F113" s="125">
        <v>39498</v>
      </c>
      <c r="G113" s="122" t="s">
        <v>499</v>
      </c>
      <c r="H113" s="122"/>
      <c r="I113" s="122"/>
      <c r="J113" s="122" t="s">
        <v>83</v>
      </c>
      <c r="K113" s="122" t="s">
        <v>83</v>
      </c>
      <c r="L113" s="122" t="s">
        <v>33</v>
      </c>
      <c r="M113" s="122" t="s">
        <v>3615</v>
      </c>
      <c r="N113" s="122" t="s">
        <v>83</v>
      </c>
      <c r="O113" s="122" t="s">
        <v>83</v>
      </c>
      <c r="P113" s="122" t="s">
        <v>33</v>
      </c>
      <c r="Q113" s="122" t="s">
        <v>34</v>
      </c>
      <c r="R113" s="122" t="s">
        <v>384</v>
      </c>
      <c r="S113" s="122" t="s">
        <v>450</v>
      </c>
      <c r="T113" s="122" t="s">
        <v>670</v>
      </c>
      <c r="U113" s="122" t="s">
        <v>367</v>
      </c>
      <c r="V113" s="122">
        <v>6000</v>
      </c>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6"/>
      <c r="AZ113" s="122"/>
      <c r="BA113" s="122" t="s">
        <v>3172</v>
      </c>
      <c r="BB113" s="122"/>
      <c r="BC113" s="122"/>
      <c r="BD113" s="122"/>
      <c r="BE113" s="122"/>
      <c r="BF113" s="122"/>
      <c r="BG113" s="122"/>
      <c r="BH113" s="122"/>
      <c r="BI113" s="122"/>
      <c r="BJ113" s="122">
        <f t="shared" ref="BJ113:BJ126" si="34">BD113+BE113/60+BF113/3600</f>
        <v>0</v>
      </c>
      <c r="BK113" s="122">
        <f t="shared" ref="BK113:BK126" si="35">BG113+BH113/60+BI113/3600</f>
        <v>0</v>
      </c>
      <c r="BL113" s="122"/>
      <c r="BM113" s="122"/>
      <c r="BN113" s="122" t="s">
        <v>671</v>
      </c>
    </row>
    <row r="114" spans="1:66" s="116" customFormat="1" ht="28.5" customHeight="1" x14ac:dyDescent="0.25">
      <c r="A114" s="122">
        <v>823</v>
      </c>
      <c r="B114" s="122" t="s">
        <v>2938</v>
      </c>
      <c r="C114" s="133">
        <v>100829</v>
      </c>
      <c r="D114" s="125"/>
      <c r="E114" s="125">
        <v>38401</v>
      </c>
      <c r="F114" s="125">
        <v>39496</v>
      </c>
      <c r="G114" s="122" t="s">
        <v>3616</v>
      </c>
      <c r="H114" s="122"/>
      <c r="I114" s="122"/>
      <c r="J114" s="122" t="s">
        <v>574</v>
      </c>
      <c r="K114" s="122" t="s">
        <v>574</v>
      </c>
      <c r="L114" s="410" t="s">
        <v>3506</v>
      </c>
      <c r="M114" s="122" t="s">
        <v>3617</v>
      </c>
      <c r="N114" s="122" t="s">
        <v>574</v>
      </c>
      <c r="O114" s="122" t="s">
        <v>574</v>
      </c>
      <c r="P114" s="122" t="s">
        <v>3506</v>
      </c>
      <c r="Q114" s="122" t="s">
        <v>21</v>
      </c>
      <c r="R114" s="122" t="s">
        <v>384</v>
      </c>
      <c r="S114" s="122" t="s">
        <v>450</v>
      </c>
      <c r="T114" s="122" t="s">
        <v>600</v>
      </c>
      <c r="U114" s="122" t="s">
        <v>367</v>
      </c>
      <c r="V114" s="122">
        <v>20000</v>
      </c>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6"/>
      <c r="AZ114" s="122"/>
      <c r="BA114" s="122" t="s">
        <v>3618</v>
      </c>
      <c r="BB114" s="122"/>
      <c r="BC114" s="122"/>
      <c r="BD114" s="122"/>
      <c r="BE114" s="122"/>
      <c r="BF114" s="122"/>
      <c r="BG114" s="122"/>
      <c r="BH114" s="122"/>
      <c r="BI114" s="122"/>
      <c r="BJ114" s="122">
        <f t="shared" si="34"/>
        <v>0</v>
      </c>
      <c r="BK114" s="122">
        <f t="shared" si="35"/>
        <v>0</v>
      </c>
      <c r="BL114" s="122"/>
      <c r="BM114" s="122"/>
      <c r="BN114" s="122" t="s">
        <v>672</v>
      </c>
    </row>
    <row r="115" spans="1:66" s="116" customFormat="1" ht="31.5" customHeight="1" x14ac:dyDescent="0.25">
      <c r="A115" s="122">
        <v>825</v>
      </c>
      <c r="B115" s="122" t="s">
        <v>2862</v>
      </c>
      <c r="C115" s="133">
        <v>100831</v>
      </c>
      <c r="D115" s="125"/>
      <c r="E115" s="125">
        <v>38407</v>
      </c>
      <c r="F115" s="125">
        <v>39503</v>
      </c>
      <c r="G115" s="122" t="s">
        <v>532</v>
      </c>
      <c r="H115" s="122"/>
      <c r="I115" s="122"/>
      <c r="J115" s="122" t="s">
        <v>106</v>
      </c>
      <c r="K115" s="122" t="s">
        <v>106</v>
      </c>
      <c r="L115" s="410" t="s">
        <v>33</v>
      </c>
      <c r="M115" s="122" t="s">
        <v>673</v>
      </c>
      <c r="N115" s="122" t="s">
        <v>106</v>
      </c>
      <c r="O115" s="122" t="s">
        <v>106</v>
      </c>
      <c r="P115" s="122" t="s">
        <v>33</v>
      </c>
      <c r="Q115" s="122" t="s">
        <v>34</v>
      </c>
      <c r="R115" s="122" t="s">
        <v>384</v>
      </c>
      <c r="S115" s="122" t="s">
        <v>674</v>
      </c>
      <c r="T115" s="122" t="s">
        <v>675</v>
      </c>
      <c r="U115" s="122" t="s">
        <v>367</v>
      </c>
      <c r="V115" s="122">
        <v>118260</v>
      </c>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6"/>
      <c r="AZ115" s="122"/>
      <c r="BA115" s="122" t="s">
        <v>3173</v>
      </c>
      <c r="BB115" s="122"/>
      <c r="BC115" s="122"/>
      <c r="BD115" s="122"/>
      <c r="BE115" s="122"/>
      <c r="BF115" s="122"/>
      <c r="BG115" s="122"/>
      <c r="BH115" s="122"/>
      <c r="BI115" s="122"/>
      <c r="BJ115" s="122">
        <f t="shared" si="34"/>
        <v>0</v>
      </c>
      <c r="BK115" s="122">
        <f t="shared" si="35"/>
        <v>0</v>
      </c>
      <c r="BL115" s="122"/>
      <c r="BM115" s="122"/>
      <c r="BN115" s="122" t="s">
        <v>676</v>
      </c>
    </row>
    <row r="116" spans="1:66" s="116" customFormat="1" ht="57.75" customHeight="1" x14ac:dyDescent="0.25">
      <c r="A116" s="111">
        <v>826</v>
      </c>
      <c r="B116" s="111" t="s">
        <v>677</v>
      </c>
      <c r="C116" s="136">
        <v>100832</v>
      </c>
      <c r="D116" s="110"/>
      <c r="E116" s="110">
        <v>38407</v>
      </c>
      <c r="F116" s="110" t="s">
        <v>389</v>
      </c>
      <c r="G116" s="111" t="s">
        <v>678</v>
      </c>
      <c r="H116" s="111"/>
      <c r="I116" s="111"/>
      <c r="J116" s="111" t="s">
        <v>33</v>
      </c>
      <c r="K116" s="111" t="s">
        <v>33</v>
      </c>
      <c r="L116" s="135" t="s">
        <v>33</v>
      </c>
      <c r="M116" s="111" t="s">
        <v>5279</v>
      </c>
      <c r="N116" s="111" t="s">
        <v>33</v>
      </c>
      <c r="O116" s="111" t="s">
        <v>33</v>
      </c>
      <c r="P116" s="111" t="s">
        <v>33</v>
      </c>
      <c r="Q116" s="111" t="s">
        <v>34</v>
      </c>
      <c r="R116" s="111" t="s">
        <v>384</v>
      </c>
      <c r="S116" s="111" t="s">
        <v>391</v>
      </c>
      <c r="T116" s="111" t="s">
        <v>178</v>
      </c>
      <c r="U116" s="111" t="s">
        <v>367</v>
      </c>
      <c r="V116" s="111">
        <v>315</v>
      </c>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9"/>
      <c r="AZ116" s="111"/>
      <c r="BA116" s="111" t="s">
        <v>3619</v>
      </c>
      <c r="BB116" s="111"/>
      <c r="BC116" s="111"/>
      <c r="BD116" s="111"/>
      <c r="BE116" s="111"/>
      <c r="BF116" s="111"/>
      <c r="BG116" s="111"/>
      <c r="BH116" s="111"/>
      <c r="BI116" s="111"/>
      <c r="BJ116" s="111">
        <f t="shared" si="34"/>
        <v>0</v>
      </c>
      <c r="BK116" s="111">
        <f t="shared" si="35"/>
        <v>0</v>
      </c>
      <c r="BL116" s="111"/>
      <c r="BM116" s="111"/>
      <c r="BN116" s="111" t="s">
        <v>597</v>
      </c>
    </row>
    <row r="117" spans="1:66" s="116" customFormat="1" ht="57.75" customHeight="1" x14ac:dyDescent="0.25">
      <c r="A117" s="122">
        <v>830</v>
      </c>
      <c r="B117" s="122" t="s">
        <v>680</v>
      </c>
      <c r="C117" s="133">
        <v>100836</v>
      </c>
      <c r="D117" s="125"/>
      <c r="E117" s="125">
        <v>38407</v>
      </c>
      <c r="F117" s="125">
        <v>39502</v>
      </c>
      <c r="G117" s="122" t="s">
        <v>681</v>
      </c>
      <c r="H117" s="122"/>
      <c r="I117" s="122"/>
      <c r="J117" s="122" t="s">
        <v>29</v>
      </c>
      <c r="K117" s="122" t="s">
        <v>29</v>
      </c>
      <c r="L117" s="410" t="s">
        <v>3592</v>
      </c>
      <c r="M117" s="122" t="s">
        <v>3620</v>
      </c>
      <c r="N117" s="122" t="s">
        <v>29</v>
      </c>
      <c r="O117" s="122" t="s">
        <v>29</v>
      </c>
      <c r="P117" s="122" t="s">
        <v>3592</v>
      </c>
      <c r="Q117" s="122" t="s">
        <v>21</v>
      </c>
      <c r="R117" s="122" t="s">
        <v>384</v>
      </c>
      <c r="S117" s="122" t="s">
        <v>450</v>
      </c>
      <c r="T117" s="122" t="s">
        <v>600</v>
      </c>
      <c r="U117" s="122" t="s">
        <v>367</v>
      </c>
      <c r="V117" s="122">
        <v>40000</v>
      </c>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6"/>
      <c r="AZ117" s="122"/>
      <c r="BA117" s="122" t="s">
        <v>3621</v>
      </c>
      <c r="BB117" s="122"/>
      <c r="BC117" s="122"/>
      <c r="BD117" s="122"/>
      <c r="BE117" s="122"/>
      <c r="BF117" s="122"/>
      <c r="BG117" s="122"/>
      <c r="BH117" s="122"/>
      <c r="BI117" s="122"/>
      <c r="BJ117" s="122">
        <f t="shared" si="34"/>
        <v>0</v>
      </c>
      <c r="BK117" s="122">
        <f t="shared" si="35"/>
        <v>0</v>
      </c>
      <c r="BL117" s="122"/>
      <c r="BM117" s="122"/>
      <c r="BN117" s="122" t="s">
        <v>4593</v>
      </c>
    </row>
    <row r="118" spans="1:66" s="116" customFormat="1" ht="57.75" customHeight="1" x14ac:dyDescent="0.25">
      <c r="A118" s="122">
        <v>836</v>
      </c>
      <c r="B118" s="122" t="s">
        <v>2939</v>
      </c>
      <c r="C118" s="133">
        <v>100842</v>
      </c>
      <c r="D118" s="125"/>
      <c r="E118" s="125">
        <v>38413</v>
      </c>
      <c r="F118" s="125">
        <v>39509</v>
      </c>
      <c r="G118" s="122" t="s">
        <v>683</v>
      </c>
      <c r="H118" s="122"/>
      <c r="I118" s="122"/>
      <c r="J118" s="122" t="s">
        <v>51</v>
      </c>
      <c r="K118" s="122" t="s">
        <v>51</v>
      </c>
      <c r="L118" s="410" t="s">
        <v>51</v>
      </c>
      <c r="M118" s="122" t="s">
        <v>3622</v>
      </c>
      <c r="N118" s="122" t="s">
        <v>51</v>
      </c>
      <c r="O118" s="122" t="s">
        <v>51</v>
      </c>
      <c r="P118" s="122" t="s">
        <v>51</v>
      </c>
      <c r="Q118" s="122" t="s">
        <v>52</v>
      </c>
      <c r="R118" s="122" t="s">
        <v>384</v>
      </c>
      <c r="S118" s="122" t="s">
        <v>622</v>
      </c>
      <c r="T118" s="122" t="s">
        <v>247</v>
      </c>
      <c r="U118" s="122" t="s">
        <v>367</v>
      </c>
      <c r="V118" s="122">
        <v>550</v>
      </c>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6"/>
      <c r="AZ118" s="122"/>
      <c r="BA118" s="122" t="s">
        <v>3623</v>
      </c>
      <c r="BB118" s="122"/>
      <c r="BC118" s="122"/>
      <c r="BD118" s="122"/>
      <c r="BE118" s="122"/>
      <c r="BF118" s="122"/>
      <c r="BG118" s="122"/>
      <c r="BH118" s="122"/>
      <c r="BI118" s="122"/>
      <c r="BJ118" s="122">
        <f t="shared" si="34"/>
        <v>0</v>
      </c>
      <c r="BK118" s="122">
        <f t="shared" si="35"/>
        <v>0</v>
      </c>
      <c r="BL118" s="122"/>
      <c r="BM118" s="122"/>
      <c r="BN118" s="122" t="s">
        <v>684</v>
      </c>
    </row>
    <row r="119" spans="1:66" s="116" customFormat="1" ht="57.75" customHeight="1" x14ac:dyDescent="0.25">
      <c r="A119" s="122">
        <v>837</v>
      </c>
      <c r="B119" s="122" t="s">
        <v>685</v>
      </c>
      <c r="C119" s="133">
        <v>100843</v>
      </c>
      <c r="D119" s="125"/>
      <c r="E119" s="125">
        <v>38418</v>
      </c>
      <c r="F119" s="125">
        <v>39514</v>
      </c>
      <c r="G119" s="122" t="s">
        <v>3624</v>
      </c>
      <c r="H119" s="122"/>
      <c r="I119" s="122"/>
      <c r="J119" s="122" t="s">
        <v>686</v>
      </c>
      <c r="K119" s="122" t="s">
        <v>65</v>
      </c>
      <c r="L119" s="410" t="s">
        <v>63</v>
      </c>
      <c r="M119" s="122"/>
      <c r="N119" s="122" t="s">
        <v>686</v>
      </c>
      <c r="O119" s="122" t="s">
        <v>65</v>
      </c>
      <c r="P119" s="122" t="s">
        <v>63</v>
      </c>
      <c r="Q119" s="122" t="s">
        <v>628</v>
      </c>
      <c r="R119" s="122" t="s">
        <v>384</v>
      </c>
      <c r="S119" s="122" t="s">
        <v>450</v>
      </c>
      <c r="T119" s="122" t="s">
        <v>3174</v>
      </c>
      <c r="U119" s="122" t="s">
        <v>367</v>
      </c>
      <c r="V119" s="122">
        <v>500</v>
      </c>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6"/>
      <c r="AZ119" s="122"/>
      <c r="BA119" s="122" t="s">
        <v>3625</v>
      </c>
      <c r="BB119" s="122"/>
      <c r="BC119" s="122"/>
      <c r="BD119" s="122"/>
      <c r="BE119" s="122"/>
      <c r="BF119" s="122"/>
      <c r="BG119" s="122"/>
      <c r="BH119" s="122"/>
      <c r="BI119" s="122"/>
      <c r="BJ119" s="122">
        <f t="shared" si="34"/>
        <v>0</v>
      </c>
      <c r="BK119" s="122">
        <f t="shared" si="35"/>
        <v>0</v>
      </c>
      <c r="BL119" s="122"/>
      <c r="BM119" s="122"/>
      <c r="BN119" s="122" t="s">
        <v>687</v>
      </c>
    </row>
    <row r="120" spans="1:66" s="116" customFormat="1" ht="57.75" customHeight="1" x14ac:dyDescent="0.25">
      <c r="A120" s="111">
        <v>838</v>
      </c>
      <c r="B120" s="111" t="s">
        <v>2940</v>
      </c>
      <c r="C120" s="136">
        <v>100844</v>
      </c>
      <c r="D120" s="110"/>
      <c r="E120" s="110">
        <v>38418</v>
      </c>
      <c r="F120" s="110" t="s">
        <v>389</v>
      </c>
      <c r="G120" s="111" t="s">
        <v>81</v>
      </c>
      <c r="H120" s="111"/>
      <c r="I120" s="111"/>
      <c r="J120" s="111" t="s">
        <v>68</v>
      </c>
      <c r="K120" s="111" t="s">
        <v>69</v>
      </c>
      <c r="L120" s="135" t="s">
        <v>51</v>
      </c>
      <c r="M120" s="111" t="s">
        <v>3626</v>
      </c>
      <c r="N120" s="111" t="s">
        <v>68</v>
      </c>
      <c r="O120" s="111" t="s">
        <v>69</v>
      </c>
      <c r="P120" s="111" t="s">
        <v>51</v>
      </c>
      <c r="Q120" s="111" t="s">
        <v>52</v>
      </c>
      <c r="R120" s="111" t="s">
        <v>384</v>
      </c>
      <c r="S120" s="111" t="s">
        <v>391</v>
      </c>
      <c r="T120" s="111" t="s">
        <v>688</v>
      </c>
      <c r="U120" s="111" t="s">
        <v>367</v>
      </c>
      <c r="V120" s="111">
        <v>5110</v>
      </c>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9"/>
      <c r="AZ120" s="111"/>
      <c r="BA120" s="111" t="s">
        <v>3627</v>
      </c>
      <c r="BB120" s="111"/>
      <c r="BC120" s="111"/>
      <c r="BD120" s="111"/>
      <c r="BE120" s="111"/>
      <c r="BF120" s="111"/>
      <c r="BG120" s="111"/>
      <c r="BH120" s="111"/>
      <c r="BI120" s="111"/>
      <c r="BJ120" s="111">
        <f t="shared" si="34"/>
        <v>0</v>
      </c>
      <c r="BK120" s="111">
        <f t="shared" si="35"/>
        <v>0</v>
      </c>
      <c r="BL120" s="111"/>
      <c r="BM120" s="111"/>
      <c r="BN120" s="111" t="s">
        <v>597</v>
      </c>
    </row>
    <row r="121" spans="1:66" s="116" customFormat="1" ht="57.75" customHeight="1" x14ac:dyDescent="0.25">
      <c r="A121" s="111">
        <v>844</v>
      </c>
      <c r="B121" s="111" t="s">
        <v>689</v>
      </c>
      <c r="C121" s="136">
        <v>100850</v>
      </c>
      <c r="D121" s="110"/>
      <c r="E121" s="110">
        <v>38421</v>
      </c>
      <c r="F121" s="110" t="s">
        <v>389</v>
      </c>
      <c r="G121" s="111" t="s">
        <v>568</v>
      </c>
      <c r="H121" s="111"/>
      <c r="I121" s="111"/>
      <c r="J121" s="111" t="s">
        <v>43</v>
      </c>
      <c r="K121" s="111" t="s">
        <v>43</v>
      </c>
      <c r="L121" s="135" t="s">
        <v>51</v>
      </c>
      <c r="M121" s="111" t="s">
        <v>3628</v>
      </c>
      <c r="N121" s="111" t="s">
        <v>43</v>
      </c>
      <c r="O121" s="111" t="s">
        <v>43</v>
      </c>
      <c r="P121" s="111" t="s">
        <v>51</v>
      </c>
      <c r="Q121" s="111" t="s">
        <v>21</v>
      </c>
      <c r="R121" s="111" t="s">
        <v>384</v>
      </c>
      <c r="S121" s="111" t="s">
        <v>3629</v>
      </c>
      <c r="T121" s="111" t="s">
        <v>3630</v>
      </c>
      <c r="U121" s="111" t="s">
        <v>367</v>
      </c>
      <c r="V121" s="111">
        <v>79056</v>
      </c>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9"/>
      <c r="AZ121" s="111"/>
      <c r="BA121" s="111" t="s">
        <v>3631</v>
      </c>
      <c r="BB121" s="111"/>
      <c r="BC121" s="111"/>
      <c r="BD121" s="111"/>
      <c r="BE121" s="111"/>
      <c r="BF121" s="111"/>
      <c r="BG121" s="111"/>
      <c r="BH121" s="111"/>
      <c r="BI121" s="111"/>
      <c r="BJ121" s="111">
        <f t="shared" si="34"/>
        <v>0</v>
      </c>
      <c r="BK121" s="111">
        <f t="shared" si="35"/>
        <v>0</v>
      </c>
      <c r="BL121" s="111"/>
      <c r="BM121" s="111"/>
      <c r="BN121" s="111" t="s">
        <v>597</v>
      </c>
    </row>
    <row r="122" spans="1:66" s="116" customFormat="1" ht="57.75" customHeight="1" x14ac:dyDescent="0.25">
      <c r="A122" s="111">
        <v>845</v>
      </c>
      <c r="B122" s="111" t="s">
        <v>690</v>
      </c>
      <c r="C122" s="136">
        <v>100851</v>
      </c>
      <c r="D122" s="110"/>
      <c r="E122" s="110">
        <v>38421</v>
      </c>
      <c r="F122" s="110" t="s">
        <v>389</v>
      </c>
      <c r="G122" s="111" t="s">
        <v>641</v>
      </c>
      <c r="H122" s="111"/>
      <c r="I122" s="111"/>
      <c r="J122" s="111" t="s">
        <v>397</v>
      </c>
      <c r="K122" s="111" t="s">
        <v>397</v>
      </c>
      <c r="L122" s="135" t="s">
        <v>24</v>
      </c>
      <c r="M122" s="111"/>
      <c r="N122" s="111" t="s">
        <v>397</v>
      </c>
      <c r="O122" s="111" t="s">
        <v>397</v>
      </c>
      <c r="P122" s="111" t="s">
        <v>24</v>
      </c>
      <c r="Q122" s="111" t="s">
        <v>40</v>
      </c>
      <c r="R122" s="111" t="s">
        <v>384</v>
      </c>
      <c r="S122" s="111" t="s">
        <v>415</v>
      </c>
      <c r="T122" s="111" t="s">
        <v>3632</v>
      </c>
      <c r="U122" s="111" t="s">
        <v>367</v>
      </c>
      <c r="V122" s="111">
        <v>635100</v>
      </c>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9"/>
      <c r="AZ122" s="111"/>
      <c r="BA122" s="111" t="s">
        <v>691</v>
      </c>
      <c r="BB122" s="111"/>
      <c r="BC122" s="111"/>
      <c r="BD122" s="111"/>
      <c r="BE122" s="111"/>
      <c r="BF122" s="111"/>
      <c r="BG122" s="111"/>
      <c r="BH122" s="111"/>
      <c r="BI122" s="111"/>
      <c r="BJ122" s="111">
        <f t="shared" si="34"/>
        <v>0</v>
      </c>
      <c r="BK122" s="111">
        <f t="shared" si="35"/>
        <v>0</v>
      </c>
      <c r="BL122" s="111"/>
      <c r="BM122" s="111"/>
      <c r="BN122" s="111" t="s">
        <v>597</v>
      </c>
    </row>
    <row r="123" spans="1:66" s="116" customFormat="1" ht="57.75" customHeight="1" x14ac:dyDescent="0.25">
      <c r="A123" s="111">
        <v>849</v>
      </c>
      <c r="B123" s="111" t="s">
        <v>2941</v>
      </c>
      <c r="C123" s="136">
        <v>100855</v>
      </c>
      <c r="D123" s="110"/>
      <c r="E123" s="110">
        <v>38421</v>
      </c>
      <c r="F123" s="110" t="s">
        <v>389</v>
      </c>
      <c r="G123" s="111" t="s">
        <v>81</v>
      </c>
      <c r="H123" s="111"/>
      <c r="I123" s="111"/>
      <c r="J123" s="111" t="s">
        <v>68</v>
      </c>
      <c r="K123" s="111" t="s">
        <v>69</v>
      </c>
      <c r="L123" s="135" t="s">
        <v>51</v>
      </c>
      <c r="M123" s="111" t="s">
        <v>3633</v>
      </c>
      <c r="N123" s="111" t="s">
        <v>68</v>
      </c>
      <c r="O123" s="111" t="s">
        <v>69</v>
      </c>
      <c r="P123" s="111" t="s">
        <v>51</v>
      </c>
      <c r="Q123" s="111" t="s">
        <v>52</v>
      </c>
      <c r="R123" s="111" t="s">
        <v>384</v>
      </c>
      <c r="S123" s="111" t="s">
        <v>391</v>
      </c>
      <c r="T123" s="111" t="s">
        <v>692</v>
      </c>
      <c r="U123" s="111" t="s">
        <v>367</v>
      </c>
      <c r="V123" s="111">
        <v>10950</v>
      </c>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9"/>
      <c r="AZ123" s="111"/>
      <c r="BA123" s="111" t="s">
        <v>3634</v>
      </c>
      <c r="BB123" s="111"/>
      <c r="BC123" s="111"/>
      <c r="BD123" s="111"/>
      <c r="BE123" s="111"/>
      <c r="BF123" s="111"/>
      <c r="BG123" s="111"/>
      <c r="BH123" s="111"/>
      <c r="BI123" s="111"/>
      <c r="BJ123" s="111">
        <f t="shared" si="34"/>
        <v>0</v>
      </c>
      <c r="BK123" s="111">
        <f t="shared" si="35"/>
        <v>0</v>
      </c>
      <c r="BL123" s="111"/>
      <c r="BM123" s="111"/>
      <c r="BN123" s="111" t="s">
        <v>597</v>
      </c>
    </row>
    <row r="124" spans="1:66" s="116" customFormat="1" ht="57.75" customHeight="1" x14ac:dyDescent="0.25">
      <c r="A124" s="111">
        <v>867</v>
      </c>
      <c r="B124" s="111" t="s">
        <v>2942</v>
      </c>
      <c r="C124" s="136">
        <v>100873</v>
      </c>
      <c r="D124" s="110"/>
      <c r="E124" s="110">
        <v>38436</v>
      </c>
      <c r="F124" s="110" t="s">
        <v>389</v>
      </c>
      <c r="G124" s="111" t="s">
        <v>3635</v>
      </c>
      <c r="H124" s="111"/>
      <c r="I124" s="111"/>
      <c r="J124" s="111" t="s">
        <v>33</v>
      </c>
      <c r="K124" s="111" t="s">
        <v>41</v>
      </c>
      <c r="L124" s="135" t="s">
        <v>33</v>
      </c>
      <c r="M124" s="111" t="s">
        <v>3636</v>
      </c>
      <c r="N124" s="111" t="s">
        <v>33</v>
      </c>
      <c r="O124" s="111" t="s">
        <v>41</v>
      </c>
      <c r="P124" s="111" t="s">
        <v>33</v>
      </c>
      <c r="Q124" s="111" t="s">
        <v>34</v>
      </c>
      <c r="R124" s="111" t="s">
        <v>384</v>
      </c>
      <c r="S124" s="111" t="s">
        <v>694</v>
      </c>
      <c r="T124" s="111" t="s">
        <v>3637</v>
      </c>
      <c r="U124" s="111" t="s">
        <v>367</v>
      </c>
      <c r="V124" s="111">
        <v>255500</v>
      </c>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9"/>
      <c r="AZ124" s="111"/>
      <c r="BA124" s="111" t="s">
        <v>695</v>
      </c>
      <c r="BB124" s="111"/>
      <c r="BC124" s="111"/>
      <c r="BD124" s="111"/>
      <c r="BE124" s="111"/>
      <c r="BF124" s="111"/>
      <c r="BG124" s="111"/>
      <c r="BH124" s="111"/>
      <c r="BI124" s="111"/>
      <c r="BJ124" s="111">
        <f t="shared" si="34"/>
        <v>0</v>
      </c>
      <c r="BK124" s="111">
        <f t="shared" si="35"/>
        <v>0</v>
      </c>
      <c r="BL124" s="111"/>
      <c r="BM124" s="111"/>
      <c r="BN124" s="111" t="s">
        <v>597</v>
      </c>
    </row>
    <row r="125" spans="1:66" s="116" customFormat="1" ht="57.75" customHeight="1" x14ac:dyDescent="0.25">
      <c r="A125" s="122">
        <v>869</v>
      </c>
      <c r="B125" s="122" t="s">
        <v>2943</v>
      </c>
      <c r="C125" s="133">
        <v>100875</v>
      </c>
      <c r="D125" s="125"/>
      <c r="E125" s="125">
        <v>38436</v>
      </c>
      <c r="F125" s="125">
        <v>39532</v>
      </c>
      <c r="G125" s="122" t="s">
        <v>3638</v>
      </c>
      <c r="H125" s="122"/>
      <c r="I125" s="122"/>
      <c r="J125" s="122" t="s">
        <v>138</v>
      </c>
      <c r="K125" s="122" t="s">
        <v>138</v>
      </c>
      <c r="L125" s="410" t="s">
        <v>63</v>
      </c>
      <c r="M125" s="122" t="s">
        <v>5280</v>
      </c>
      <c r="N125" s="122" t="s">
        <v>138</v>
      </c>
      <c r="O125" s="122" t="s">
        <v>138</v>
      </c>
      <c r="P125" s="122" t="s">
        <v>63</v>
      </c>
      <c r="Q125" s="122" t="s">
        <v>628</v>
      </c>
      <c r="R125" s="122" t="s">
        <v>384</v>
      </c>
      <c r="S125" s="122" t="s">
        <v>460</v>
      </c>
      <c r="T125" s="122" t="s">
        <v>2944</v>
      </c>
      <c r="U125" s="122" t="s">
        <v>367</v>
      </c>
      <c r="V125" s="122">
        <v>1250</v>
      </c>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6"/>
      <c r="AZ125" s="122"/>
      <c r="BA125" s="122" t="s">
        <v>3639</v>
      </c>
      <c r="BB125" s="122"/>
      <c r="BC125" s="122"/>
      <c r="BD125" s="122"/>
      <c r="BE125" s="122"/>
      <c r="BF125" s="122"/>
      <c r="BG125" s="122"/>
      <c r="BH125" s="122"/>
      <c r="BI125" s="122"/>
      <c r="BJ125" s="122">
        <f t="shared" si="34"/>
        <v>0</v>
      </c>
      <c r="BK125" s="122">
        <f t="shared" si="35"/>
        <v>0</v>
      </c>
      <c r="BL125" s="122"/>
      <c r="BM125" s="122"/>
      <c r="BN125" s="122" t="s">
        <v>4594</v>
      </c>
    </row>
    <row r="126" spans="1:66" s="116" customFormat="1" ht="57.75" customHeight="1" x14ac:dyDescent="0.25">
      <c r="A126" s="122">
        <v>874</v>
      </c>
      <c r="B126" s="122" t="s">
        <v>2915</v>
      </c>
      <c r="C126" s="133">
        <v>100880</v>
      </c>
      <c r="D126" s="125"/>
      <c r="E126" s="125">
        <v>38436</v>
      </c>
      <c r="F126" s="125">
        <v>39532</v>
      </c>
      <c r="G126" s="122" t="s">
        <v>696</v>
      </c>
      <c r="H126" s="122"/>
      <c r="I126" s="122"/>
      <c r="J126" s="122" t="s">
        <v>33</v>
      </c>
      <c r="K126" s="122" t="s">
        <v>41</v>
      </c>
      <c r="L126" s="410" t="s">
        <v>33</v>
      </c>
      <c r="M126" s="122" t="s">
        <v>3640</v>
      </c>
      <c r="N126" s="122" t="s">
        <v>33</v>
      </c>
      <c r="O126" s="122" t="s">
        <v>41</v>
      </c>
      <c r="P126" s="122" t="s">
        <v>33</v>
      </c>
      <c r="Q126" s="122" t="s">
        <v>34</v>
      </c>
      <c r="R126" s="122" t="s">
        <v>384</v>
      </c>
      <c r="S126" s="122" t="s">
        <v>498</v>
      </c>
      <c r="T126" s="122" t="s">
        <v>697</v>
      </c>
      <c r="U126" s="122" t="s">
        <v>367</v>
      </c>
      <c r="V126" s="122">
        <v>32000</v>
      </c>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6"/>
      <c r="AZ126" s="122"/>
      <c r="BA126" s="122" t="s">
        <v>3641</v>
      </c>
      <c r="BB126" s="122"/>
      <c r="BC126" s="122"/>
      <c r="BD126" s="122"/>
      <c r="BE126" s="122"/>
      <c r="BF126" s="122"/>
      <c r="BG126" s="122"/>
      <c r="BH126" s="122"/>
      <c r="BI126" s="122"/>
      <c r="BJ126" s="122">
        <f t="shared" si="34"/>
        <v>0</v>
      </c>
      <c r="BK126" s="122">
        <f t="shared" si="35"/>
        <v>0</v>
      </c>
      <c r="BL126" s="122"/>
      <c r="BM126" s="122"/>
      <c r="BN126" s="122" t="s">
        <v>698</v>
      </c>
    </row>
    <row r="127" spans="1:66" s="116" customFormat="1" ht="57.75" customHeight="1" x14ac:dyDescent="0.25">
      <c r="A127" s="122">
        <v>885</v>
      </c>
      <c r="B127" s="122" t="s">
        <v>2945</v>
      </c>
      <c r="C127" s="133">
        <v>100891</v>
      </c>
      <c r="D127" s="125"/>
      <c r="E127" s="125">
        <v>38443</v>
      </c>
      <c r="F127" s="125">
        <v>39539</v>
      </c>
      <c r="G127" s="122" t="s">
        <v>3642</v>
      </c>
      <c r="H127" s="122"/>
      <c r="I127" s="122"/>
      <c r="J127" s="122" t="s">
        <v>266</v>
      </c>
      <c r="K127" s="122" t="s">
        <v>41</v>
      </c>
      <c r="L127" s="410" t="s">
        <v>33</v>
      </c>
      <c r="M127" s="122" t="s">
        <v>3643</v>
      </c>
      <c r="N127" s="122" t="s">
        <v>266</v>
      </c>
      <c r="O127" s="122" t="s">
        <v>41</v>
      </c>
      <c r="P127" s="122" t="s">
        <v>33</v>
      </c>
      <c r="Q127" s="122" t="s">
        <v>34</v>
      </c>
      <c r="R127" s="122" t="s">
        <v>384</v>
      </c>
      <c r="S127" s="122" t="s">
        <v>498</v>
      </c>
      <c r="T127" s="122" t="s">
        <v>2946</v>
      </c>
      <c r="U127" s="122" t="s">
        <v>367</v>
      </c>
      <c r="V127" s="122">
        <v>15574</v>
      </c>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6"/>
      <c r="AZ127" s="122"/>
      <c r="BA127" s="122" t="s">
        <v>3644</v>
      </c>
      <c r="BB127" s="122"/>
      <c r="BC127" s="122"/>
      <c r="BD127" s="122"/>
      <c r="BE127" s="122"/>
      <c r="BF127" s="122"/>
      <c r="BG127" s="122"/>
      <c r="BH127" s="122"/>
      <c r="BI127" s="122"/>
      <c r="BJ127" s="122">
        <f t="shared" ref="BJ127:BJ136" si="36">BD127+BE127/60+BF127/3600</f>
        <v>0</v>
      </c>
      <c r="BK127" s="122">
        <f t="shared" ref="BK127:BK136" si="37">BG127+BH127/60+BI127/3600</f>
        <v>0</v>
      </c>
      <c r="BL127" s="122"/>
      <c r="BM127" s="122"/>
      <c r="BN127" s="122" t="s">
        <v>701</v>
      </c>
    </row>
    <row r="128" spans="1:66" s="116" customFormat="1" ht="25.5" customHeight="1" x14ac:dyDescent="0.25">
      <c r="A128" s="122">
        <v>909</v>
      </c>
      <c r="B128" s="122" t="s">
        <v>2949</v>
      </c>
      <c r="C128" s="133">
        <v>100915</v>
      </c>
      <c r="D128" s="125"/>
      <c r="E128" s="125">
        <v>38462</v>
      </c>
      <c r="F128" s="125">
        <v>39558</v>
      </c>
      <c r="G128" s="122" t="s">
        <v>2806</v>
      </c>
      <c r="H128" s="122"/>
      <c r="I128" s="122"/>
      <c r="J128" s="122" t="s">
        <v>116</v>
      </c>
      <c r="K128" s="122" t="s">
        <v>69</v>
      </c>
      <c r="L128" s="410" t="s">
        <v>51</v>
      </c>
      <c r="M128" s="122" t="s">
        <v>703</v>
      </c>
      <c r="N128" s="122" t="s">
        <v>116</v>
      </c>
      <c r="O128" s="122" t="s">
        <v>69</v>
      </c>
      <c r="P128" s="122" t="s">
        <v>51</v>
      </c>
      <c r="Q128" s="122" t="s">
        <v>95</v>
      </c>
      <c r="R128" s="122" t="s">
        <v>384</v>
      </c>
      <c r="S128" s="122" t="s">
        <v>479</v>
      </c>
      <c r="T128" s="122" t="s">
        <v>249</v>
      </c>
      <c r="U128" s="122" t="s">
        <v>367</v>
      </c>
      <c r="V128" s="122">
        <v>9500</v>
      </c>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6"/>
      <c r="AZ128" s="122"/>
      <c r="BA128" s="122" t="s">
        <v>3645</v>
      </c>
      <c r="BB128" s="122"/>
      <c r="BC128" s="122"/>
      <c r="BD128" s="122"/>
      <c r="BE128" s="122"/>
      <c r="BF128" s="122"/>
      <c r="BG128" s="122"/>
      <c r="BH128" s="122"/>
      <c r="BI128" s="122"/>
      <c r="BJ128" s="122">
        <f t="shared" si="36"/>
        <v>0</v>
      </c>
      <c r="BK128" s="122">
        <f t="shared" si="37"/>
        <v>0</v>
      </c>
      <c r="BL128" s="122"/>
      <c r="BM128" s="122"/>
      <c r="BN128" s="122" t="s">
        <v>698</v>
      </c>
    </row>
    <row r="129" spans="1:66" s="116" customFormat="1" ht="38.25" customHeight="1" x14ac:dyDescent="0.25">
      <c r="A129" s="122">
        <v>910</v>
      </c>
      <c r="B129" s="122" t="s">
        <v>2914</v>
      </c>
      <c r="C129" s="133">
        <v>100916</v>
      </c>
      <c r="D129" s="125"/>
      <c r="E129" s="125">
        <v>38462</v>
      </c>
      <c r="F129" s="125">
        <v>39558</v>
      </c>
      <c r="G129" s="122" t="s">
        <v>679</v>
      </c>
      <c r="H129" s="122"/>
      <c r="I129" s="122"/>
      <c r="J129" s="122" t="s">
        <v>69</v>
      </c>
      <c r="K129" s="122" t="s">
        <v>69</v>
      </c>
      <c r="L129" s="410" t="s">
        <v>51</v>
      </c>
      <c r="M129" s="122" t="s">
        <v>3646</v>
      </c>
      <c r="N129" s="122" t="s">
        <v>69</v>
      </c>
      <c r="O129" s="122" t="s">
        <v>69</v>
      </c>
      <c r="P129" s="122" t="s">
        <v>51</v>
      </c>
      <c r="Q129" s="122" t="s">
        <v>679</v>
      </c>
      <c r="R129" s="122" t="s">
        <v>384</v>
      </c>
      <c r="S129" s="122" t="s">
        <v>704</v>
      </c>
      <c r="T129" s="122" t="s">
        <v>705</v>
      </c>
      <c r="U129" s="122" t="s">
        <v>367</v>
      </c>
      <c r="V129" s="122">
        <v>32182</v>
      </c>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6"/>
      <c r="AZ129" s="122"/>
      <c r="BA129" s="122" t="s">
        <v>3647</v>
      </c>
      <c r="BB129" s="122"/>
      <c r="BC129" s="122"/>
      <c r="BD129" s="122"/>
      <c r="BE129" s="122"/>
      <c r="BF129" s="122"/>
      <c r="BG129" s="122"/>
      <c r="BH129" s="122"/>
      <c r="BI129" s="122"/>
      <c r="BJ129" s="122">
        <f t="shared" si="36"/>
        <v>0</v>
      </c>
      <c r="BK129" s="122">
        <f t="shared" si="37"/>
        <v>0</v>
      </c>
      <c r="BL129" s="122"/>
      <c r="BM129" s="122"/>
      <c r="BN129" s="122" t="s">
        <v>698</v>
      </c>
    </row>
    <row r="130" spans="1:66" s="116" customFormat="1" ht="25.5" customHeight="1" x14ac:dyDescent="0.25">
      <c r="A130" s="122">
        <v>911</v>
      </c>
      <c r="B130" s="122" t="s">
        <v>321</v>
      </c>
      <c r="C130" s="133">
        <v>100917</v>
      </c>
      <c r="D130" s="125"/>
      <c r="E130" s="125">
        <v>38462</v>
      </c>
      <c r="F130" s="125">
        <v>39558</v>
      </c>
      <c r="G130" s="122" t="s">
        <v>34</v>
      </c>
      <c r="H130" s="122"/>
      <c r="I130" s="122"/>
      <c r="J130" s="122" t="s">
        <v>131</v>
      </c>
      <c r="K130" s="122" t="s">
        <v>132</v>
      </c>
      <c r="L130" s="410" t="s">
        <v>53</v>
      </c>
      <c r="M130" s="122" t="s">
        <v>2950</v>
      </c>
      <c r="N130" s="122" t="s">
        <v>131</v>
      </c>
      <c r="O130" s="122" t="s">
        <v>132</v>
      </c>
      <c r="P130" s="122" t="s">
        <v>53</v>
      </c>
      <c r="Q130" s="122" t="s">
        <v>34</v>
      </c>
      <c r="R130" s="122" t="s">
        <v>384</v>
      </c>
      <c r="S130" s="122" t="s">
        <v>706</v>
      </c>
      <c r="T130" s="122" t="s">
        <v>707</v>
      </c>
      <c r="U130" s="122" t="s">
        <v>366</v>
      </c>
      <c r="V130" s="122">
        <v>173880</v>
      </c>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6"/>
      <c r="AZ130" s="122"/>
      <c r="BA130" s="122" t="s">
        <v>3648</v>
      </c>
      <c r="BB130" s="122"/>
      <c r="BC130" s="122"/>
      <c r="BD130" s="122"/>
      <c r="BE130" s="122"/>
      <c r="BF130" s="122"/>
      <c r="BG130" s="122"/>
      <c r="BH130" s="122"/>
      <c r="BI130" s="122"/>
      <c r="BJ130" s="122">
        <f t="shared" si="36"/>
        <v>0</v>
      </c>
      <c r="BK130" s="122">
        <f t="shared" si="37"/>
        <v>0</v>
      </c>
      <c r="BL130" s="122"/>
      <c r="BM130" s="122"/>
      <c r="BN130" s="122" t="s">
        <v>708</v>
      </c>
    </row>
    <row r="131" spans="1:66" s="116" customFormat="1" ht="28.5" customHeight="1" x14ac:dyDescent="0.25">
      <c r="A131" s="122">
        <v>930</v>
      </c>
      <c r="B131" s="122" t="s">
        <v>2951</v>
      </c>
      <c r="C131" s="122">
        <v>100936</v>
      </c>
      <c r="D131" s="125"/>
      <c r="E131" s="125">
        <v>38467</v>
      </c>
      <c r="F131" s="125">
        <v>39563</v>
      </c>
      <c r="G131" s="122" t="s">
        <v>710</v>
      </c>
      <c r="H131" s="122"/>
      <c r="I131" s="122"/>
      <c r="J131" s="122" t="s">
        <v>60</v>
      </c>
      <c r="K131" s="122" t="s">
        <v>60</v>
      </c>
      <c r="L131" s="410" t="s">
        <v>3592</v>
      </c>
      <c r="M131" s="122"/>
      <c r="N131" s="122" t="s">
        <v>60</v>
      </c>
      <c r="O131" s="122" t="s">
        <v>60</v>
      </c>
      <c r="P131" s="122" t="s">
        <v>3592</v>
      </c>
      <c r="Q131" s="122" t="s">
        <v>21</v>
      </c>
      <c r="R131" s="122" t="s">
        <v>384</v>
      </c>
      <c r="S131" s="122" t="s">
        <v>415</v>
      </c>
      <c r="T131" s="122" t="s">
        <v>3649</v>
      </c>
      <c r="U131" s="122" t="s">
        <v>367</v>
      </c>
      <c r="V131" s="122">
        <v>362908</v>
      </c>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6"/>
      <c r="AZ131" s="122"/>
      <c r="BA131" s="122" t="s">
        <v>3650</v>
      </c>
      <c r="BB131" s="122"/>
      <c r="BC131" s="122"/>
      <c r="BD131" s="122"/>
      <c r="BE131" s="122"/>
      <c r="BF131" s="122"/>
      <c r="BG131" s="122"/>
      <c r="BH131" s="122"/>
      <c r="BI131" s="122"/>
      <c r="BJ131" s="122">
        <f t="shared" si="36"/>
        <v>0</v>
      </c>
      <c r="BK131" s="122">
        <f t="shared" si="37"/>
        <v>0</v>
      </c>
      <c r="BL131" s="122"/>
      <c r="BM131" s="122"/>
      <c r="BN131" s="122" t="s">
        <v>586</v>
      </c>
    </row>
    <row r="132" spans="1:66" s="116" customFormat="1" ht="28.5" customHeight="1" x14ac:dyDescent="0.25">
      <c r="A132" s="111">
        <v>938</v>
      </c>
      <c r="B132" s="111" t="s">
        <v>2952</v>
      </c>
      <c r="C132" s="111">
        <v>100944</v>
      </c>
      <c r="D132" s="110"/>
      <c r="E132" s="110">
        <v>38468</v>
      </c>
      <c r="F132" s="110" t="s">
        <v>389</v>
      </c>
      <c r="G132" s="111" t="s">
        <v>3595</v>
      </c>
      <c r="H132" s="111"/>
      <c r="I132" s="111"/>
      <c r="J132" s="111" t="s">
        <v>149</v>
      </c>
      <c r="K132" s="111" t="s">
        <v>133</v>
      </c>
      <c r="L132" s="135" t="s">
        <v>51</v>
      </c>
      <c r="M132" s="111" t="s">
        <v>3651</v>
      </c>
      <c r="N132" s="111" t="s">
        <v>149</v>
      </c>
      <c r="O132" s="111" t="s">
        <v>133</v>
      </c>
      <c r="P132" s="111" t="s">
        <v>51</v>
      </c>
      <c r="Q132" s="111" t="s">
        <v>95</v>
      </c>
      <c r="R132" s="111" t="s">
        <v>384</v>
      </c>
      <c r="S132" s="111" t="s">
        <v>479</v>
      </c>
      <c r="T132" s="111" t="s">
        <v>261</v>
      </c>
      <c r="U132" s="111" t="s">
        <v>367</v>
      </c>
      <c r="V132" s="111">
        <v>5450</v>
      </c>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9"/>
      <c r="AZ132" s="111"/>
      <c r="BA132" s="111" t="s">
        <v>3652</v>
      </c>
      <c r="BB132" s="111"/>
      <c r="BC132" s="111"/>
      <c r="BD132" s="111"/>
      <c r="BE132" s="111"/>
      <c r="BF132" s="111"/>
      <c r="BG132" s="111"/>
      <c r="BH132" s="111"/>
      <c r="BI132" s="111"/>
      <c r="BJ132" s="111">
        <f t="shared" si="36"/>
        <v>0</v>
      </c>
      <c r="BK132" s="111">
        <f t="shared" si="37"/>
        <v>0</v>
      </c>
      <c r="BL132" s="111"/>
      <c r="BM132" s="111"/>
      <c r="BN132" s="111" t="s">
        <v>597</v>
      </c>
    </row>
    <row r="133" spans="1:66" s="116" customFormat="1" ht="28.5" customHeight="1" x14ac:dyDescent="0.25">
      <c r="A133" s="122">
        <v>939</v>
      </c>
      <c r="B133" s="122" t="s">
        <v>711</v>
      </c>
      <c r="C133" s="122">
        <v>100945</v>
      </c>
      <c r="D133" s="125"/>
      <c r="E133" s="125">
        <v>38477</v>
      </c>
      <c r="F133" s="125">
        <v>39573</v>
      </c>
      <c r="G133" s="122" t="s">
        <v>3560</v>
      </c>
      <c r="H133" s="122"/>
      <c r="I133" s="122"/>
      <c r="J133" s="122" t="s">
        <v>144</v>
      </c>
      <c r="K133" s="122" t="s">
        <v>144</v>
      </c>
      <c r="L133" s="410" t="s">
        <v>63</v>
      </c>
      <c r="M133" s="122" t="s">
        <v>5281</v>
      </c>
      <c r="N133" s="122" t="s">
        <v>144</v>
      </c>
      <c r="O133" s="122" t="s">
        <v>144</v>
      </c>
      <c r="P133" s="122" t="s">
        <v>63</v>
      </c>
      <c r="Q133" s="122" t="s">
        <v>628</v>
      </c>
      <c r="R133" s="122" t="s">
        <v>384</v>
      </c>
      <c r="S133" s="122" t="s">
        <v>450</v>
      </c>
      <c r="T133" s="122" t="s">
        <v>712</v>
      </c>
      <c r="U133" s="122" t="s">
        <v>367</v>
      </c>
      <c r="V133" s="122">
        <v>11250</v>
      </c>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6"/>
      <c r="AZ133" s="122"/>
      <c r="BA133" s="122" t="s">
        <v>3653</v>
      </c>
      <c r="BB133" s="122"/>
      <c r="BC133" s="122"/>
      <c r="BD133" s="122"/>
      <c r="BE133" s="122"/>
      <c r="BF133" s="122"/>
      <c r="BG133" s="122"/>
      <c r="BH133" s="122"/>
      <c r="BI133" s="122"/>
      <c r="BJ133" s="122">
        <f t="shared" si="36"/>
        <v>0</v>
      </c>
      <c r="BK133" s="122">
        <f t="shared" si="37"/>
        <v>0</v>
      </c>
      <c r="BL133" s="122"/>
      <c r="BM133" s="122"/>
      <c r="BN133" s="122" t="s">
        <v>4595</v>
      </c>
    </row>
    <row r="134" spans="1:66" s="116" customFormat="1" ht="28.5" customHeight="1" x14ac:dyDescent="0.25">
      <c r="A134" s="122">
        <v>940</v>
      </c>
      <c r="B134" s="122" t="s">
        <v>3585</v>
      </c>
      <c r="C134" s="122">
        <v>100946</v>
      </c>
      <c r="D134" s="125"/>
      <c r="E134" s="125">
        <v>38477</v>
      </c>
      <c r="F134" s="125">
        <v>39573</v>
      </c>
      <c r="G134" s="122" t="s">
        <v>3654</v>
      </c>
      <c r="H134" s="122"/>
      <c r="I134" s="122"/>
      <c r="J134" s="122" t="s">
        <v>31</v>
      </c>
      <c r="K134" s="122" t="s">
        <v>31</v>
      </c>
      <c r="L134" s="410" t="s">
        <v>31</v>
      </c>
      <c r="M134" s="122" t="s">
        <v>5282</v>
      </c>
      <c r="N134" s="122" t="s">
        <v>31</v>
      </c>
      <c r="O134" s="122" t="s">
        <v>31</v>
      </c>
      <c r="P134" s="122" t="s">
        <v>31</v>
      </c>
      <c r="Q134" s="122" t="s">
        <v>40</v>
      </c>
      <c r="R134" s="122" t="s">
        <v>384</v>
      </c>
      <c r="S134" s="122" t="s">
        <v>493</v>
      </c>
      <c r="T134" s="122" t="s">
        <v>713</v>
      </c>
      <c r="U134" s="122" t="s">
        <v>367</v>
      </c>
      <c r="V134" s="122">
        <v>3200</v>
      </c>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6"/>
      <c r="AZ134" s="122"/>
      <c r="BA134" s="122" t="s">
        <v>3655</v>
      </c>
      <c r="BB134" s="122"/>
      <c r="BC134" s="122"/>
      <c r="BD134" s="122"/>
      <c r="BE134" s="122"/>
      <c r="BF134" s="122"/>
      <c r="BG134" s="122"/>
      <c r="BH134" s="122"/>
      <c r="BI134" s="122"/>
      <c r="BJ134" s="122">
        <f t="shared" si="36"/>
        <v>0</v>
      </c>
      <c r="BK134" s="122">
        <f t="shared" si="37"/>
        <v>0</v>
      </c>
      <c r="BL134" s="122"/>
      <c r="BM134" s="122"/>
      <c r="BN134" s="122" t="s">
        <v>494</v>
      </c>
    </row>
    <row r="135" spans="1:66" s="116" customFormat="1" ht="28.5" customHeight="1" x14ac:dyDescent="0.25">
      <c r="A135" s="122">
        <v>941</v>
      </c>
      <c r="B135" s="122" t="s">
        <v>2942</v>
      </c>
      <c r="C135" s="122">
        <v>100947</v>
      </c>
      <c r="D135" s="125"/>
      <c r="E135" s="125">
        <v>38477</v>
      </c>
      <c r="F135" s="125">
        <v>39573</v>
      </c>
      <c r="G135" s="122" t="s">
        <v>3656</v>
      </c>
      <c r="H135" s="122"/>
      <c r="I135" s="122"/>
      <c r="J135" s="122" t="s">
        <v>714</v>
      </c>
      <c r="K135" s="122" t="s">
        <v>41</v>
      </c>
      <c r="L135" s="410" t="s">
        <v>33</v>
      </c>
      <c r="M135" s="122" t="s">
        <v>2953</v>
      </c>
      <c r="N135" s="122" t="s">
        <v>714</v>
      </c>
      <c r="O135" s="122" t="s">
        <v>41</v>
      </c>
      <c r="P135" s="122" t="s">
        <v>33</v>
      </c>
      <c r="Q135" s="122" t="s">
        <v>34</v>
      </c>
      <c r="R135" s="122" t="s">
        <v>384</v>
      </c>
      <c r="S135" s="122" t="s">
        <v>2954</v>
      </c>
      <c r="T135" s="122" t="s">
        <v>3657</v>
      </c>
      <c r="U135" s="122" t="s">
        <v>367</v>
      </c>
      <c r="V135" s="122">
        <v>47450</v>
      </c>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6"/>
      <c r="AZ135" s="122"/>
      <c r="BA135" s="122" t="s">
        <v>715</v>
      </c>
      <c r="BB135" s="122"/>
      <c r="BC135" s="122"/>
      <c r="BD135" s="122"/>
      <c r="BE135" s="122"/>
      <c r="BF135" s="122"/>
      <c r="BG135" s="122"/>
      <c r="BH135" s="122"/>
      <c r="BI135" s="122"/>
      <c r="BJ135" s="122">
        <f t="shared" si="36"/>
        <v>0</v>
      </c>
      <c r="BK135" s="122">
        <f t="shared" si="37"/>
        <v>0</v>
      </c>
      <c r="BL135" s="122"/>
      <c r="BM135" s="122"/>
      <c r="BN135" s="122" t="s">
        <v>716</v>
      </c>
    </row>
    <row r="136" spans="1:66" s="116" customFormat="1" ht="28.5" customHeight="1" x14ac:dyDescent="0.25">
      <c r="A136" s="122">
        <v>942</v>
      </c>
      <c r="B136" s="122" t="s">
        <v>2942</v>
      </c>
      <c r="C136" s="122">
        <v>100948</v>
      </c>
      <c r="D136" s="125"/>
      <c r="E136" s="125">
        <v>38477</v>
      </c>
      <c r="F136" s="125">
        <v>39573</v>
      </c>
      <c r="G136" s="122" t="s">
        <v>3658</v>
      </c>
      <c r="H136" s="122"/>
      <c r="I136" s="122"/>
      <c r="J136" s="122" t="s">
        <v>717</v>
      </c>
      <c r="K136" s="122" t="s">
        <v>41</v>
      </c>
      <c r="L136" s="410" t="s">
        <v>33</v>
      </c>
      <c r="M136" s="122" t="s">
        <v>2955</v>
      </c>
      <c r="N136" s="122" t="s">
        <v>717</v>
      </c>
      <c r="O136" s="122" t="s">
        <v>41</v>
      </c>
      <c r="P136" s="122" t="s">
        <v>33</v>
      </c>
      <c r="Q136" s="122" t="s">
        <v>34</v>
      </c>
      <c r="R136" s="122" t="s">
        <v>384</v>
      </c>
      <c r="S136" s="122" t="s">
        <v>2956</v>
      </c>
      <c r="T136" s="122" t="s">
        <v>718</v>
      </c>
      <c r="U136" s="122" t="s">
        <v>367</v>
      </c>
      <c r="V136" s="122">
        <v>819936</v>
      </c>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6"/>
      <c r="AZ136" s="122"/>
      <c r="BA136" s="122" t="s">
        <v>719</v>
      </c>
      <c r="BB136" s="122"/>
      <c r="BC136" s="122"/>
      <c r="BD136" s="122"/>
      <c r="BE136" s="122"/>
      <c r="BF136" s="122"/>
      <c r="BG136" s="122"/>
      <c r="BH136" s="122"/>
      <c r="BI136" s="122"/>
      <c r="BJ136" s="122">
        <f t="shared" si="36"/>
        <v>0</v>
      </c>
      <c r="BK136" s="122">
        <f t="shared" si="37"/>
        <v>0</v>
      </c>
      <c r="BL136" s="122"/>
      <c r="BM136" s="122"/>
      <c r="BN136" s="122" t="s">
        <v>716</v>
      </c>
    </row>
    <row r="137" spans="1:66" s="116" customFormat="1" ht="38.25" customHeight="1" x14ac:dyDescent="0.25">
      <c r="A137" s="111">
        <v>950</v>
      </c>
      <c r="B137" s="111" t="s">
        <v>2957</v>
      </c>
      <c r="C137" s="111">
        <v>100956</v>
      </c>
      <c r="D137" s="110"/>
      <c r="E137" s="110">
        <v>38492</v>
      </c>
      <c r="F137" s="110" t="s">
        <v>389</v>
      </c>
      <c r="G137" s="111" t="s">
        <v>720</v>
      </c>
      <c r="H137" s="111"/>
      <c r="I137" s="111"/>
      <c r="J137" s="111" t="s">
        <v>108</v>
      </c>
      <c r="K137" s="111" t="s">
        <v>108</v>
      </c>
      <c r="L137" s="111" t="s">
        <v>51</v>
      </c>
      <c r="M137" s="111" t="s">
        <v>3659</v>
      </c>
      <c r="N137" s="111" t="s">
        <v>108</v>
      </c>
      <c r="O137" s="111" t="s">
        <v>108</v>
      </c>
      <c r="P137" s="111" t="s">
        <v>51</v>
      </c>
      <c r="Q137" s="111" t="s">
        <v>21</v>
      </c>
      <c r="R137" s="111" t="s">
        <v>384</v>
      </c>
      <c r="S137" s="111" t="s">
        <v>479</v>
      </c>
      <c r="T137" s="111" t="s">
        <v>261</v>
      </c>
      <c r="U137" s="111" t="s">
        <v>367</v>
      </c>
      <c r="V137" s="111">
        <v>13432</v>
      </c>
      <c r="W137" s="111"/>
      <c r="X137" s="111"/>
      <c r="Y137" s="111"/>
      <c r="Z137" s="111"/>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9"/>
      <c r="AZ137" s="111"/>
      <c r="BA137" s="111" t="s">
        <v>4668</v>
      </c>
      <c r="BB137" s="111"/>
      <c r="BC137" s="111"/>
      <c r="BD137" s="111"/>
      <c r="BE137" s="111"/>
      <c r="BF137" s="111"/>
      <c r="BG137" s="111"/>
      <c r="BH137" s="111"/>
      <c r="BI137" s="111"/>
      <c r="BJ137" s="111">
        <f t="shared" ref="BJ137:BJ146" si="38">BD137+BE137/60+BF137/3600</f>
        <v>0</v>
      </c>
      <c r="BK137" s="111">
        <f t="shared" ref="BK137:BK146" si="39">BG137+BH137/60+BI137/3600</f>
        <v>0</v>
      </c>
      <c r="BL137" s="111"/>
      <c r="BM137" s="111"/>
      <c r="BN137" s="111" t="s">
        <v>597</v>
      </c>
    </row>
    <row r="138" spans="1:66" s="116" customFormat="1" ht="33.75" customHeight="1" x14ac:dyDescent="0.25">
      <c r="A138" s="111">
        <v>951</v>
      </c>
      <c r="B138" s="111" t="s">
        <v>263</v>
      </c>
      <c r="C138" s="111">
        <v>100957</v>
      </c>
      <c r="D138" s="110"/>
      <c r="E138" s="110">
        <v>38492</v>
      </c>
      <c r="F138" s="110" t="s">
        <v>389</v>
      </c>
      <c r="G138" s="111" t="s">
        <v>3660</v>
      </c>
      <c r="H138" s="111"/>
      <c r="I138" s="111"/>
      <c r="J138" s="111" t="s">
        <v>721</v>
      </c>
      <c r="K138" s="111" t="s">
        <v>54</v>
      </c>
      <c r="L138" s="111" t="s">
        <v>33</v>
      </c>
      <c r="M138" s="111" t="s">
        <v>2958</v>
      </c>
      <c r="N138" s="111" t="s">
        <v>721</v>
      </c>
      <c r="O138" s="111" t="s">
        <v>54</v>
      </c>
      <c r="P138" s="111" t="s">
        <v>33</v>
      </c>
      <c r="Q138" s="111" t="s">
        <v>34</v>
      </c>
      <c r="R138" s="111" t="s">
        <v>384</v>
      </c>
      <c r="S138" s="111" t="s">
        <v>402</v>
      </c>
      <c r="T138" s="111" t="s">
        <v>722</v>
      </c>
      <c r="U138" s="111" t="s">
        <v>367</v>
      </c>
      <c r="V138" s="111">
        <v>1808</v>
      </c>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9"/>
      <c r="AZ138" s="111"/>
      <c r="BA138" s="111" t="s">
        <v>4669</v>
      </c>
      <c r="BB138" s="111"/>
      <c r="BC138" s="111"/>
      <c r="BD138" s="111"/>
      <c r="BE138" s="111"/>
      <c r="BF138" s="111"/>
      <c r="BG138" s="111"/>
      <c r="BH138" s="111"/>
      <c r="BI138" s="111"/>
      <c r="BJ138" s="111">
        <f t="shared" si="38"/>
        <v>0</v>
      </c>
      <c r="BK138" s="111">
        <f t="shared" si="39"/>
        <v>0</v>
      </c>
      <c r="BL138" s="111"/>
      <c r="BM138" s="111"/>
      <c r="BN138" s="111" t="s">
        <v>597</v>
      </c>
    </row>
    <row r="139" spans="1:66" s="116" customFormat="1" ht="60" customHeight="1" x14ac:dyDescent="0.25">
      <c r="A139" s="111">
        <v>962</v>
      </c>
      <c r="B139" s="111" t="s">
        <v>2959</v>
      </c>
      <c r="C139" s="111">
        <v>100968</v>
      </c>
      <c r="D139" s="110"/>
      <c r="E139" s="110">
        <v>38492</v>
      </c>
      <c r="F139" s="110" t="s">
        <v>389</v>
      </c>
      <c r="G139" s="111" t="s">
        <v>3661</v>
      </c>
      <c r="H139" s="111"/>
      <c r="I139" s="111"/>
      <c r="J139" s="111" t="s">
        <v>149</v>
      </c>
      <c r="K139" s="111" t="s">
        <v>133</v>
      </c>
      <c r="L139" s="111" t="s">
        <v>51</v>
      </c>
      <c r="M139" s="111" t="s">
        <v>2960</v>
      </c>
      <c r="N139" s="111" t="s">
        <v>149</v>
      </c>
      <c r="O139" s="111" t="s">
        <v>133</v>
      </c>
      <c r="P139" s="111" t="s">
        <v>51</v>
      </c>
      <c r="Q139" s="111" t="s">
        <v>95</v>
      </c>
      <c r="R139" s="111" t="s">
        <v>384</v>
      </c>
      <c r="S139" s="111" t="s">
        <v>479</v>
      </c>
      <c r="T139" s="111" t="s">
        <v>2961</v>
      </c>
      <c r="U139" s="111" t="s">
        <v>372</v>
      </c>
      <c r="V139" s="111">
        <v>14600</v>
      </c>
      <c r="W139" s="111"/>
      <c r="X139" s="111"/>
      <c r="Y139" s="111"/>
      <c r="Z139" s="111"/>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9"/>
      <c r="AZ139" s="111"/>
      <c r="BA139" s="111" t="s">
        <v>4670</v>
      </c>
      <c r="BB139" s="111"/>
      <c r="BC139" s="111"/>
      <c r="BD139" s="111"/>
      <c r="BE139" s="111"/>
      <c r="BF139" s="111"/>
      <c r="BG139" s="111"/>
      <c r="BH139" s="111"/>
      <c r="BI139" s="111"/>
      <c r="BJ139" s="111">
        <f t="shared" si="38"/>
        <v>0</v>
      </c>
      <c r="BK139" s="111">
        <f t="shared" si="39"/>
        <v>0</v>
      </c>
      <c r="BL139" s="111"/>
      <c r="BM139" s="111"/>
      <c r="BN139" s="111" t="s">
        <v>597</v>
      </c>
    </row>
    <row r="140" spans="1:66" s="116" customFormat="1" ht="38.25" customHeight="1" x14ac:dyDescent="0.25">
      <c r="A140" s="122">
        <v>970</v>
      </c>
      <c r="B140" s="122" t="s">
        <v>2962</v>
      </c>
      <c r="C140" s="133">
        <v>100976</v>
      </c>
      <c r="D140" s="131"/>
      <c r="E140" s="124">
        <v>38504</v>
      </c>
      <c r="F140" s="125">
        <v>39600</v>
      </c>
      <c r="G140" s="122" t="s">
        <v>723</v>
      </c>
      <c r="H140" s="122"/>
      <c r="I140" s="122"/>
      <c r="J140" s="122" t="s">
        <v>724</v>
      </c>
      <c r="K140" s="122" t="s">
        <v>24</v>
      </c>
      <c r="L140" s="410" t="s">
        <v>24</v>
      </c>
      <c r="M140" s="122"/>
      <c r="N140" s="122" t="s">
        <v>724</v>
      </c>
      <c r="O140" s="122" t="s">
        <v>24</v>
      </c>
      <c r="P140" s="122" t="s">
        <v>24</v>
      </c>
      <c r="Q140" s="122" t="s">
        <v>375</v>
      </c>
      <c r="R140" s="122" t="s">
        <v>384</v>
      </c>
      <c r="S140" s="122" t="s">
        <v>479</v>
      </c>
      <c r="T140" s="122" t="s">
        <v>642</v>
      </c>
      <c r="U140" s="122" t="s">
        <v>367</v>
      </c>
      <c r="V140" s="122">
        <v>2486</v>
      </c>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6"/>
      <c r="AZ140" s="122"/>
      <c r="BA140" s="122" t="s">
        <v>4671</v>
      </c>
      <c r="BB140" s="122"/>
      <c r="BC140" s="122"/>
      <c r="BD140" s="122"/>
      <c r="BE140" s="122"/>
      <c r="BF140" s="122"/>
      <c r="BG140" s="122"/>
      <c r="BH140" s="122"/>
      <c r="BI140" s="122"/>
      <c r="BJ140" s="122">
        <f t="shared" si="38"/>
        <v>0</v>
      </c>
      <c r="BK140" s="122">
        <f t="shared" si="39"/>
        <v>0</v>
      </c>
      <c r="BL140" s="122"/>
      <c r="BM140" s="122"/>
      <c r="BN140" s="122" t="s">
        <v>725</v>
      </c>
    </row>
    <row r="141" spans="1:66" s="116" customFormat="1" ht="51" customHeight="1" x14ac:dyDescent="0.25">
      <c r="A141" s="111">
        <v>972</v>
      </c>
      <c r="B141" s="111" t="s">
        <v>726</v>
      </c>
      <c r="C141" s="136">
        <v>100978</v>
      </c>
      <c r="D141" s="130"/>
      <c r="E141" s="121">
        <v>38504</v>
      </c>
      <c r="F141" s="110" t="s">
        <v>389</v>
      </c>
      <c r="G141" s="111" t="s">
        <v>3662</v>
      </c>
      <c r="H141" s="111"/>
      <c r="I141" s="111"/>
      <c r="J141" s="111" t="s">
        <v>409</v>
      </c>
      <c r="K141" s="111" t="s">
        <v>90</v>
      </c>
      <c r="L141" s="111" t="s">
        <v>33</v>
      </c>
      <c r="M141" s="111" t="s">
        <v>3663</v>
      </c>
      <c r="N141" s="111" t="s">
        <v>409</v>
      </c>
      <c r="O141" s="111" t="s">
        <v>90</v>
      </c>
      <c r="P141" s="111" t="s">
        <v>33</v>
      </c>
      <c r="Q141" s="111" t="s">
        <v>34</v>
      </c>
      <c r="R141" s="111" t="s">
        <v>384</v>
      </c>
      <c r="S141" s="111" t="s">
        <v>450</v>
      </c>
      <c r="T141" s="111" t="s">
        <v>727</v>
      </c>
      <c r="U141" s="111" t="s">
        <v>367</v>
      </c>
      <c r="V141" s="111">
        <v>3650</v>
      </c>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9"/>
      <c r="AZ141" s="111"/>
      <c r="BA141" s="111" t="s">
        <v>4672</v>
      </c>
      <c r="BB141" s="111"/>
      <c r="BC141" s="111"/>
      <c r="BD141" s="111"/>
      <c r="BE141" s="111"/>
      <c r="BF141" s="111"/>
      <c r="BG141" s="111"/>
      <c r="BH141" s="111"/>
      <c r="BI141" s="111"/>
      <c r="BJ141" s="111">
        <f t="shared" si="38"/>
        <v>0</v>
      </c>
      <c r="BK141" s="111">
        <f t="shared" si="39"/>
        <v>0</v>
      </c>
      <c r="BL141" s="111"/>
      <c r="BM141" s="111"/>
      <c r="BN141" s="111" t="s">
        <v>597</v>
      </c>
    </row>
    <row r="142" spans="1:66" s="116" customFormat="1" ht="51" customHeight="1" x14ac:dyDescent="0.25">
      <c r="A142" s="111">
        <v>979</v>
      </c>
      <c r="B142" s="111" t="s">
        <v>2882</v>
      </c>
      <c r="C142" s="136">
        <v>100985</v>
      </c>
      <c r="D142" s="130"/>
      <c r="E142" s="121">
        <v>38509</v>
      </c>
      <c r="F142" s="110" t="s">
        <v>389</v>
      </c>
      <c r="G142" s="111" t="s">
        <v>3664</v>
      </c>
      <c r="H142" s="111"/>
      <c r="I142" s="111"/>
      <c r="J142" s="111" t="s">
        <v>33</v>
      </c>
      <c r="K142" s="111" t="s">
        <v>41</v>
      </c>
      <c r="L142" s="111" t="s">
        <v>33</v>
      </c>
      <c r="M142" s="111" t="s">
        <v>3665</v>
      </c>
      <c r="N142" s="111" t="s">
        <v>33</v>
      </c>
      <c r="O142" s="111" t="s">
        <v>41</v>
      </c>
      <c r="P142" s="111" t="s">
        <v>33</v>
      </c>
      <c r="Q142" s="111" t="s">
        <v>34</v>
      </c>
      <c r="R142" s="111" t="s">
        <v>384</v>
      </c>
      <c r="S142" s="111" t="s">
        <v>450</v>
      </c>
      <c r="T142" s="111" t="s">
        <v>160</v>
      </c>
      <c r="U142" s="111" t="s">
        <v>367</v>
      </c>
      <c r="V142" s="111">
        <v>11826</v>
      </c>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9"/>
      <c r="AZ142" s="111"/>
      <c r="BA142" s="111" t="s">
        <v>728</v>
      </c>
      <c r="BB142" s="111"/>
      <c r="BC142" s="111"/>
      <c r="BD142" s="111"/>
      <c r="BE142" s="111"/>
      <c r="BF142" s="111"/>
      <c r="BG142" s="111"/>
      <c r="BH142" s="111"/>
      <c r="BI142" s="111"/>
      <c r="BJ142" s="111">
        <f t="shared" si="38"/>
        <v>0</v>
      </c>
      <c r="BK142" s="111">
        <f t="shared" si="39"/>
        <v>0</v>
      </c>
      <c r="BL142" s="111"/>
      <c r="BM142" s="111"/>
      <c r="BN142" s="111" t="s">
        <v>597</v>
      </c>
    </row>
    <row r="143" spans="1:66" s="116" customFormat="1" ht="38.25" customHeight="1" x14ac:dyDescent="0.25">
      <c r="A143" s="111">
        <v>988</v>
      </c>
      <c r="B143" s="111" t="s">
        <v>2963</v>
      </c>
      <c r="C143" s="120">
        <v>100994</v>
      </c>
      <c r="D143" s="130"/>
      <c r="E143" s="121">
        <v>38511</v>
      </c>
      <c r="F143" s="110" t="s">
        <v>389</v>
      </c>
      <c r="G143" s="111" t="s">
        <v>3666</v>
      </c>
      <c r="H143" s="111"/>
      <c r="I143" s="111"/>
      <c r="J143" s="111" t="s">
        <v>201</v>
      </c>
      <c r="K143" s="111" t="s">
        <v>113</v>
      </c>
      <c r="L143" s="111" t="s">
        <v>63</v>
      </c>
      <c r="M143" s="111" t="s">
        <v>2964</v>
      </c>
      <c r="N143" s="111" t="s">
        <v>201</v>
      </c>
      <c r="O143" s="111" t="s">
        <v>113</v>
      </c>
      <c r="P143" s="111" t="s">
        <v>63</v>
      </c>
      <c r="Q143" s="111" t="s">
        <v>628</v>
      </c>
      <c r="R143" s="111" t="s">
        <v>384</v>
      </c>
      <c r="S143" s="111" t="s">
        <v>450</v>
      </c>
      <c r="T143" s="111" t="s">
        <v>729</v>
      </c>
      <c r="U143" s="111" t="s">
        <v>367</v>
      </c>
      <c r="V143" s="111">
        <v>8400</v>
      </c>
      <c r="W143" s="111"/>
      <c r="X143" s="111"/>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9"/>
      <c r="AZ143" s="111"/>
      <c r="BA143" s="111" t="s">
        <v>4673</v>
      </c>
      <c r="BB143" s="111"/>
      <c r="BC143" s="111"/>
      <c r="BD143" s="111"/>
      <c r="BE143" s="111"/>
      <c r="BF143" s="111"/>
      <c r="BG143" s="111"/>
      <c r="BH143" s="111"/>
      <c r="BI143" s="111"/>
      <c r="BJ143" s="111">
        <f t="shared" si="38"/>
        <v>0</v>
      </c>
      <c r="BK143" s="111">
        <f t="shared" si="39"/>
        <v>0</v>
      </c>
      <c r="BL143" s="111"/>
      <c r="BM143" s="111"/>
      <c r="BN143" s="111" t="s">
        <v>597</v>
      </c>
    </row>
    <row r="144" spans="1:66" s="116" customFormat="1" ht="57" customHeight="1" x14ac:dyDescent="0.25">
      <c r="A144" s="111">
        <v>989</v>
      </c>
      <c r="B144" s="111" t="s">
        <v>2965</v>
      </c>
      <c r="C144" s="120">
        <v>100995</v>
      </c>
      <c r="D144" s="130"/>
      <c r="E144" s="121">
        <v>38511</v>
      </c>
      <c r="F144" s="110" t="s">
        <v>389</v>
      </c>
      <c r="G144" s="111" t="s">
        <v>3667</v>
      </c>
      <c r="H144" s="111"/>
      <c r="I144" s="111"/>
      <c r="J144" s="111" t="s">
        <v>33</v>
      </c>
      <c r="K144" s="111" t="s">
        <v>41</v>
      </c>
      <c r="L144" s="111" t="s">
        <v>33</v>
      </c>
      <c r="M144" s="111" t="s">
        <v>5283</v>
      </c>
      <c r="N144" s="111" t="s">
        <v>33</v>
      </c>
      <c r="O144" s="111" t="s">
        <v>41</v>
      </c>
      <c r="P144" s="111" t="s">
        <v>33</v>
      </c>
      <c r="Q144" s="111" t="s">
        <v>34</v>
      </c>
      <c r="R144" s="111" t="s">
        <v>384</v>
      </c>
      <c r="S144" s="111" t="s">
        <v>450</v>
      </c>
      <c r="T144" s="111" t="s">
        <v>178</v>
      </c>
      <c r="U144" s="111" t="s">
        <v>367</v>
      </c>
      <c r="V144" s="111">
        <v>5110</v>
      </c>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9"/>
      <c r="AZ144" s="111"/>
      <c r="BA144" s="111" t="s">
        <v>4674</v>
      </c>
      <c r="BB144" s="111"/>
      <c r="BC144" s="111"/>
      <c r="BD144" s="111"/>
      <c r="BE144" s="111"/>
      <c r="BF144" s="111"/>
      <c r="BG144" s="111"/>
      <c r="BH144" s="111"/>
      <c r="BI144" s="111"/>
      <c r="BJ144" s="111">
        <f t="shared" si="38"/>
        <v>0</v>
      </c>
      <c r="BK144" s="111">
        <f t="shared" si="39"/>
        <v>0</v>
      </c>
      <c r="BL144" s="111"/>
      <c r="BM144" s="111"/>
      <c r="BN144" s="111" t="s">
        <v>597</v>
      </c>
    </row>
    <row r="145" spans="1:69" s="116" customFormat="1" ht="38.25" customHeight="1" x14ac:dyDescent="0.25">
      <c r="A145" s="111">
        <v>1006</v>
      </c>
      <c r="B145" s="111" t="s">
        <v>2948</v>
      </c>
      <c r="C145" s="136">
        <v>101012</v>
      </c>
      <c r="D145" s="130"/>
      <c r="E145" s="130">
        <v>38519</v>
      </c>
      <c r="F145" s="110" t="s">
        <v>389</v>
      </c>
      <c r="G145" s="111" t="s">
        <v>3668</v>
      </c>
      <c r="H145" s="111"/>
      <c r="I145" s="111"/>
      <c r="J145" s="111" t="s">
        <v>129</v>
      </c>
      <c r="K145" s="111" t="s">
        <v>69</v>
      </c>
      <c r="L145" s="111" t="s">
        <v>51</v>
      </c>
      <c r="M145" s="111" t="s">
        <v>2966</v>
      </c>
      <c r="N145" s="111" t="s">
        <v>129</v>
      </c>
      <c r="O145" s="111" t="s">
        <v>69</v>
      </c>
      <c r="P145" s="111" t="s">
        <v>51</v>
      </c>
      <c r="Q145" s="111" t="s">
        <v>52</v>
      </c>
      <c r="R145" s="111" t="s">
        <v>384</v>
      </c>
      <c r="S145" s="111" t="s">
        <v>450</v>
      </c>
      <c r="T145" s="111" t="s">
        <v>732</v>
      </c>
      <c r="U145" s="111" t="s">
        <v>367</v>
      </c>
      <c r="V145" s="111">
        <v>1168</v>
      </c>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9"/>
      <c r="AZ145" s="111"/>
      <c r="BA145" s="111" t="s">
        <v>4675</v>
      </c>
      <c r="BB145" s="111"/>
      <c r="BC145" s="111"/>
      <c r="BD145" s="111"/>
      <c r="BE145" s="111"/>
      <c r="BF145" s="111"/>
      <c r="BG145" s="111"/>
      <c r="BH145" s="111"/>
      <c r="BI145" s="111"/>
      <c r="BJ145" s="111">
        <f t="shared" si="38"/>
        <v>0</v>
      </c>
      <c r="BK145" s="111">
        <f t="shared" si="39"/>
        <v>0</v>
      </c>
      <c r="BL145" s="111"/>
      <c r="BM145" s="111"/>
      <c r="BN145" s="111" t="s">
        <v>597</v>
      </c>
    </row>
    <row r="146" spans="1:69" s="116" customFormat="1" ht="93" customHeight="1" x14ac:dyDescent="0.25">
      <c r="A146" s="122">
        <v>1007</v>
      </c>
      <c r="B146" s="122" t="s">
        <v>2872</v>
      </c>
      <c r="C146" s="133">
        <v>101013</v>
      </c>
      <c r="D146" s="131"/>
      <c r="E146" s="131">
        <v>38519</v>
      </c>
      <c r="F146" s="125">
        <v>39619</v>
      </c>
      <c r="G146" s="122" t="s">
        <v>3669</v>
      </c>
      <c r="H146" s="122"/>
      <c r="I146" s="122"/>
      <c r="J146" s="122" t="s">
        <v>256</v>
      </c>
      <c r="K146" s="122" t="s">
        <v>47</v>
      </c>
      <c r="L146" s="122" t="s">
        <v>33</v>
      </c>
      <c r="M146" s="122" t="s">
        <v>2967</v>
      </c>
      <c r="N146" s="122" t="s">
        <v>256</v>
      </c>
      <c r="O146" s="122" t="s">
        <v>47</v>
      </c>
      <c r="P146" s="122" t="s">
        <v>33</v>
      </c>
      <c r="Q146" s="122" t="s">
        <v>34</v>
      </c>
      <c r="R146" s="122" t="s">
        <v>384</v>
      </c>
      <c r="S146" s="122" t="s">
        <v>430</v>
      </c>
      <c r="T146" s="122" t="s">
        <v>2968</v>
      </c>
      <c r="U146" s="122" t="s">
        <v>367</v>
      </c>
      <c r="V146" s="122" t="s">
        <v>733</v>
      </c>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6"/>
      <c r="AZ146" s="122"/>
      <c r="BA146" s="122" t="s">
        <v>4676</v>
      </c>
      <c r="BB146" s="122"/>
      <c r="BC146" s="122"/>
      <c r="BD146" s="122"/>
      <c r="BE146" s="122"/>
      <c r="BF146" s="122"/>
      <c r="BG146" s="122"/>
      <c r="BH146" s="122"/>
      <c r="BI146" s="122"/>
      <c r="BJ146" s="122">
        <f t="shared" si="38"/>
        <v>0</v>
      </c>
      <c r="BK146" s="122">
        <f t="shared" si="39"/>
        <v>0</v>
      </c>
      <c r="BL146" s="122"/>
      <c r="BM146" s="122"/>
      <c r="BN146" s="122" t="s">
        <v>734</v>
      </c>
    </row>
    <row r="147" spans="1:69" s="116" customFormat="1" ht="93" customHeight="1" x14ac:dyDescent="0.25">
      <c r="A147" s="122">
        <v>1008</v>
      </c>
      <c r="B147" s="122" t="s">
        <v>293</v>
      </c>
      <c r="C147" s="133">
        <v>101014</v>
      </c>
      <c r="D147" s="131"/>
      <c r="E147" s="131">
        <v>38520</v>
      </c>
      <c r="F147" s="125">
        <v>39616</v>
      </c>
      <c r="G147" s="122" t="s">
        <v>2969</v>
      </c>
      <c r="H147" s="122"/>
      <c r="I147" s="122"/>
      <c r="J147" s="122" t="s">
        <v>323</v>
      </c>
      <c r="K147" s="122" t="s">
        <v>128</v>
      </c>
      <c r="L147" s="122" t="s">
        <v>128</v>
      </c>
      <c r="M147" s="122"/>
      <c r="N147" s="122" t="s">
        <v>323</v>
      </c>
      <c r="O147" s="122" t="s">
        <v>128</v>
      </c>
      <c r="P147" s="122" t="s">
        <v>128</v>
      </c>
      <c r="Q147" s="122" t="s">
        <v>628</v>
      </c>
      <c r="R147" s="122" t="s">
        <v>384</v>
      </c>
      <c r="S147" s="122" t="s">
        <v>735</v>
      </c>
      <c r="T147" s="122" t="s">
        <v>736</v>
      </c>
      <c r="U147" s="122" t="s">
        <v>367</v>
      </c>
      <c r="V147" s="122" t="s">
        <v>3670</v>
      </c>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6"/>
      <c r="AZ147" s="122"/>
      <c r="BA147" s="122" t="s">
        <v>737</v>
      </c>
      <c r="BB147" s="122"/>
      <c r="BC147" s="122"/>
      <c r="BD147" s="122"/>
      <c r="BE147" s="122"/>
      <c r="BF147" s="122"/>
      <c r="BG147" s="122"/>
      <c r="BH147" s="122"/>
      <c r="BI147" s="122"/>
      <c r="BJ147" s="122">
        <f t="shared" ref="BJ147:BJ155" si="40">BD147+BE147/60+BF147/3600</f>
        <v>0</v>
      </c>
      <c r="BK147" s="122">
        <f t="shared" ref="BK147:BK155" si="41">BG147+BH147/60+BI147/3600</f>
        <v>0</v>
      </c>
      <c r="BL147" s="122"/>
      <c r="BM147" s="122"/>
      <c r="BN147" s="122" t="s">
        <v>738</v>
      </c>
    </row>
    <row r="148" spans="1:69" s="116" customFormat="1" ht="28.5" customHeight="1" x14ac:dyDescent="0.25">
      <c r="A148" s="111">
        <v>1019</v>
      </c>
      <c r="B148" s="111" t="s">
        <v>2970</v>
      </c>
      <c r="C148" s="111">
        <v>101024</v>
      </c>
      <c r="D148" s="110"/>
      <c r="E148" s="110">
        <v>38530</v>
      </c>
      <c r="F148" s="110" t="s">
        <v>389</v>
      </c>
      <c r="G148" s="111" t="s">
        <v>3671</v>
      </c>
      <c r="H148" s="111"/>
      <c r="I148" s="111"/>
      <c r="J148" s="111" t="s">
        <v>94</v>
      </c>
      <c r="K148" s="111" t="s">
        <v>94</v>
      </c>
      <c r="L148" s="111" t="s">
        <v>53</v>
      </c>
      <c r="M148" s="111" t="s">
        <v>3672</v>
      </c>
      <c r="N148" s="111" t="s">
        <v>94</v>
      </c>
      <c r="O148" s="111" t="s">
        <v>94</v>
      </c>
      <c r="P148" s="111" t="s">
        <v>53</v>
      </c>
      <c r="Q148" s="111" t="s">
        <v>95</v>
      </c>
      <c r="R148" s="111" t="s">
        <v>384</v>
      </c>
      <c r="S148" s="111" t="s">
        <v>450</v>
      </c>
      <c r="T148" s="111" t="s">
        <v>739</v>
      </c>
      <c r="U148" s="111" t="s">
        <v>367</v>
      </c>
      <c r="V148" s="111">
        <v>37800</v>
      </c>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9"/>
      <c r="AZ148" s="111"/>
      <c r="BA148" s="111" t="s">
        <v>4677</v>
      </c>
      <c r="BB148" s="111"/>
      <c r="BC148" s="111"/>
      <c r="BD148" s="111"/>
      <c r="BE148" s="111"/>
      <c r="BF148" s="111"/>
      <c r="BG148" s="111"/>
      <c r="BH148" s="111"/>
      <c r="BI148" s="111"/>
      <c r="BJ148" s="111">
        <f t="shared" si="40"/>
        <v>0</v>
      </c>
      <c r="BK148" s="111">
        <f t="shared" si="41"/>
        <v>0</v>
      </c>
      <c r="BL148" s="111"/>
      <c r="BM148" s="111"/>
      <c r="BN148" s="111" t="s">
        <v>597</v>
      </c>
    </row>
    <row r="149" spans="1:69" s="116" customFormat="1" ht="36" customHeight="1" x14ac:dyDescent="0.25">
      <c r="A149" s="111">
        <v>1031</v>
      </c>
      <c r="B149" s="111" t="s">
        <v>2971</v>
      </c>
      <c r="C149" s="136">
        <v>101036</v>
      </c>
      <c r="D149" s="130"/>
      <c r="E149" s="130">
        <v>38532</v>
      </c>
      <c r="F149" s="110" t="s">
        <v>389</v>
      </c>
      <c r="G149" s="111" t="s">
        <v>3673</v>
      </c>
      <c r="H149" s="111"/>
      <c r="I149" s="111"/>
      <c r="J149" s="111" t="s">
        <v>740</v>
      </c>
      <c r="K149" s="111" t="s">
        <v>41</v>
      </c>
      <c r="L149" s="111" t="s">
        <v>35</v>
      </c>
      <c r="M149" s="111" t="s">
        <v>3674</v>
      </c>
      <c r="N149" s="111" t="s">
        <v>740</v>
      </c>
      <c r="O149" s="111" t="s">
        <v>41</v>
      </c>
      <c r="P149" s="111" t="s">
        <v>35</v>
      </c>
      <c r="Q149" s="111" t="s">
        <v>34</v>
      </c>
      <c r="R149" s="111" t="s">
        <v>384</v>
      </c>
      <c r="S149" s="111" t="s">
        <v>450</v>
      </c>
      <c r="T149" s="111" t="s">
        <v>178</v>
      </c>
      <c r="U149" s="111" t="s">
        <v>367</v>
      </c>
      <c r="V149" s="111">
        <v>4913</v>
      </c>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9"/>
      <c r="AZ149" s="111"/>
      <c r="BA149" s="111" t="s">
        <v>741</v>
      </c>
      <c r="BB149" s="111"/>
      <c r="BC149" s="111"/>
      <c r="BD149" s="111"/>
      <c r="BE149" s="111"/>
      <c r="BF149" s="111"/>
      <c r="BG149" s="111"/>
      <c r="BH149" s="111"/>
      <c r="BI149" s="111"/>
      <c r="BJ149" s="111">
        <f t="shared" si="40"/>
        <v>0</v>
      </c>
      <c r="BK149" s="111">
        <f t="shared" si="41"/>
        <v>0</v>
      </c>
      <c r="BL149" s="111"/>
      <c r="BM149" s="111"/>
      <c r="BN149" s="111" t="s">
        <v>597</v>
      </c>
    </row>
    <row r="150" spans="1:69" s="116" customFormat="1" ht="66.75" customHeight="1" x14ac:dyDescent="0.25">
      <c r="A150" s="122">
        <v>1041</v>
      </c>
      <c r="B150" s="122" t="s">
        <v>320</v>
      </c>
      <c r="C150" s="133">
        <v>101046</v>
      </c>
      <c r="D150" s="131"/>
      <c r="E150" s="131">
        <v>38555</v>
      </c>
      <c r="F150" s="125">
        <v>39651</v>
      </c>
      <c r="G150" s="122" t="s">
        <v>742</v>
      </c>
      <c r="H150" s="122"/>
      <c r="I150" s="122"/>
      <c r="J150" s="122" t="s">
        <v>99</v>
      </c>
      <c r="K150" s="122" t="s">
        <v>100</v>
      </c>
      <c r="L150" s="122" t="s">
        <v>86</v>
      </c>
      <c r="M150" s="122"/>
      <c r="N150" s="122" t="s">
        <v>99</v>
      </c>
      <c r="O150" s="122" t="s">
        <v>100</v>
      </c>
      <c r="P150" s="122" t="s">
        <v>86</v>
      </c>
      <c r="Q150" s="122" t="s">
        <v>40</v>
      </c>
      <c r="R150" s="122" t="s">
        <v>384</v>
      </c>
      <c r="S150" s="122" t="s">
        <v>450</v>
      </c>
      <c r="T150" s="122" t="s">
        <v>743</v>
      </c>
      <c r="U150" s="122" t="s">
        <v>367</v>
      </c>
      <c r="V150" s="122" t="s">
        <v>744</v>
      </c>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6"/>
      <c r="AZ150" s="122"/>
      <c r="BA150" s="122" t="s">
        <v>4678</v>
      </c>
      <c r="BB150" s="122"/>
      <c r="BC150" s="122"/>
      <c r="BD150" s="122"/>
      <c r="BE150" s="122"/>
      <c r="BF150" s="122"/>
      <c r="BG150" s="122"/>
      <c r="BH150" s="122"/>
      <c r="BI150" s="122"/>
      <c r="BJ150" s="122">
        <f t="shared" si="40"/>
        <v>0</v>
      </c>
      <c r="BK150" s="122">
        <f t="shared" si="41"/>
        <v>0</v>
      </c>
      <c r="BL150" s="122"/>
      <c r="BM150" s="122"/>
      <c r="BN150" s="122" t="s">
        <v>745</v>
      </c>
    </row>
    <row r="151" spans="1:69" s="116" customFormat="1" ht="25.5" customHeight="1" x14ac:dyDescent="0.25">
      <c r="A151" s="122">
        <v>1049</v>
      </c>
      <c r="B151" s="122" t="s">
        <v>2972</v>
      </c>
      <c r="C151" s="133">
        <v>101054</v>
      </c>
      <c r="D151" s="131"/>
      <c r="E151" s="124">
        <v>38555</v>
      </c>
      <c r="F151" s="125">
        <v>39651</v>
      </c>
      <c r="G151" s="122" t="s">
        <v>3595</v>
      </c>
      <c r="H151" s="122"/>
      <c r="I151" s="122"/>
      <c r="J151" s="122" t="s">
        <v>133</v>
      </c>
      <c r="K151" s="122" t="s">
        <v>133</v>
      </c>
      <c r="L151" s="410" t="s">
        <v>51</v>
      </c>
      <c r="M151" s="122" t="s">
        <v>3675</v>
      </c>
      <c r="N151" s="122" t="s">
        <v>133</v>
      </c>
      <c r="O151" s="122" t="s">
        <v>133</v>
      </c>
      <c r="P151" s="122" t="s">
        <v>51</v>
      </c>
      <c r="Q151" s="122" t="s">
        <v>95</v>
      </c>
      <c r="R151" s="122" t="s">
        <v>384</v>
      </c>
      <c r="S151" s="122" t="s">
        <v>746</v>
      </c>
      <c r="T151" s="122" t="s">
        <v>461</v>
      </c>
      <c r="U151" s="122" t="s">
        <v>367</v>
      </c>
      <c r="V151" s="122">
        <v>463</v>
      </c>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6"/>
      <c r="AZ151" s="122"/>
      <c r="BA151" s="122" t="s">
        <v>747</v>
      </c>
      <c r="BB151" s="122"/>
      <c r="BC151" s="122"/>
      <c r="BD151" s="122"/>
      <c r="BE151" s="122"/>
      <c r="BF151" s="122"/>
      <c r="BG151" s="122"/>
      <c r="BH151" s="122"/>
      <c r="BI151" s="122"/>
      <c r="BJ151" s="122">
        <f t="shared" si="40"/>
        <v>0</v>
      </c>
      <c r="BK151" s="122">
        <f t="shared" si="41"/>
        <v>0</v>
      </c>
      <c r="BL151" s="122"/>
      <c r="BM151" s="122"/>
      <c r="BN151" s="122" t="s">
        <v>748</v>
      </c>
    </row>
    <row r="152" spans="1:69" s="116" customFormat="1" ht="38.25" customHeight="1" x14ac:dyDescent="0.25">
      <c r="A152" s="122">
        <v>1054</v>
      </c>
      <c r="B152" s="122" t="s">
        <v>2973</v>
      </c>
      <c r="C152" s="122">
        <v>101059</v>
      </c>
      <c r="D152" s="125"/>
      <c r="E152" s="125">
        <v>38555</v>
      </c>
      <c r="F152" s="125">
        <v>39651</v>
      </c>
      <c r="G152" s="122" t="s">
        <v>3676</v>
      </c>
      <c r="H152" s="122"/>
      <c r="I152" s="122"/>
      <c r="J152" s="122" t="s">
        <v>128</v>
      </c>
      <c r="K152" s="122" t="s">
        <v>128</v>
      </c>
      <c r="L152" s="122" t="s">
        <v>128</v>
      </c>
      <c r="M152" s="122" t="s">
        <v>2974</v>
      </c>
      <c r="N152" s="122" t="s">
        <v>128</v>
      </c>
      <c r="O152" s="122" t="s">
        <v>128</v>
      </c>
      <c r="P152" s="122" t="s">
        <v>128</v>
      </c>
      <c r="Q152" s="122" t="s">
        <v>628</v>
      </c>
      <c r="R152" s="122" t="s">
        <v>384</v>
      </c>
      <c r="S152" s="122" t="s">
        <v>498</v>
      </c>
      <c r="T152" s="122" t="s">
        <v>215</v>
      </c>
      <c r="U152" s="122" t="s">
        <v>367</v>
      </c>
      <c r="V152" s="122">
        <v>38325</v>
      </c>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6"/>
      <c r="AZ152" s="122"/>
      <c r="BA152" s="122" t="s">
        <v>749</v>
      </c>
      <c r="BB152" s="122"/>
      <c r="BC152" s="122"/>
      <c r="BD152" s="122"/>
      <c r="BE152" s="122"/>
      <c r="BF152" s="122"/>
      <c r="BG152" s="122"/>
      <c r="BH152" s="122"/>
      <c r="BI152" s="122"/>
      <c r="BJ152" s="122">
        <f t="shared" si="40"/>
        <v>0</v>
      </c>
      <c r="BK152" s="122">
        <f t="shared" si="41"/>
        <v>0</v>
      </c>
      <c r="BL152" s="122"/>
      <c r="BM152" s="122"/>
      <c r="BN152" s="122" t="s">
        <v>750</v>
      </c>
      <c r="BQ152" s="116" t="s">
        <v>157</v>
      </c>
    </row>
    <row r="153" spans="1:69" s="116" customFormat="1" ht="38.25" customHeight="1" x14ac:dyDescent="0.25">
      <c r="A153" s="111">
        <v>1060</v>
      </c>
      <c r="B153" s="111" t="s">
        <v>2975</v>
      </c>
      <c r="C153" s="136">
        <v>101065</v>
      </c>
      <c r="D153" s="130"/>
      <c r="E153" s="121">
        <v>38555</v>
      </c>
      <c r="F153" s="110" t="s">
        <v>389</v>
      </c>
      <c r="G153" s="111" t="s">
        <v>3667</v>
      </c>
      <c r="H153" s="111"/>
      <c r="I153" s="111"/>
      <c r="J153" s="111" t="s">
        <v>751</v>
      </c>
      <c r="K153" s="111" t="s">
        <v>41</v>
      </c>
      <c r="L153" s="135" t="s">
        <v>35</v>
      </c>
      <c r="M153" s="111" t="s">
        <v>3677</v>
      </c>
      <c r="N153" s="111" t="s">
        <v>751</v>
      </c>
      <c r="O153" s="111" t="s">
        <v>41</v>
      </c>
      <c r="P153" s="111" t="s">
        <v>35</v>
      </c>
      <c r="Q153" s="111" t="s">
        <v>34</v>
      </c>
      <c r="R153" s="111" t="s">
        <v>384</v>
      </c>
      <c r="S153" s="111" t="s">
        <v>450</v>
      </c>
      <c r="T153" s="111" t="s">
        <v>752</v>
      </c>
      <c r="U153" s="111" t="s">
        <v>367</v>
      </c>
      <c r="V153" s="111">
        <v>4380</v>
      </c>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9"/>
      <c r="AZ153" s="111"/>
      <c r="BA153" s="111" t="s">
        <v>753</v>
      </c>
      <c r="BB153" s="111"/>
      <c r="BC153" s="111"/>
      <c r="BD153" s="111"/>
      <c r="BE153" s="111"/>
      <c r="BF153" s="111"/>
      <c r="BG153" s="111"/>
      <c r="BH153" s="111"/>
      <c r="BI153" s="111"/>
      <c r="BJ153" s="111">
        <f t="shared" si="40"/>
        <v>0</v>
      </c>
      <c r="BK153" s="111">
        <f t="shared" si="41"/>
        <v>0</v>
      </c>
      <c r="BL153" s="111"/>
      <c r="BM153" s="111"/>
      <c r="BN153" s="111" t="s">
        <v>597</v>
      </c>
    </row>
    <row r="154" spans="1:69" s="116" customFormat="1" ht="46.5" customHeight="1" x14ac:dyDescent="0.25">
      <c r="A154" s="122" t="e">
        <f>#REF!+1</f>
        <v>#REF!</v>
      </c>
      <c r="B154" s="122" t="s">
        <v>755</v>
      </c>
      <c r="C154" s="122">
        <v>101071</v>
      </c>
      <c r="D154" s="125"/>
      <c r="E154" s="125">
        <v>38558</v>
      </c>
      <c r="F154" s="125">
        <v>39654</v>
      </c>
      <c r="G154" s="122" t="s">
        <v>3678</v>
      </c>
      <c r="H154" s="122"/>
      <c r="I154" s="122"/>
      <c r="J154" s="122" t="s">
        <v>138</v>
      </c>
      <c r="K154" s="122" t="s">
        <v>138</v>
      </c>
      <c r="L154" s="410" t="s">
        <v>63</v>
      </c>
      <c r="M154" s="122"/>
      <c r="N154" s="122" t="s">
        <v>138</v>
      </c>
      <c r="O154" s="122" t="s">
        <v>138</v>
      </c>
      <c r="P154" s="122" t="s">
        <v>63</v>
      </c>
      <c r="Q154" s="122" t="s">
        <v>628</v>
      </c>
      <c r="R154" s="122" t="s">
        <v>384</v>
      </c>
      <c r="S154" s="122" t="s">
        <v>498</v>
      </c>
      <c r="T154" s="122" t="s">
        <v>3679</v>
      </c>
      <c r="U154" s="122" t="s">
        <v>366</v>
      </c>
      <c r="V154" s="122">
        <v>57700</v>
      </c>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6"/>
      <c r="AZ154" s="122"/>
      <c r="BA154" s="122" t="s">
        <v>757</v>
      </c>
      <c r="BB154" s="122"/>
      <c r="BC154" s="122"/>
      <c r="BD154" s="122"/>
      <c r="BE154" s="122"/>
      <c r="BF154" s="122"/>
      <c r="BG154" s="122"/>
      <c r="BH154" s="122"/>
      <c r="BI154" s="122"/>
      <c r="BJ154" s="122">
        <f t="shared" si="40"/>
        <v>0</v>
      </c>
      <c r="BK154" s="122">
        <f t="shared" si="41"/>
        <v>0</v>
      </c>
      <c r="BL154" s="122"/>
      <c r="BM154" s="122"/>
      <c r="BN154" s="122" t="s">
        <v>561</v>
      </c>
    </row>
    <row r="155" spans="1:69" s="116" customFormat="1" ht="38.25" customHeight="1" x14ac:dyDescent="0.25">
      <c r="A155" s="122" t="e">
        <f t="shared" ref="A155:A161" si="42">A154+1</f>
        <v>#REF!</v>
      </c>
      <c r="B155" s="122" t="s">
        <v>755</v>
      </c>
      <c r="C155" s="122">
        <v>101072</v>
      </c>
      <c r="D155" s="125"/>
      <c r="E155" s="125">
        <v>38558</v>
      </c>
      <c r="F155" s="125">
        <v>39654</v>
      </c>
      <c r="G155" s="122" t="s">
        <v>3678</v>
      </c>
      <c r="H155" s="122"/>
      <c r="I155" s="122"/>
      <c r="J155" s="122" t="s">
        <v>758</v>
      </c>
      <c r="K155" s="122" t="s">
        <v>138</v>
      </c>
      <c r="L155" s="122" t="s">
        <v>63</v>
      </c>
      <c r="M155" s="122"/>
      <c r="N155" s="122" t="s">
        <v>251</v>
      </c>
      <c r="O155" s="122" t="s">
        <v>138</v>
      </c>
      <c r="P155" s="122" t="s">
        <v>63</v>
      </c>
      <c r="Q155" s="122" t="s">
        <v>628</v>
      </c>
      <c r="R155" s="122" t="s">
        <v>384</v>
      </c>
      <c r="S155" s="122" t="s">
        <v>498</v>
      </c>
      <c r="T155" s="122" t="s">
        <v>3680</v>
      </c>
      <c r="U155" s="122" t="s">
        <v>367</v>
      </c>
      <c r="V155" s="122">
        <v>38500</v>
      </c>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6"/>
      <c r="AZ155" s="122"/>
      <c r="BA155" s="122" t="s">
        <v>759</v>
      </c>
      <c r="BB155" s="122"/>
      <c r="BC155" s="122"/>
      <c r="BD155" s="122"/>
      <c r="BE155" s="122"/>
      <c r="BF155" s="122"/>
      <c r="BG155" s="122"/>
      <c r="BH155" s="122"/>
      <c r="BI155" s="122"/>
      <c r="BJ155" s="122">
        <f t="shared" si="40"/>
        <v>0</v>
      </c>
      <c r="BK155" s="122">
        <f t="shared" si="41"/>
        <v>0</v>
      </c>
      <c r="BL155" s="122"/>
      <c r="BM155" s="122"/>
      <c r="BN155" s="122" t="s">
        <v>561</v>
      </c>
    </row>
    <row r="156" spans="1:69" s="116" customFormat="1" ht="38.25" customHeight="1" x14ac:dyDescent="0.25">
      <c r="A156" s="111" t="e">
        <f>#REF!+1</f>
        <v>#REF!</v>
      </c>
      <c r="B156" s="111" t="s">
        <v>2976</v>
      </c>
      <c r="C156" s="111">
        <v>101079</v>
      </c>
      <c r="D156" s="110"/>
      <c r="E156" s="110">
        <v>38558</v>
      </c>
      <c r="F156" s="110" t="s">
        <v>389</v>
      </c>
      <c r="G156" s="111" t="s">
        <v>3681</v>
      </c>
      <c r="H156" s="111"/>
      <c r="I156" s="111"/>
      <c r="J156" s="111" t="s">
        <v>2977</v>
      </c>
      <c r="K156" s="111" t="s">
        <v>41</v>
      </c>
      <c r="L156" s="111" t="s">
        <v>35</v>
      </c>
      <c r="M156" s="111" t="s">
        <v>3682</v>
      </c>
      <c r="N156" s="111" t="s">
        <v>2977</v>
      </c>
      <c r="O156" s="111" t="s">
        <v>41</v>
      </c>
      <c r="P156" s="111" t="s">
        <v>35</v>
      </c>
      <c r="Q156" s="111" t="s">
        <v>34</v>
      </c>
      <c r="R156" s="111" t="s">
        <v>384</v>
      </c>
      <c r="S156" s="111" t="s">
        <v>450</v>
      </c>
      <c r="T156" s="111" t="s">
        <v>3683</v>
      </c>
      <c r="U156" s="111" t="s">
        <v>367</v>
      </c>
      <c r="V156" s="111">
        <v>10950</v>
      </c>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9"/>
      <c r="AZ156" s="111"/>
      <c r="BA156" s="111" t="s">
        <v>760</v>
      </c>
      <c r="BB156" s="111"/>
      <c r="BC156" s="111"/>
      <c r="BD156" s="111"/>
      <c r="BE156" s="111"/>
      <c r="BF156" s="111"/>
      <c r="BG156" s="111"/>
      <c r="BH156" s="111"/>
      <c r="BI156" s="111"/>
      <c r="BJ156" s="111">
        <f t="shared" ref="BJ156:BJ170" si="43">BD156+BE156/60+BF156/3600</f>
        <v>0</v>
      </c>
      <c r="BK156" s="111">
        <f t="shared" ref="BK156:BK170" si="44">BG156+BH156/60+BI156/3600</f>
        <v>0</v>
      </c>
      <c r="BL156" s="111"/>
      <c r="BM156" s="111"/>
      <c r="BN156" s="111" t="s">
        <v>597</v>
      </c>
    </row>
    <row r="157" spans="1:69" s="116" customFormat="1" ht="34.5" customHeight="1" x14ac:dyDescent="0.25">
      <c r="A157" s="122" t="e">
        <f>#REF!+1</f>
        <v>#REF!</v>
      </c>
      <c r="B157" s="122" t="s">
        <v>2978</v>
      </c>
      <c r="C157" s="122">
        <v>101090</v>
      </c>
      <c r="D157" s="125"/>
      <c r="E157" s="125">
        <v>38562</v>
      </c>
      <c r="F157" s="125">
        <v>39658</v>
      </c>
      <c r="G157" s="122" t="s">
        <v>3684</v>
      </c>
      <c r="H157" s="122"/>
      <c r="I157" s="122"/>
      <c r="J157" s="122" t="s">
        <v>177</v>
      </c>
      <c r="K157" s="122" t="s">
        <v>140</v>
      </c>
      <c r="L157" s="122" t="s">
        <v>3592</v>
      </c>
      <c r="M157" s="122" t="s">
        <v>3685</v>
      </c>
      <c r="N157" s="122" t="s">
        <v>204</v>
      </c>
      <c r="O157" s="122" t="s">
        <v>140</v>
      </c>
      <c r="P157" s="122" t="s">
        <v>3592</v>
      </c>
      <c r="Q157" s="122" t="s">
        <v>25</v>
      </c>
      <c r="R157" s="122" t="s">
        <v>384</v>
      </c>
      <c r="S157" s="122" t="s">
        <v>761</v>
      </c>
      <c r="T157" s="122" t="s">
        <v>762</v>
      </c>
      <c r="U157" s="122" t="s">
        <v>367</v>
      </c>
      <c r="V157" s="122">
        <v>2750</v>
      </c>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6"/>
      <c r="AZ157" s="122"/>
      <c r="BA157" s="122" t="s">
        <v>763</v>
      </c>
      <c r="BB157" s="122"/>
      <c r="BC157" s="122"/>
      <c r="BD157" s="122"/>
      <c r="BE157" s="122"/>
      <c r="BF157" s="122"/>
      <c r="BG157" s="122"/>
      <c r="BH157" s="122"/>
      <c r="BI157" s="122"/>
      <c r="BJ157" s="122">
        <f t="shared" si="43"/>
        <v>0</v>
      </c>
      <c r="BK157" s="122">
        <f t="shared" si="44"/>
        <v>0</v>
      </c>
      <c r="BL157" s="122"/>
      <c r="BM157" s="122"/>
      <c r="BN157" s="122" t="s">
        <v>764</v>
      </c>
    </row>
    <row r="158" spans="1:69" s="116" customFormat="1" ht="28.5" customHeight="1" x14ac:dyDescent="0.25">
      <c r="A158" s="122" t="e">
        <f t="shared" si="42"/>
        <v>#REF!</v>
      </c>
      <c r="B158" s="122" t="s">
        <v>2979</v>
      </c>
      <c r="C158" s="122">
        <v>101091</v>
      </c>
      <c r="D158" s="125"/>
      <c r="E158" s="125">
        <v>38562</v>
      </c>
      <c r="F158" s="125">
        <v>39658</v>
      </c>
      <c r="G158" s="122" t="s">
        <v>3686</v>
      </c>
      <c r="H158" s="122"/>
      <c r="I158" s="122"/>
      <c r="J158" s="122" t="s">
        <v>765</v>
      </c>
      <c r="K158" s="122" t="s">
        <v>90</v>
      </c>
      <c r="L158" s="122" t="s">
        <v>35</v>
      </c>
      <c r="M158" s="122" t="s">
        <v>2980</v>
      </c>
      <c r="N158" s="122" t="s">
        <v>5673</v>
      </c>
      <c r="O158" s="122" t="s">
        <v>90</v>
      </c>
      <c r="P158" s="122" t="s">
        <v>35</v>
      </c>
      <c r="Q158" s="122" t="s">
        <v>34</v>
      </c>
      <c r="R158" s="122" t="s">
        <v>384</v>
      </c>
      <c r="S158" s="122" t="s">
        <v>3687</v>
      </c>
      <c r="T158" s="122" t="s">
        <v>2981</v>
      </c>
      <c r="U158" s="122" t="s">
        <v>367</v>
      </c>
      <c r="V158" s="122">
        <v>856</v>
      </c>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6"/>
      <c r="AZ158" s="122"/>
      <c r="BA158" s="122" t="s">
        <v>766</v>
      </c>
      <c r="BB158" s="122"/>
      <c r="BC158" s="122"/>
      <c r="BD158" s="122"/>
      <c r="BE158" s="122"/>
      <c r="BF158" s="122"/>
      <c r="BG158" s="122"/>
      <c r="BH158" s="122"/>
      <c r="BI158" s="122"/>
      <c r="BJ158" s="122">
        <f t="shared" si="43"/>
        <v>0</v>
      </c>
      <c r="BK158" s="122">
        <f t="shared" si="44"/>
        <v>0</v>
      </c>
      <c r="BL158" s="122"/>
      <c r="BM158" s="122"/>
      <c r="BN158" s="122" t="s">
        <v>767</v>
      </c>
    </row>
    <row r="159" spans="1:69" s="116" customFormat="1" ht="64.5" customHeight="1" x14ac:dyDescent="0.25">
      <c r="A159" s="122" t="e">
        <f t="shared" si="42"/>
        <v>#REF!</v>
      </c>
      <c r="B159" s="122" t="s">
        <v>2982</v>
      </c>
      <c r="C159" s="122">
        <v>101092</v>
      </c>
      <c r="D159" s="125"/>
      <c r="E159" s="125">
        <v>38562</v>
      </c>
      <c r="F159" s="125">
        <v>39658</v>
      </c>
      <c r="G159" s="122" t="s">
        <v>3688</v>
      </c>
      <c r="H159" s="122"/>
      <c r="I159" s="122"/>
      <c r="J159" s="122" t="s">
        <v>569</v>
      </c>
      <c r="K159" s="122" t="s">
        <v>41</v>
      </c>
      <c r="L159" s="122" t="s">
        <v>35</v>
      </c>
      <c r="M159" s="122" t="s">
        <v>3689</v>
      </c>
      <c r="N159" s="122" t="s">
        <v>610</v>
      </c>
      <c r="O159" s="122" t="s">
        <v>41</v>
      </c>
      <c r="P159" s="122" t="s">
        <v>35</v>
      </c>
      <c r="Q159" s="122" t="s">
        <v>34</v>
      </c>
      <c r="R159" s="122" t="s">
        <v>384</v>
      </c>
      <c r="S159" s="122" t="s">
        <v>706</v>
      </c>
      <c r="T159" s="122" t="s">
        <v>2983</v>
      </c>
      <c r="U159" s="122" t="s">
        <v>367</v>
      </c>
      <c r="V159" s="122">
        <v>32076</v>
      </c>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6"/>
      <c r="AZ159" s="122"/>
      <c r="BA159" s="122" t="s">
        <v>769</v>
      </c>
      <c r="BB159" s="122"/>
      <c r="BC159" s="122"/>
      <c r="BD159" s="122"/>
      <c r="BE159" s="122"/>
      <c r="BF159" s="122"/>
      <c r="BG159" s="122"/>
      <c r="BH159" s="122"/>
      <c r="BI159" s="122"/>
      <c r="BJ159" s="122">
        <f t="shared" si="43"/>
        <v>0</v>
      </c>
      <c r="BK159" s="122">
        <f t="shared" si="44"/>
        <v>0</v>
      </c>
      <c r="BL159" s="122"/>
      <c r="BM159" s="122"/>
      <c r="BN159" s="122" t="s">
        <v>770</v>
      </c>
    </row>
    <row r="160" spans="1:69" s="116" customFormat="1" ht="64.5" customHeight="1" x14ac:dyDescent="0.25">
      <c r="A160" s="111" t="e">
        <f>#REF!+1</f>
        <v>#REF!</v>
      </c>
      <c r="B160" s="111" t="s">
        <v>2984</v>
      </c>
      <c r="C160" s="111">
        <v>101094</v>
      </c>
      <c r="D160" s="110"/>
      <c r="E160" s="110">
        <v>38565</v>
      </c>
      <c r="F160" s="110" t="s">
        <v>389</v>
      </c>
      <c r="G160" s="111" t="s">
        <v>3690</v>
      </c>
      <c r="H160" s="111"/>
      <c r="I160" s="111"/>
      <c r="J160" s="111" t="s">
        <v>106</v>
      </c>
      <c r="K160" s="111" t="s">
        <v>106</v>
      </c>
      <c r="L160" s="111" t="s">
        <v>33</v>
      </c>
      <c r="M160" s="111" t="s">
        <v>3691</v>
      </c>
      <c r="N160" s="111" t="s">
        <v>106</v>
      </c>
      <c r="O160" s="111" t="s">
        <v>106</v>
      </c>
      <c r="P160" s="111" t="s">
        <v>33</v>
      </c>
      <c r="Q160" s="111" t="s">
        <v>34</v>
      </c>
      <c r="R160" s="111" t="s">
        <v>384</v>
      </c>
      <c r="S160" s="111" t="s">
        <v>450</v>
      </c>
      <c r="T160" s="111" t="s">
        <v>771</v>
      </c>
      <c r="U160" s="111" t="s">
        <v>367</v>
      </c>
      <c r="V160" s="111">
        <v>7800</v>
      </c>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9"/>
      <c r="AZ160" s="111"/>
      <c r="BA160" s="111" t="s">
        <v>2985</v>
      </c>
      <c r="BB160" s="111"/>
      <c r="BC160" s="111"/>
      <c r="BD160" s="111"/>
      <c r="BE160" s="111"/>
      <c r="BF160" s="111"/>
      <c r="BG160" s="111"/>
      <c r="BH160" s="111"/>
      <c r="BI160" s="111"/>
      <c r="BJ160" s="111">
        <f t="shared" si="43"/>
        <v>0</v>
      </c>
      <c r="BK160" s="111">
        <f t="shared" si="44"/>
        <v>0</v>
      </c>
      <c r="BL160" s="111"/>
      <c r="BM160" s="111"/>
      <c r="BN160" s="111" t="s">
        <v>597</v>
      </c>
    </row>
    <row r="161" spans="1:66" s="116" customFormat="1" ht="64.5" customHeight="1" x14ac:dyDescent="0.25">
      <c r="A161" s="122" t="e">
        <f t="shared" si="42"/>
        <v>#REF!</v>
      </c>
      <c r="B161" s="122" t="s">
        <v>2881</v>
      </c>
      <c r="C161" s="122">
        <v>101095</v>
      </c>
      <c r="D161" s="125"/>
      <c r="E161" s="125">
        <v>38565</v>
      </c>
      <c r="F161" s="125">
        <v>39661</v>
      </c>
      <c r="G161" s="122" t="s">
        <v>3692</v>
      </c>
      <c r="H161" s="122"/>
      <c r="I161" s="122"/>
      <c r="J161" s="122" t="s">
        <v>220</v>
      </c>
      <c r="K161" s="122" t="s">
        <v>106</v>
      </c>
      <c r="L161" s="122" t="s">
        <v>33</v>
      </c>
      <c r="M161" s="122" t="s">
        <v>3693</v>
      </c>
      <c r="N161" s="122" t="s">
        <v>220</v>
      </c>
      <c r="O161" s="122" t="s">
        <v>106</v>
      </c>
      <c r="P161" s="122" t="s">
        <v>33</v>
      </c>
      <c r="Q161" s="122" t="s">
        <v>34</v>
      </c>
      <c r="R161" s="122" t="s">
        <v>384</v>
      </c>
      <c r="S161" s="122" t="s">
        <v>3694</v>
      </c>
      <c r="T161" s="122" t="s">
        <v>772</v>
      </c>
      <c r="U161" s="122" t="s">
        <v>367</v>
      </c>
      <c r="V161" s="122">
        <v>7900</v>
      </c>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6"/>
      <c r="AZ161" s="122"/>
      <c r="BA161" s="122" t="s">
        <v>2986</v>
      </c>
      <c r="BB161" s="122"/>
      <c r="BC161" s="122"/>
      <c r="BD161" s="122"/>
      <c r="BE161" s="122"/>
      <c r="BF161" s="122"/>
      <c r="BG161" s="122"/>
      <c r="BH161" s="122"/>
      <c r="BI161" s="122"/>
      <c r="BJ161" s="122">
        <f t="shared" si="43"/>
        <v>0</v>
      </c>
      <c r="BK161" s="122">
        <f t="shared" si="44"/>
        <v>0</v>
      </c>
      <c r="BL161" s="122"/>
      <c r="BM161" s="122"/>
      <c r="BN161" s="122" t="s">
        <v>4596</v>
      </c>
    </row>
    <row r="162" spans="1:66" s="116" customFormat="1" ht="81" customHeight="1" x14ac:dyDescent="0.25">
      <c r="A162" s="122">
        <v>1099</v>
      </c>
      <c r="B162" s="122" t="s">
        <v>2987</v>
      </c>
      <c r="C162" s="122">
        <v>101104</v>
      </c>
      <c r="D162" s="125"/>
      <c r="E162" s="125">
        <v>38568</v>
      </c>
      <c r="F162" s="125">
        <v>39664</v>
      </c>
      <c r="G162" s="122" t="s">
        <v>3642</v>
      </c>
      <c r="H162" s="122"/>
      <c r="I162" s="122"/>
      <c r="J162" s="122" t="s">
        <v>266</v>
      </c>
      <c r="K162" s="122" t="s">
        <v>41</v>
      </c>
      <c r="L162" s="122" t="s">
        <v>33</v>
      </c>
      <c r="M162" s="122" t="s">
        <v>3695</v>
      </c>
      <c r="N162" s="122" t="s">
        <v>266</v>
      </c>
      <c r="O162" s="122" t="s">
        <v>41</v>
      </c>
      <c r="P162" s="122" t="s">
        <v>33</v>
      </c>
      <c r="Q162" s="122" t="s">
        <v>34</v>
      </c>
      <c r="R162" s="122" t="s">
        <v>384</v>
      </c>
      <c r="S162" s="122" t="s">
        <v>450</v>
      </c>
      <c r="T162" s="122" t="s">
        <v>2988</v>
      </c>
      <c r="U162" s="122" t="s">
        <v>367</v>
      </c>
      <c r="V162" s="122">
        <v>5475</v>
      </c>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6"/>
      <c r="AZ162" s="122"/>
      <c r="BA162" s="122" t="s">
        <v>2989</v>
      </c>
      <c r="BB162" s="122"/>
      <c r="BC162" s="122"/>
      <c r="BD162" s="122"/>
      <c r="BE162" s="122"/>
      <c r="BF162" s="122"/>
      <c r="BG162" s="122"/>
      <c r="BH162" s="122"/>
      <c r="BI162" s="122"/>
      <c r="BJ162" s="122">
        <f t="shared" si="43"/>
        <v>0</v>
      </c>
      <c r="BK162" s="122">
        <f t="shared" si="44"/>
        <v>0</v>
      </c>
      <c r="BL162" s="122"/>
      <c r="BM162" s="122"/>
      <c r="BN162" s="122" t="s">
        <v>4596</v>
      </c>
    </row>
    <row r="163" spans="1:66" ht="38.25" customHeight="1" x14ac:dyDescent="0.25">
      <c r="A163" s="122">
        <v>1102</v>
      </c>
      <c r="B163" s="412" t="s">
        <v>6452</v>
      </c>
      <c r="C163" s="122">
        <v>101107</v>
      </c>
      <c r="D163" s="122"/>
      <c r="E163" s="125">
        <v>38568</v>
      </c>
      <c r="F163" s="125">
        <v>39664</v>
      </c>
      <c r="G163" s="412" t="s">
        <v>3560</v>
      </c>
      <c r="H163" s="412"/>
      <c r="I163" s="412"/>
      <c r="J163" s="412" t="s">
        <v>143</v>
      </c>
      <c r="K163" s="412" t="s">
        <v>143</v>
      </c>
      <c r="L163" s="474" t="s">
        <v>63</v>
      </c>
      <c r="M163" s="473"/>
      <c r="N163" s="412" t="s">
        <v>143</v>
      </c>
      <c r="O163" s="412" t="s">
        <v>143</v>
      </c>
      <c r="P163" s="412" t="s">
        <v>63</v>
      </c>
      <c r="Q163" s="412" t="s">
        <v>628</v>
      </c>
      <c r="R163" s="412" t="s">
        <v>384</v>
      </c>
      <c r="S163" s="412" t="s">
        <v>6453</v>
      </c>
      <c r="T163" s="412" t="s">
        <v>6454</v>
      </c>
      <c r="U163" s="412" t="s">
        <v>367</v>
      </c>
      <c r="V163" s="412">
        <v>9540</v>
      </c>
      <c r="W163" s="473"/>
      <c r="X163" s="473"/>
      <c r="Y163" s="473"/>
      <c r="Z163" s="473"/>
      <c r="AA163" s="473"/>
      <c r="AB163" s="473"/>
      <c r="AC163" s="473"/>
      <c r="AD163" s="473"/>
      <c r="AE163" s="473"/>
      <c r="AF163" s="473"/>
      <c r="AG163" s="473"/>
      <c r="AH163" s="473"/>
      <c r="AI163" s="473"/>
      <c r="AJ163" s="473"/>
      <c r="AK163" s="473"/>
      <c r="AL163" s="473"/>
      <c r="AM163" s="473"/>
      <c r="AN163" s="473"/>
      <c r="AO163" s="473"/>
      <c r="AP163" s="473"/>
      <c r="AQ163" s="473"/>
      <c r="AR163" s="473"/>
      <c r="AS163" s="473"/>
      <c r="AT163" s="473"/>
      <c r="AU163" s="473"/>
      <c r="AV163" s="473"/>
      <c r="AW163" s="473"/>
      <c r="AX163" s="473"/>
      <c r="AY163" s="475"/>
      <c r="AZ163" s="473"/>
      <c r="BA163" s="412" t="s">
        <v>6455</v>
      </c>
      <c r="BB163" s="473"/>
      <c r="BC163" s="473"/>
      <c r="BD163" s="473"/>
      <c r="BE163" s="473"/>
      <c r="BF163" s="473"/>
      <c r="BG163" s="473"/>
      <c r="BH163" s="473"/>
      <c r="BI163" s="473"/>
      <c r="BJ163" s="473">
        <f t="shared" ref="BJ163" si="45">BD163+BE163/60+BF163/3600</f>
        <v>0</v>
      </c>
      <c r="BK163" s="473">
        <f t="shared" ref="BK163" si="46">BG163+BH163/60+BI163/3600</f>
        <v>0</v>
      </c>
      <c r="BL163" s="412"/>
      <c r="BM163" s="412"/>
      <c r="BN163" s="412" t="s">
        <v>6456</v>
      </c>
    </row>
    <row r="164" spans="1:66" s="116" customFormat="1" ht="38.25" customHeight="1" x14ac:dyDescent="0.25">
      <c r="A164" s="111">
        <v>1114</v>
      </c>
      <c r="B164" s="111" t="s">
        <v>773</v>
      </c>
      <c r="C164" s="136">
        <v>101119</v>
      </c>
      <c r="D164" s="130"/>
      <c r="E164" s="130">
        <v>38574</v>
      </c>
      <c r="F164" s="110" t="s">
        <v>389</v>
      </c>
      <c r="G164" s="111" t="s">
        <v>3696</v>
      </c>
      <c r="H164" s="111"/>
      <c r="I164" s="111"/>
      <c r="J164" s="111" t="s">
        <v>235</v>
      </c>
      <c r="K164" s="111" t="s">
        <v>90</v>
      </c>
      <c r="L164" s="111" t="s">
        <v>33</v>
      </c>
      <c r="M164" s="111" t="s">
        <v>3175</v>
      </c>
      <c r="N164" s="111" t="s">
        <v>235</v>
      </c>
      <c r="O164" s="111" t="s">
        <v>90</v>
      </c>
      <c r="P164" s="111" t="s">
        <v>33</v>
      </c>
      <c r="Q164" s="111" t="s">
        <v>34</v>
      </c>
      <c r="R164" s="111" t="s">
        <v>384</v>
      </c>
      <c r="S164" s="111" t="s">
        <v>450</v>
      </c>
      <c r="T164" s="111" t="s">
        <v>774</v>
      </c>
      <c r="U164" s="111" t="s">
        <v>367</v>
      </c>
      <c r="V164" s="111">
        <v>4455</v>
      </c>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9"/>
      <c r="AZ164" s="111"/>
      <c r="BA164" s="111" t="s">
        <v>3697</v>
      </c>
      <c r="BB164" s="111"/>
      <c r="BC164" s="111"/>
      <c r="BD164" s="111"/>
      <c r="BE164" s="111"/>
      <c r="BF164" s="111"/>
      <c r="BG164" s="111"/>
      <c r="BH164" s="111"/>
      <c r="BI164" s="111"/>
      <c r="BJ164" s="111">
        <f t="shared" si="43"/>
        <v>0</v>
      </c>
      <c r="BK164" s="111">
        <f t="shared" si="44"/>
        <v>0</v>
      </c>
      <c r="BL164" s="111"/>
      <c r="BM164" s="111"/>
      <c r="BN164" s="111" t="s">
        <v>597</v>
      </c>
    </row>
    <row r="165" spans="1:66" s="116" customFormat="1" ht="31.5" customHeight="1" x14ac:dyDescent="0.25">
      <c r="A165" s="122">
        <v>1115</v>
      </c>
      <c r="B165" s="122" t="s">
        <v>173</v>
      </c>
      <c r="C165" s="133">
        <v>101120</v>
      </c>
      <c r="D165" s="131"/>
      <c r="E165" s="131">
        <v>38574</v>
      </c>
      <c r="F165" s="125">
        <v>39670</v>
      </c>
      <c r="G165" s="122" t="s">
        <v>34</v>
      </c>
      <c r="H165" s="122"/>
      <c r="I165" s="122"/>
      <c r="J165" s="122" t="s">
        <v>33</v>
      </c>
      <c r="K165" s="122" t="s">
        <v>41</v>
      </c>
      <c r="L165" s="122" t="s">
        <v>33</v>
      </c>
      <c r="M165" s="122" t="s">
        <v>3698</v>
      </c>
      <c r="N165" s="122" t="s">
        <v>33</v>
      </c>
      <c r="O165" s="122" t="s">
        <v>33</v>
      </c>
      <c r="P165" s="122" t="s">
        <v>33</v>
      </c>
      <c r="Q165" s="122" t="s">
        <v>34</v>
      </c>
      <c r="R165" s="122" t="s">
        <v>384</v>
      </c>
      <c r="S165" s="122" t="s">
        <v>775</v>
      </c>
      <c r="T165" s="122" t="s">
        <v>776</v>
      </c>
      <c r="U165" s="122" t="s">
        <v>367</v>
      </c>
      <c r="V165" s="122">
        <v>175200000</v>
      </c>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6"/>
      <c r="AZ165" s="122"/>
      <c r="BA165" s="122" t="s">
        <v>3176</v>
      </c>
      <c r="BB165" s="122"/>
      <c r="BC165" s="122"/>
      <c r="BD165" s="122"/>
      <c r="BE165" s="122"/>
      <c r="BF165" s="122"/>
      <c r="BG165" s="122"/>
      <c r="BH165" s="122"/>
      <c r="BI165" s="122"/>
      <c r="BJ165" s="122">
        <f t="shared" si="43"/>
        <v>0</v>
      </c>
      <c r="BK165" s="122">
        <f t="shared" si="44"/>
        <v>0</v>
      </c>
      <c r="BL165" s="122"/>
      <c r="BM165" s="122"/>
      <c r="BN165" s="122" t="s">
        <v>777</v>
      </c>
    </row>
    <row r="166" spans="1:66" s="116" customFormat="1" ht="69" customHeight="1" x14ac:dyDescent="0.25">
      <c r="A166" s="122">
        <v>1116</v>
      </c>
      <c r="B166" s="122" t="s">
        <v>2991</v>
      </c>
      <c r="C166" s="133">
        <v>101121</v>
      </c>
      <c r="D166" s="131"/>
      <c r="E166" s="131">
        <v>38574</v>
      </c>
      <c r="F166" s="125">
        <v>39670</v>
      </c>
      <c r="G166" s="122" t="s">
        <v>3600</v>
      </c>
      <c r="H166" s="122"/>
      <c r="I166" s="122"/>
      <c r="J166" s="122" t="s">
        <v>123</v>
      </c>
      <c r="K166" s="122" t="s">
        <v>123</v>
      </c>
      <c r="L166" s="122" t="s">
        <v>31</v>
      </c>
      <c r="M166" s="122" t="s">
        <v>778</v>
      </c>
      <c r="N166" s="122" t="s">
        <v>123</v>
      </c>
      <c r="O166" s="122" t="s">
        <v>123</v>
      </c>
      <c r="P166" s="122" t="s">
        <v>31</v>
      </c>
      <c r="Q166" s="122" t="s">
        <v>21</v>
      </c>
      <c r="R166" s="122" t="s">
        <v>384</v>
      </c>
      <c r="S166" s="122" t="s">
        <v>486</v>
      </c>
      <c r="T166" s="122" t="s">
        <v>779</v>
      </c>
      <c r="U166" s="122" t="s">
        <v>366</v>
      </c>
      <c r="V166" s="122" t="s">
        <v>780</v>
      </c>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6"/>
      <c r="AZ166" s="122"/>
      <c r="BA166" s="122" t="s">
        <v>2992</v>
      </c>
      <c r="BB166" s="122"/>
      <c r="BC166" s="122"/>
      <c r="BD166" s="122"/>
      <c r="BE166" s="122"/>
      <c r="BF166" s="122"/>
      <c r="BG166" s="122"/>
      <c r="BH166" s="122"/>
      <c r="BI166" s="122"/>
      <c r="BJ166" s="122">
        <f t="shared" si="43"/>
        <v>0</v>
      </c>
      <c r="BK166" s="122">
        <f t="shared" si="44"/>
        <v>0</v>
      </c>
      <c r="BL166" s="122"/>
      <c r="BM166" s="122"/>
      <c r="BN166" s="122" t="s">
        <v>781</v>
      </c>
    </row>
    <row r="167" spans="1:66" s="116" customFormat="1" ht="25.5" customHeight="1" x14ac:dyDescent="0.25">
      <c r="A167" s="111">
        <v>1117</v>
      </c>
      <c r="B167" s="111" t="s">
        <v>2930</v>
      </c>
      <c r="C167" s="136">
        <v>101122</v>
      </c>
      <c r="D167" s="130"/>
      <c r="E167" s="130">
        <v>38576</v>
      </c>
      <c r="F167" s="110" t="s">
        <v>389</v>
      </c>
      <c r="G167" s="111" t="s">
        <v>3699</v>
      </c>
      <c r="H167" s="111"/>
      <c r="I167" s="111"/>
      <c r="J167" s="111" t="s">
        <v>68</v>
      </c>
      <c r="K167" s="111" t="s">
        <v>69</v>
      </c>
      <c r="L167" s="111" t="s">
        <v>51</v>
      </c>
      <c r="M167" s="111" t="s">
        <v>3700</v>
      </c>
      <c r="N167" s="111" t="s">
        <v>68</v>
      </c>
      <c r="O167" s="111" t="s">
        <v>69</v>
      </c>
      <c r="P167" s="111" t="s">
        <v>51</v>
      </c>
      <c r="Q167" s="111" t="s">
        <v>52</v>
      </c>
      <c r="R167" s="111" t="s">
        <v>384</v>
      </c>
      <c r="S167" s="111" t="s">
        <v>450</v>
      </c>
      <c r="T167" s="111" t="s">
        <v>2993</v>
      </c>
      <c r="U167" s="111" t="s">
        <v>372</v>
      </c>
      <c r="V167" s="111">
        <v>15000</v>
      </c>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9"/>
      <c r="AZ167" s="111"/>
      <c r="BA167" s="111" t="s">
        <v>2994</v>
      </c>
      <c r="BB167" s="111"/>
      <c r="BC167" s="111"/>
      <c r="BD167" s="111"/>
      <c r="BE167" s="111"/>
      <c r="BF167" s="111"/>
      <c r="BG167" s="111"/>
      <c r="BH167" s="111"/>
      <c r="BI167" s="111"/>
      <c r="BJ167" s="111">
        <f t="shared" si="43"/>
        <v>0</v>
      </c>
      <c r="BK167" s="111">
        <f t="shared" si="44"/>
        <v>0</v>
      </c>
      <c r="BL167" s="111"/>
      <c r="BM167" s="111"/>
      <c r="BN167" s="111" t="s">
        <v>597</v>
      </c>
    </row>
    <row r="168" spans="1:66" s="116" customFormat="1" ht="31.5" customHeight="1" x14ac:dyDescent="0.25">
      <c r="A168" s="122">
        <v>1122</v>
      </c>
      <c r="B168" s="122" t="s">
        <v>2995</v>
      </c>
      <c r="C168" s="133">
        <v>101127</v>
      </c>
      <c r="D168" s="131"/>
      <c r="E168" s="131">
        <v>38572</v>
      </c>
      <c r="F168" s="125">
        <v>39668</v>
      </c>
      <c r="G168" s="122" t="s">
        <v>408</v>
      </c>
      <c r="H168" s="122"/>
      <c r="I168" s="122"/>
      <c r="J168" s="122" t="s">
        <v>75</v>
      </c>
      <c r="K168" s="122" t="s">
        <v>75</v>
      </c>
      <c r="L168" s="122" t="s">
        <v>31</v>
      </c>
      <c r="M168" s="122" t="s">
        <v>5284</v>
      </c>
      <c r="N168" s="122" t="s">
        <v>75</v>
      </c>
      <c r="O168" s="122" t="s">
        <v>75</v>
      </c>
      <c r="P168" s="122" t="s">
        <v>31</v>
      </c>
      <c r="Q168" s="122" t="s">
        <v>40</v>
      </c>
      <c r="R168" s="122" t="s">
        <v>384</v>
      </c>
      <c r="S168" s="122" t="s">
        <v>479</v>
      </c>
      <c r="T168" s="122" t="s">
        <v>642</v>
      </c>
      <c r="U168" s="122" t="s">
        <v>367</v>
      </c>
      <c r="V168" s="122">
        <v>1300</v>
      </c>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6"/>
      <c r="AZ168" s="122"/>
      <c r="BA168" s="122" t="s">
        <v>3701</v>
      </c>
      <c r="BB168" s="122"/>
      <c r="BC168" s="122"/>
      <c r="BD168" s="122"/>
      <c r="BE168" s="122"/>
      <c r="BF168" s="122"/>
      <c r="BG168" s="122"/>
      <c r="BH168" s="122"/>
      <c r="BI168" s="122"/>
      <c r="BJ168" s="122">
        <f t="shared" si="43"/>
        <v>0</v>
      </c>
      <c r="BK168" s="122">
        <f t="shared" si="44"/>
        <v>0</v>
      </c>
      <c r="BL168" s="122"/>
      <c r="BM168" s="122"/>
      <c r="BN168" s="122" t="s">
        <v>782</v>
      </c>
    </row>
    <row r="169" spans="1:66" s="116" customFormat="1" ht="38.25" customHeight="1" x14ac:dyDescent="0.25">
      <c r="A169" s="122">
        <v>1128</v>
      </c>
      <c r="B169" s="122" t="s">
        <v>2997</v>
      </c>
      <c r="C169" s="133">
        <v>101133</v>
      </c>
      <c r="D169" s="131"/>
      <c r="E169" s="131">
        <v>38588</v>
      </c>
      <c r="F169" s="125">
        <v>39684</v>
      </c>
      <c r="G169" s="122" t="s">
        <v>3595</v>
      </c>
      <c r="H169" s="122"/>
      <c r="I169" s="122"/>
      <c r="J169" s="122" t="s">
        <v>133</v>
      </c>
      <c r="K169" s="122" t="s">
        <v>133</v>
      </c>
      <c r="L169" s="410" t="s">
        <v>51</v>
      </c>
      <c r="M169" s="122" t="s">
        <v>5285</v>
      </c>
      <c r="N169" s="122" t="s">
        <v>133</v>
      </c>
      <c r="O169" s="122" t="s">
        <v>133</v>
      </c>
      <c r="P169" s="122" t="s">
        <v>51</v>
      </c>
      <c r="Q169" s="122" t="s">
        <v>95</v>
      </c>
      <c r="R169" s="122" t="s">
        <v>384</v>
      </c>
      <c r="S169" s="122" t="s">
        <v>784</v>
      </c>
      <c r="T169" s="122" t="s">
        <v>785</v>
      </c>
      <c r="U169" s="122" t="s">
        <v>367</v>
      </c>
      <c r="V169" s="122">
        <v>580</v>
      </c>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6"/>
      <c r="AZ169" s="122"/>
      <c r="BA169" s="122" t="s">
        <v>3702</v>
      </c>
      <c r="BB169" s="122"/>
      <c r="BC169" s="122"/>
      <c r="BD169" s="122"/>
      <c r="BE169" s="122"/>
      <c r="BF169" s="122"/>
      <c r="BG169" s="122"/>
      <c r="BH169" s="122"/>
      <c r="BI169" s="122"/>
      <c r="BJ169" s="122">
        <f t="shared" si="43"/>
        <v>0</v>
      </c>
      <c r="BK169" s="122">
        <f t="shared" si="44"/>
        <v>0</v>
      </c>
      <c r="BL169" s="122"/>
      <c r="BM169" s="122"/>
      <c r="BN169" s="122" t="s">
        <v>786</v>
      </c>
    </row>
    <row r="170" spans="1:66" s="116" customFormat="1" ht="45" customHeight="1" x14ac:dyDescent="0.25">
      <c r="A170" s="122">
        <v>1129</v>
      </c>
      <c r="B170" s="122" t="s">
        <v>2904</v>
      </c>
      <c r="C170" s="133">
        <v>101134</v>
      </c>
      <c r="D170" s="131"/>
      <c r="E170" s="131">
        <v>38588</v>
      </c>
      <c r="F170" s="125">
        <v>39684</v>
      </c>
      <c r="G170" s="122" t="s">
        <v>3703</v>
      </c>
      <c r="H170" s="122"/>
      <c r="I170" s="122"/>
      <c r="J170" s="122" t="s">
        <v>174</v>
      </c>
      <c r="K170" s="122" t="s">
        <v>175</v>
      </c>
      <c r="L170" s="410" t="s">
        <v>53</v>
      </c>
      <c r="M170" s="122" t="s">
        <v>3704</v>
      </c>
      <c r="N170" s="122" t="s">
        <v>174</v>
      </c>
      <c r="O170" s="122" t="s">
        <v>175</v>
      </c>
      <c r="P170" s="122" t="s">
        <v>53</v>
      </c>
      <c r="Q170" s="122" t="s">
        <v>34</v>
      </c>
      <c r="R170" s="122" t="s">
        <v>384</v>
      </c>
      <c r="S170" s="122" t="s">
        <v>787</v>
      </c>
      <c r="T170" s="122" t="s">
        <v>176</v>
      </c>
      <c r="U170" s="122" t="s">
        <v>367</v>
      </c>
      <c r="V170" s="122">
        <v>14950</v>
      </c>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6"/>
      <c r="AZ170" s="122"/>
      <c r="BA170" s="122" t="s">
        <v>3705</v>
      </c>
      <c r="BB170" s="122"/>
      <c r="BC170" s="122"/>
      <c r="BD170" s="122"/>
      <c r="BE170" s="122"/>
      <c r="BF170" s="122"/>
      <c r="BG170" s="122"/>
      <c r="BH170" s="122"/>
      <c r="BI170" s="122"/>
      <c r="BJ170" s="122">
        <f t="shared" si="43"/>
        <v>0</v>
      </c>
      <c r="BK170" s="122">
        <f t="shared" si="44"/>
        <v>0</v>
      </c>
      <c r="BL170" s="122"/>
      <c r="BM170" s="122"/>
      <c r="BN170" s="122" t="s">
        <v>788</v>
      </c>
    </row>
    <row r="171" spans="1:66" s="116" customFormat="1" ht="54" customHeight="1" x14ac:dyDescent="0.25">
      <c r="A171" s="111">
        <v>1140</v>
      </c>
      <c r="B171" s="111" t="s">
        <v>327</v>
      </c>
      <c r="C171" s="136">
        <v>101145</v>
      </c>
      <c r="D171" s="130"/>
      <c r="E171" s="121">
        <v>38602</v>
      </c>
      <c r="F171" s="110" t="s">
        <v>389</v>
      </c>
      <c r="G171" s="111" t="s">
        <v>3706</v>
      </c>
      <c r="H171" s="111"/>
      <c r="I171" s="111"/>
      <c r="J171" s="111" t="s">
        <v>83</v>
      </c>
      <c r="K171" s="111" t="s">
        <v>83</v>
      </c>
      <c r="L171" s="111" t="s">
        <v>33</v>
      </c>
      <c r="M171" s="111" t="s">
        <v>3707</v>
      </c>
      <c r="N171" s="111" t="s">
        <v>83</v>
      </c>
      <c r="O171" s="111" t="s">
        <v>83</v>
      </c>
      <c r="P171" s="111" t="s">
        <v>33</v>
      </c>
      <c r="Q171" s="111" t="s">
        <v>34</v>
      </c>
      <c r="R171" s="111" t="s">
        <v>384</v>
      </c>
      <c r="S171" s="111" t="s">
        <v>3708</v>
      </c>
      <c r="T171" s="111" t="s">
        <v>3708</v>
      </c>
      <c r="U171" s="111" t="s">
        <v>367</v>
      </c>
      <c r="V171" s="139">
        <v>653715</v>
      </c>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9"/>
      <c r="AZ171" s="111"/>
      <c r="BA171" s="111" t="s">
        <v>3709</v>
      </c>
      <c r="BB171" s="111"/>
      <c r="BC171" s="111"/>
      <c r="BD171" s="111"/>
      <c r="BE171" s="111"/>
      <c r="BF171" s="111"/>
      <c r="BG171" s="111"/>
      <c r="BH171" s="111"/>
      <c r="BI171" s="111"/>
      <c r="BJ171" s="111">
        <f t="shared" ref="BJ171:BJ189" si="47">BD171+BE171/60+BF171/3600</f>
        <v>0</v>
      </c>
      <c r="BK171" s="111">
        <f t="shared" ref="BK171:BK189" si="48">BG171+BH171/60+BI171/3600</f>
        <v>0</v>
      </c>
      <c r="BL171" s="111"/>
      <c r="BM171" s="111"/>
      <c r="BN171" s="111" t="s">
        <v>3375</v>
      </c>
    </row>
    <row r="172" spans="1:66" s="129" customFormat="1" ht="45" customHeight="1" x14ac:dyDescent="0.25">
      <c r="A172" s="122">
        <v>1141</v>
      </c>
      <c r="B172" s="122" t="s">
        <v>327</v>
      </c>
      <c r="C172" s="133">
        <v>101146</v>
      </c>
      <c r="D172" s="131"/>
      <c r="E172" s="124">
        <v>38602</v>
      </c>
      <c r="F172" s="125" t="s">
        <v>389</v>
      </c>
      <c r="G172" s="122" t="s">
        <v>3706</v>
      </c>
      <c r="H172" s="122"/>
      <c r="I172" s="122"/>
      <c r="J172" s="122" t="s">
        <v>83</v>
      </c>
      <c r="K172" s="122" t="s">
        <v>83</v>
      </c>
      <c r="L172" s="122" t="s">
        <v>33</v>
      </c>
      <c r="M172" s="122" t="s">
        <v>3710</v>
      </c>
      <c r="N172" s="122" t="s">
        <v>83</v>
      </c>
      <c r="O172" s="122" t="s">
        <v>83</v>
      </c>
      <c r="P172" s="122" t="s">
        <v>33</v>
      </c>
      <c r="Q172" s="122" t="s">
        <v>34</v>
      </c>
      <c r="R172" s="122" t="s">
        <v>384</v>
      </c>
      <c r="S172" s="122" t="s">
        <v>3711</v>
      </c>
      <c r="T172" s="122" t="s">
        <v>789</v>
      </c>
      <c r="U172" s="122" t="s">
        <v>367</v>
      </c>
      <c r="V172" s="128">
        <v>173740</v>
      </c>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6"/>
      <c r="AZ172" s="122"/>
      <c r="BA172" s="122" t="s">
        <v>3712</v>
      </c>
      <c r="BB172" s="122"/>
      <c r="BC172" s="122"/>
      <c r="BD172" s="122"/>
      <c r="BE172" s="122"/>
      <c r="BF172" s="122"/>
      <c r="BG172" s="122"/>
      <c r="BH172" s="122"/>
      <c r="BI172" s="122"/>
      <c r="BJ172" s="122">
        <f t="shared" si="47"/>
        <v>0</v>
      </c>
      <c r="BK172" s="122">
        <f t="shared" si="48"/>
        <v>0</v>
      </c>
      <c r="BL172" s="122"/>
      <c r="BM172" s="122"/>
      <c r="BN172" s="122" t="s">
        <v>4597</v>
      </c>
    </row>
    <row r="173" spans="1:66" s="116" customFormat="1" ht="54" customHeight="1" x14ac:dyDescent="0.25">
      <c r="A173" s="122" t="e">
        <f>#REF!+1</f>
        <v>#REF!</v>
      </c>
      <c r="B173" s="122" t="s">
        <v>2998</v>
      </c>
      <c r="C173" s="133">
        <v>101153</v>
      </c>
      <c r="D173" s="131"/>
      <c r="E173" s="124">
        <v>38607</v>
      </c>
      <c r="F173" s="125">
        <v>39703</v>
      </c>
      <c r="G173" s="122" t="s">
        <v>3600</v>
      </c>
      <c r="H173" s="122"/>
      <c r="I173" s="122"/>
      <c r="J173" s="122" t="s">
        <v>5572</v>
      </c>
      <c r="K173" s="122" t="s">
        <v>3592</v>
      </c>
      <c r="L173" s="122" t="s">
        <v>3592</v>
      </c>
      <c r="M173" s="122" t="s">
        <v>3713</v>
      </c>
      <c r="N173" s="122" t="s">
        <v>3592</v>
      </c>
      <c r="O173" s="122" t="s">
        <v>3592</v>
      </c>
      <c r="P173" s="122" t="s">
        <v>3592</v>
      </c>
      <c r="Q173" s="122" t="s">
        <v>21</v>
      </c>
      <c r="R173" s="122" t="s">
        <v>384</v>
      </c>
      <c r="S173" s="122" t="s">
        <v>790</v>
      </c>
      <c r="T173" s="122" t="s">
        <v>224</v>
      </c>
      <c r="U173" s="122" t="s">
        <v>367</v>
      </c>
      <c r="V173" s="128" t="s">
        <v>791</v>
      </c>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6"/>
      <c r="AZ173" s="122"/>
      <c r="BA173" s="122" t="s">
        <v>3714</v>
      </c>
      <c r="BB173" s="122"/>
      <c r="BC173" s="122"/>
      <c r="BD173" s="122"/>
      <c r="BE173" s="122"/>
      <c r="BF173" s="122"/>
      <c r="BG173" s="122"/>
      <c r="BH173" s="122"/>
      <c r="BI173" s="122"/>
      <c r="BJ173" s="122">
        <f t="shared" si="47"/>
        <v>0</v>
      </c>
      <c r="BK173" s="122">
        <f t="shared" si="48"/>
        <v>0</v>
      </c>
      <c r="BL173" s="122"/>
      <c r="BM173" s="122"/>
      <c r="BN173" s="122"/>
    </row>
    <row r="174" spans="1:66" s="116" customFormat="1" ht="54" customHeight="1" x14ac:dyDescent="0.25">
      <c r="A174" s="122" t="e">
        <f>#REF!+1</f>
        <v>#REF!</v>
      </c>
      <c r="B174" s="122" t="s">
        <v>2951</v>
      </c>
      <c r="C174" s="133">
        <v>101157</v>
      </c>
      <c r="D174" s="131"/>
      <c r="E174" s="124">
        <v>38621</v>
      </c>
      <c r="F174" s="125">
        <v>39717</v>
      </c>
      <c r="G174" s="122" t="s">
        <v>3715</v>
      </c>
      <c r="H174" s="122"/>
      <c r="I174" s="122"/>
      <c r="J174" s="122" t="s">
        <v>620</v>
      </c>
      <c r="K174" s="122" t="s">
        <v>3592</v>
      </c>
      <c r="L174" s="122" t="s">
        <v>3592</v>
      </c>
      <c r="M174" s="122" t="s">
        <v>3716</v>
      </c>
      <c r="N174" s="122" t="s">
        <v>620</v>
      </c>
      <c r="O174" s="122" t="s">
        <v>3592</v>
      </c>
      <c r="P174" s="122" t="s">
        <v>3592</v>
      </c>
      <c r="Q174" s="122" t="s">
        <v>21</v>
      </c>
      <c r="R174" s="122" t="s">
        <v>384</v>
      </c>
      <c r="S174" s="122" t="s">
        <v>792</v>
      </c>
      <c r="T174" s="122" t="s">
        <v>2999</v>
      </c>
      <c r="U174" s="122" t="s">
        <v>367</v>
      </c>
      <c r="V174" s="128">
        <v>312000</v>
      </c>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6"/>
      <c r="AZ174" s="122"/>
      <c r="BA174" s="122" t="s">
        <v>3717</v>
      </c>
      <c r="BB174" s="122"/>
      <c r="BC174" s="122"/>
      <c r="BD174" s="122"/>
      <c r="BE174" s="122"/>
      <c r="BF174" s="122"/>
      <c r="BG174" s="122"/>
      <c r="BH174" s="122"/>
      <c r="BI174" s="122"/>
      <c r="BJ174" s="122">
        <f t="shared" si="47"/>
        <v>0</v>
      </c>
      <c r="BK174" s="122">
        <f t="shared" si="48"/>
        <v>0</v>
      </c>
      <c r="BL174" s="122"/>
      <c r="BM174" s="122"/>
      <c r="BN174" s="122" t="s">
        <v>793</v>
      </c>
    </row>
    <row r="175" spans="1:66" s="116" customFormat="1" ht="54" customHeight="1" x14ac:dyDescent="0.25">
      <c r="A175" s="122"/>
      <c r="B175" s="122" t="s">
        <v>2951</v>
      </c>
      <c r="C175" s="133" t="s">
        <v>794</v>
      </c>
      <c r="D175" s="131"/>
      <c r="E175" s="124">
        <v>38637</v>
      </c>
      <c r="F175" s="125">
        <v>39733</v>
      </c>
      <c r="G175" s="122" t="s">
        <v>3715</v>
      </c>
      <c r="H175" s="122"/>
      <c r="I175" s="122"/>
      <c r="J175" s="122" t="s">
        <v>620</v>
      </c>
      <c r="K175" s="122" t="s">
        <v>3592</v>
      </c>
      <c r="L175" s="122" t="s">
        <v>3592</v>
      </c>
      <c r="M175" s="122" t="s">
        <v>3716</v>
      </c>
      <c r="N175" s="122" t="s">
        <v>620</v>
      </c>
      <c r="O175" s="122" t="s">
        <v>3592</v>
      </c>
      <c r="P175" s="122" t="s">
        <v>3592</v>
      </c>
      <c r="Q175" s="122" t="s">
        <v>21</v>
      </c>
      <c r="R175" s="122" t="s">
        <v>384</v>
      </c>
      <c r="S175" s="122" t="s">
        <v>792</v>
      </c>
      <c r="T175" s="122" t="s">
        <v>2999</v>
      </c>
      <c r="U175" s="122" t="s">
        <v>367</v>
      </c>
      <c r="V175" s="128">
        <v>312000</v>
      </c>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6"/>
      <c r="AZ175" s="122"/>
      <c r="BA175" s="122" t="s">
        <v>3717</v>
      </c>
      <c r="BB175" s="122"/>
      <c r="BC175" s="122"/>
      <c r="BD175" s="122"/>
      <c r="BE175" s="122"/>
      <c r="BF175" s="122"/>
      <c r="BG175" s="122"/>
      <c r="BH175" s="122"/>
      <c r="BI175" s="122"/>
      <c r="BJ175" s="122">
        <f t="shared" si="47"/>
        <v>0</v>
      </c>
      <c r="BK175" s="122">
        <f t="shared" si="48"/>
        <v>0</v>
      </c>
      <c r="BL175" s="122"/>
      <c r="BM175" s="122"/>
      <c r="BN175" s="122" t="s">
        <v>793</v>
      </c>
    </row>
    <row r="176" spans="1:66" s="116" customFormat="1" ht="38.25" customHeight="1" x14ac:dyDescent="0.25">
      <c r="A176" s="122" t="e">
        <f>#REF!+1</f>
        <v>#REF!</v>
      </c>
      <c r="B176" s="122" t="s">
        <v>796</v>
      </c>
      <c r="C176" s="122">
        <v>101163</v>
      </c>
      <c r="D176" s="125">
        <v>38621</v>
      </c>
      <c r="E176" s="125">
        <v>38621</v>
      </c>
      <c r="F176" s="125">
        <v>42273</v>
      </c>
      <c r="G176" s="122" t="s">
        <v>3718</v>
      </c>
      <c r="H176" s="122"/>
      <c r="I176" s="122" t="s">
        <v>797</v>
      </c>
      <c r="J176" s="122" t="s">
        <v>74</v>
      </c>
      <c r="K176" s="122" t="s">
        <v>74</v>
      </c>
      <c r="L176" s="410" t="s">
        <v>45</v>
      </c>
      <c r="M176" s="122" t="s">
        <v>3000</v>
      </c>
      <c r="N176" s="122" t="s">
        <v>74</v>
      </c>
      <c r="O176" s="122" t="s">
        <v>74</v>
      </c>
      <c r="P176" s="122" t="s">
        <v>45</v>
      </c>
      <c r="Q176" s="122" t="s">
        <v>375</v>
      </c>
      <c r="R176" s="122" t="s">
        <v>384</v>
      </c>
      <c r="S176" s="122" t="s">
        <v>3719</v>
      </c>
      <c r="T176" s="122" t="s">
        <v>798</v>
      </c>
      <c r="U176" s="122" t="s">
        <v>367</v>
      </c>
      <c r="V176" s="128">
        <v>146000</v>
      </c>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6"/>
      <c r="AZ176" s="122"/>
      <c r="BA176" s="122" t="s">
        <v>3720</v>
      </c>
      <c r="BB176" s="122"/>
      <c r="BC176" s="122"/>
      <c r="BD176" s="122"/>
      <c r="BE176" s="122"/>
      <c r="BF176" s="122"/>
      <c r="BG176" s="122"/>
      <c r="BH176" s="122"/>
      <c r="BI176" s="122"/>
      <c r="BJ176" s="122">
        <f t="shared" si="47"/>
        <v>0</v>
      </c>
      <c r="BK176" s="122">
        <f t="shared" si="48"/>
        <v>0</v>
      </c>
      <c r="BL176" s="122"/>
      <c r="BM176" s="122"/>
      <c r="BN176" s="122" t="s">
        <v>799</v>
      </c>
    </row>
    <row r="177" spans="1:67" s="116" customFormat="1" ht="42" customHeight="1" x14ac:dyDescent="0.25">
      <c r="A177" s="122" t="e">
        <f>A176+1</f>
        <v>#REF!</v>
      </c>
      <c r="B177" s="122" t="s">
        <v>800</v>
      </c>
      <c r="C177" s="122">
        <v>101164</v>
      </c>
      <c r="D177" s="125"/>
      <c r="E177" s="125">
        <v>38621</v>
      </c>
      <c r="F177" s="125">
        <v>39721</v>
      </c>
      <c r="G177" s="122" t="s">
        <v>801</v>
      </c>
      <c r="H177" s="122"/>
      <c r="I177" s="122"/>
      <c r="J177" s="122" t="s">
        <v>24</v>
      </c>
      <c r="K177" s="122" t="s">
        <v>24</v>
      </c>
      <c r="L177" s="410" t="s">
        <v>24</v>
      </c>
      <c r="M177" s="122" t="s">
        <v>3721</v>
      </c>
      <c r="N177" s="122" t="s">
        <v>24</v>
      </c>
      <c r="O177" s="122" t="s">
        <v>24</v>
      </c>
      <c r="P177" s="122" t="s">
        <v>24</v>
      </c>
      <c r="Q177" s="122" t="s">
        <v>40</v>
      </c>
      <c r="R177" s="122" t="s">
        <v>384</v>
      </c>
      <c r="S177" s="122" t="s">
        <v>802</v>
      </c>
      <c r="T177" s="122" t="s">
        <v>803</v>
      </c>
      <c r="U177" s="122" t="s">
        <v>367</v>
      </c>
      <c r="V177" s="128">
        <v>912500</v>
      </c>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6"/>
      <c r="AZ177" s="122"/>
      <c r="BA177" s="122" t="s">
        <v>3722</v>
      </c>
      <c r="BB177" s="122"/>
      <c r="BC177" s="122"/>
      <c r="BD177" s="122"/>
      <c r="BE177" s="122"/>
      <c r="BF177" s="122"/>
      <c r="BG177" s="122"/>
      <c r="BH177" s="122"/>
      <c r="BI177" s="122"/>
      <c r="BJ177" s="122">
        <f t="shared" si="47"/>
        <v>0</v>
      </c>
      <c r="BK177" s="122">
        <f t="shared" si="48"/>
        <v>0</v>
      </c>
      <c r="BL177" s="122"/>
      <c r="BM177" s="122"/>
      <c r="BN177" s="122" t="s">
        <v>799</v>
      </c>
    </row>
    <row r="178" spans="1:67" s="116" customFormat="1" ht="63.75" customHeight="1" x14ac:dyDescent="0.25">
      <c r="A178" s="111">
        <v>1164</v>
      </c>
      <c r="B178" s="111" t="s">
        <v>805</v>
      </c>
      <c r="C178" s="111">
        <v>101169</v>
      </c>
      <c r="D178" s="110"/>
      <c r="E178" s="110">
        <v>38623</v>
      </c>
      <c r="F178" s="110" t="s">
        <v>389</v>
      </c>
      <c r="G178" s="111" t="s">
        <v>3723</v>
      </c>
      <c r="H178" s="111"/>
      <c r="I178" s="111"/>
      <c r="J178" s="111" t="s">
        <v>33</v>
      </c>
      <c r="K178" s="111" t="s">
        <v>33</v>
      </c>
      <c r="L178" s="111" t="s">
        <v>33</v>
      </c>
      <c r="M178" s="111" t="s">
        <v>5286</v>
      </c>
      <c r="N178" s="111" t="s">
        <v>33</v>
      </c>
      <c r="O178" s="111" t="s">
        <v>33</v>
      </c>
      <c r="P178" s="111" t="s">
        <v>33</v>
      </c>
      <c r="Q178" s="111" t="s">
        <v>34</v>
      </c>
      <c r="R178" s="111" t="s">
        <v>384</v>
      </c>
      <c r="S178" s="111" t="s">
        <v>450</v>
      </c>
      <c r="T178" s="111" t="s">
        <v>806</v>
      </c>
      <c r="U178" s="111" t="s">
        <v>367</v>
      </c>
      <c r="V178" s="111">
        <v>6782</v>
      </c>
      <c r="W178" s="111"/>
      <c r="X178" s="111"/>
      <c r="Y178" s="111"/>
      <c r="Z178" s="111"/>
      <c r="AA178" s="111"/>
      <c r="AB178" s="111"/>
      <c r="AC178" s="111"/>
      <c r="AD178" s="111"/>
      <c r="AE178" s="111"/>
      <c r="AF178" s="111" t="s">
        <v>157</v>
      </c>
      <c r="AG178" s="111"/>
      <c r="AH178" s="111"/>
      <c r="AI178" s="111"/>
      <c r="AJ178" s="111"/>
      <c r="AK178" s="111"/>
      <c r="AL178" s="111"/>
      <c r="AM178" s="111"/>
      <c r="AN178" s="111"/>
      <c r="AO178" s="111"/>
      <c r="AP178" s="111"/>
      <c r="AQ178" s="111"/>
      <c r="AR178" s="111"/>
      <c r="AS178" s="111"/>
      <c r="AT178" s="111"/>
      <c r="AU178" s="111"/>
      <c r="AV178" s="111"/>
      <c r="AW178" s="111"/>
      <c r="AX178" s="111"/>
      <c r="AY178" s="119"/>
      <c r="AZ178" s="111"/>
      <c r="BA178" s="111" t="s">
        <v>3724</v>
      </c>
      <c r="BB178" s="111"/>
      <c r="BC178" s="111"/>
      <c r="BD178" s="111"/>
      <c r="BE178" s="111"/>
      <c r="BF178" s="111"/>
      <c r="BG178" s="111"/>
      <c r="BH178" s="111"/>
      <c r="BI178" s="111"/>
      <c r="BJ178" s="111">
        <f t="shared" si="47"/>
        <v>0</v>
      </c>
      <c r="BK178" s="111">
        <f t="shared" si="48"/>
        <v>0</v>
      </c>
      <c r="BL178" s="111"/>
      <c r="BM178" s="111"/>
      <c r="BN178" s="111" t="s">
        <v>807</v>
      </c>
    </row>
    <row r="179" spans="1:67" s="116" customFormat="1" ht="41.25" customHeight="1" x14ac:dyDescent="0.25">
      <c r="A179" s="122">
        <v>1165</v>
      </c>
      <c r="B179" s="122" t="s">
        <v>3001</v>
      </c>
      <c r="C179" s="122">
        <v>101170</v>
      </c>
      <c r="D179" s="125"/>
      <c r="E179" s="125">
        <v>38623</v>
      </c>
      <c r="F179" s="125">
        <v>39719</v>
      </c>
      <c r="G179" s="122" t="s">
        <v>3725</v>
      </c>
      <c r="H179" s="122"/>
      <c r="I179" s="122"/>
      <c r="J179" s="122" t="s">
        <v>314</v>
      </c>
      <c r="K179" s="122" t="s">
        <v>110</v>
      </c>
      <c r="L179" s="122" t="s">
        <v>33</v>
      </c>
      <c r="M179" s="122" t="s">
        <v>809</v>
      </c>
      <c r="N179" s="122" t="s">
        <v>314</v>
      </c>
      <c r="O179" s="122" t="s">
        <v>110</v>
      </c>
      <c r="P179" s="122" t="s">
        <v>33</v>
      </c>
      <c r="Q179" s="122" t="s">
        <v>34</v>
      </c>
      <c r="R179" s="122" t="s">
        <v>384</v>
      </c>
      <c r="S179" s="122" t="s">
        <v>3726</v>
      </c>
      <c r="T179" s="122" t="s">
        <v>810</v>
      </c>
      <c r="U179" s="122" t="s">
        <v>367</v>
      </c>
      <c r="V179" s="122" t="s">
        <v>811</v>
      </c>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6"/>
      <c r="AZ179" s="122"/>
      <c r="BA179" s="122" t="s">
        <v>3727</v>
      </c>
      <c r="BB179" s="122"/>
      <c r="BC179" s="122"/>
      <c r="BD179" s="122"/>
      <c r="BE179" s="122"/>
      <c r="BF179" s="122"/>
      <c r="BG179" s="122"/>
      <c r="BH179" s="122"/>
      <c r="BI179" s="122"/>
      <c r="BJ179" s="122">
        <f t="shared" si="47"/>
        <v>0</v>
      </c>
      <c r="BK179" s="122">
        <f t="shared" si="48"/>
        <v>0</v>
      </c>
      <c r="BL179" s="122"/>
      <c r="BM179" s="122"/>
      <c r="BN179" s="122" t="s">
        <v>812</v>
      </c>
    </row>
    <row r="180" spans="1:67" s="116" customFormat="1" ht="38.25" customHeight="1" x14ac:dyDescent="0.25">
      <c r="A180" s="122">
        <v>1166</v>
      </c>
      <c r="B180" s="122" t="s">
        <v>3002</v>
      </c>
      <c r="C180" s="122">
        <v>101171</v>
      </c>
      <c r="D180" s="125"/>
      <c r="E180" s="125">
        <v>38625</v>
      </c>
      <c r="F180" s="125">
        <v>39728</v>
      </c>
      <c r="G180" s="122" t="s">
        <v>408</v>
      </c>
      <c r="H180" s="122"/>
      <c r="I180" s="122"/>
      <c r="J180" s="122" t="s">
        <v>78</v>
      </c>
      <c r="K180" s="122" t="s">
        <v>30</v>
      </c>
      <c r="L180" s="122" t="s">
        <v>31</v>
      </c>
      <c r="M180" s="122"/>
      <c r="N180" s="122" t="s">
        <v>78</v>
      </c>
      <c r="O180" s="122" t="s">
        <v>30</v>
      </c>
      <c r="P180" s="122" t="s">
        <v>31</v>
      </c>
      <c r="Q180" s="122" t="s">
        <v>25</v>
      </c>
      <c r="R180" s="122" t="s">
        <v>384</v>
      </c>
      <c r="S180" s="122" t="s">
        <v>802</v>
      </c>
      <c r="T180" s="122" t="s">
        <v>813</v>
      </c>
      <c r="U180" s="122" t="s">
        <v>367</v>
      </c>
      <c r="V180" s="122">
        <v>1270</v>
      </c>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6"/>
      <c r="AZ180" s="122"/>
      <c r="BA180" s="122" t="s">
        <v>3728</v>
      </c>
      <c r="BB180" s="122"/>
      <c r="BC180" s="122"/>
      <c r="BD180" s="122"/>
      <c r="BE180" s="122"/>
      <c r="BF180" s="122"/>
      <c r="BG180" s="122"/>
      <c r="BH180" s="122"/>
      <c r="BI180" s="122"/>
      <c r="BJ180" s="122">
        <f t="shared" si="47"/>
        <v>0</v>
      </c>
      <c r="BK180" s="122">
        <f t="shared" si="48"/>
        <v>0</v>
      </c>
      <c r="BL180" s="122"/>
      <c r="BM180" s="122"/>
      <c r="BN180" s="122" t="s">
        <v>814</v>
      </c>
    </row>
    <row r="181" spans="1:67" s="116" customFormat="1" ht="51.75" customHeight="1" x14ac:dyDescent="0.25">
      <c r="A181" s="122">
        <v>1173</v>
      </c>
      <c r="B181" s="122" t="s">
        <v>3003</v>
      </c>
      <c r="C181" s="122">
        <v>101176</v>
      </c>
      <c r="D181" s="125"/>
      <c r="E181" s="125">
        <v>38628</v>
      </c>
      <c r="F181" s="125">
        <v>39731</v>
      </c>
      <c r="G181" s="122" t="s">
        <v>408</v>
      </c>
      <c r="H181" s="122"/>
      <c r="I181" s="122"/>
      <c r="J181" s="122" t="s">
        <v>23</v>
      </c>
      <c r="K181" s="122" t="s">
        <v>23</v>
      </c>
      <c r="L181" s="122" t="s">
        <v>24</v>
      </c>
      <c r="M181" s="122" t="s">
        <v>3729</v>
      </c>
      <c r="N181" s="122" t="s">
        <v>23</v>
      </c>
      <c r="O181" s="122" t="s">
        <v>23</v>
      </c>
      <c r="P181" s="122" t="s">
        <v>24</v>
      </c>
      <c r="Q181" s="122" t="s">
        <v>375</v>
      </c>
      <c r="R181" s="122" t="s">
        <v>384</v>
      </c>
      <c r="S181" s="122" t="s">
        <v>802</v>
      </c>
      <c r="T181" s="122" t="s">
        <v>815</v>
      </c>
      <c r="U181" s="122" t="s">
        <v>367</v>
      </c>
      <c r="V181" s="128">
        <v>15000</v>
      </c>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6"/>
      <c r="AZ181" s="122"/>
      <c r="BA181" s="122" t="s">
        <v>3730</v>
      </c>
      <c r="BB181" s="122"/>
      <c r="BC181" s="122"/>
      <c r="BD181" s="122"/>
      <c r="BE181" s="122"/>
      <c r="BF181" s="122"/>
      <c r="BG181" s="122"/>
      <c r="BH181" s="122"/>
      <c r="BI181" s="122"/>
      <c r="BJ181" s="122">
        <f t="shared" si="47"/>
        <v>0</v>
      </c>
      <c r="BK181" s="122">
        <f t="shared" si="48"/>
        <v>0</v>
      </c>
      <c r="BL181" s="122"/>
      <c r="BM181" s="122"/>
      <c r="BN181" s="122" t="s">
        <v>816</v>
      </c>
    </row>
    <row r="182" spans="1:67" s="116" customFormat="1" ht="31.5" customHeight="1" x14ac:dyDescent="0.25">
      <c r="A182" s="111">
        <v>1177</v>
      </c>
      <c r="B182" s="111" t="s">
        <v>817</v>
      </c>
      <c r="C182" s="111">
        <v>101180</v>
      </c>
      <c r="D182" s="110"/>
      <c r="E182" s="110">
        <v>38635</v>
      </c>
      <c r="F182" s="110" t="s">
        <v>389</v>
      </c>
      <c r="G182" s="111" t="s">
        <v>3667</v>
      </c>
      <c r="H182" s="111"/>
      <c r="I182" s="111"/>
      <c r="J182" s="111" t="s">
        <v>33</v>
      </c>
      <c r="K182" s="111" t="s">
        <v>41</v>
      </c>
      <c r="L182" s="135" t="s">
        <v>33</v>
      </c>
      <c r="M182" s="111" t="s">
        <v>3731</v>
      </c>
      <c r="N182" s="111" t="s">
        <v>33</v>
      </c>
      <c r="O182" s="111" t="s">
        <v>41</v>
      </c>
      <c r="P182" s="111" t="s">
        <v>33</v>
      </c>
      <c r="Q182" s="111" t="s">
        <v>34</v>
      </c>
      <c r="R182" s="111" t="s">
        <v>384</v>
      </c>
      <c r="S182" s="111" t="s">
        <v>479</v>
      </c>
      <c r="T182" s="111" t="s">
        <v>818</v>
      </c>
      <c r="U182" s="111" t="s">
        <v>367</v>
      </c>
      <c r="V182" s="111">
        <v>365</v>
      </c>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9"/>
      <c r="AZ182" s="111"/>
      <c r="BA182" s="111" t="s">
        <v>3732</v>
      </c>
      <c r="BB182" s="111"/>
      <c r="BC182" s="111"/>
      <c r="BD182" s="111"/>
      <c r="BE182" s="111"/>
      <c r="BF182" s="111"/>
      <c r="BG182" s="111"/>
      <c r="BH182" s="111"/>
      <c r="BI182" s="111"/>
      <c r="BJ182" s="111">
        <f t="shared" si="47"/>
        <v>0</v>
      </c>
      <c r="BK182" s="111">
        <f t="shared" si="48"/>
        <v>0</v>
      </c>
      <c r="BL182" s="111"/>
      <c r="BM182" s="111"/>
      <c r="BN182" s="111" t="s">
        <v>819</v>
      </c>
    </row>
    <row r="183" spans="1:67" s="116" customFormat="1" ht="31.5" customHeight="1" x14ac:dyDescent="0.25">
      <c r="A183" s="111">
        <v>1178</v>
      </c>
      <c r="B183" s="111" t="s">
        <v>820</v>
      </c>
      <c r="C183" s="111">
        <v>101181</v>
      </c>
      <c r="D183" s="110"/>
      <c r="E183" s="110">
        <v>38635</v>
      </c>
      <c r="F183" s="110" t="s">
        <v>389</v>
      </c>
      <c r="G183" s="111" t="s">
        <v>3667</v>
      </c>
      <c r="H183" s="111"/>
      <c r="I183" s="111"/>
      <c r="J183" s="111" t="s">
        <v>33</v>
      </c>
      <c r="K183" s="111" t="s">
        <v>41</v>
      </c>
      <c r="L183" s="135" t="s">
        <v>33</v>
      </c>
      <c r="M183" s="111" t="s">
        <v>3733</v>
      </c>
      <c r="N183" s="111" t="s">
        <v>33</v>
      </c>
      <c r="O183" s="111" t="s">
        <v>41</v>
      </c>
      <c r="P183" s="111" t="s">
        <v>33</v>
      </c>
      <c r="Q183" s="111" t="s">
        <v>34</v>
      </c>
      <c r="R183" s="111" t="s">
        <v>384</v>
      </c>
      <c r="S183" s="111" t="s">
        <v>479</v>
      </c>
      <c r="T183" s="111" t="s">
        <v>818</v>
      </c>
      <c r="U183" s="111" t="s">
        <v>367</v>
      </c>
      <c r="V183" s="111">
        <v>365</v>
      </c>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9"/>
      <c r="AZ183" s="111"/>
      <c r="BA183" s="111" t="s">
        <v>3732</v>
      </c>
      <c r="BB183" s="111"/>
      <c r="BC183" s="111"/>
      <c r="BD183" s="111"/>
      <c r="BE183" s="111"/>
      <c r="BF183" s="111"/>
      <c r="BG183" s="111"/>
      <c r="BH183" s="111"/>
      <c r="BI183" s="111"/>
      <c r="BJ183" s="111">
        <f t="shared" si="47"/>
        <v>0</v>
      </c>
      <c r="BK183" s="111">
        <f t="shared" si="48"/>
        <v>0</v>
      </c>
      <c r="BL183" s="111"/>
      <c r="BM183" s="111"/>
      <c r="BN183" s="111" t="s">
        <v>819</v>
      </c>
    </row>
    <row r="184" spans="1:67" s="116" customFormat="1" ht="31.5" customHeight="1" x14ac:dyDescent="0.25">
      <c r="A184" s="111">
        <v>1181</v>
      </c>
      <c r="B184" s="111" t="s">
        <v>821</v>
      </c>
      <c r="C184" s="111">
        <v>101184</v>
      </c>
      <c r="D184" s="110"/>
      <c r="E184" s="110">
        <v>38642</v>
      </c>
      <c r="F184" s="110" t="s">
        <v>389</v>
      </c>
      <c r="G184" s="111" t="s">
        <v>3734</v>
      </c>
      <c r="H184" s="111"/>
      <c r="I184" s="111"/>
      <c r="J184" s="111" t="s">
        <v>51</v>
      </c>
      <c r="K184" s="111" t="s">
        <v>51</v>
      </c>
      <c r="L184" s="135" t="s">
        <v>51</v>
      </c>
      <c r="M184" s="111" t="s">
        <v>3735</v>
      </c>
      <c r="N184" s="111" t="s">
        <v>51</v>
      </c>
      <c r="O184" s="111" t="s">
        <v>51</v>
      </c>
      <c r="P184" s="111" t="s">
        <v>51</v>
      </c>
      <c r="Q184" s="111" t="s">
        <v>52</v>
      </c>
      <c r="R184" s="111" t="s">
        <v>384</v>
      </c>
      <c r="S184" s="111" t="s">
        <v>822</v>
      </c>
      <c r="T184" s="111" t="s">
        <v>3736</v>
      </c>
      <c r="U184" s="111" t="s">
        <v>367</v>
      </c>
      <c r="V184" s="111">
        <v>212248</v>
      </c>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9"/>
      <c r="AZ184" s="111"/>
      <c r="BA184" s="111" t="s">
        <v>3004</v>
      </c>
      <c r="BB184" s="111"/>
      <c r="BC184" s="111"/>
      <c r="BD184" s="111"/>
      <c r="BE184" s="111"/>
      <c r="BF184" s="111"/>
      <c r="BG184" s="111"/>
      <c r="BH184" s="111"/>
      <c r="BI184" s="111"/>
      <c r="BJ184" s="111">
        <f t="shared" si="47"/>
        <v>0</v>
      </c>
      <c r="BK184" s="111">
        <f t="shared" si="48"/>
        <v>0</v>
      </c>
      <c r="BL184" s="111"/>
      <c r="BM184" s="111"/>
      <c r="BN184" s="111" t="s">
        <v>819</v>
      </c>
    </row>
    <row r="185" spans="1:67" s="116" customFormat="1" ht="31.5" customHeight="1" x14ac:dyDescent="0.25">
      <c r="A185" s="122">
        <v>1182</v>
      </c>
      <c r="B185" s="122" t="s">
        <v>234</v>
      </c>
      <c r="C185" s="122">
        <v>101185</v>
      </c>
      <c r="D185" s="125"/>
      <c r="E185" s="125">
        <v>38657</v>
      </c>
      <c r="F185" s="125">
        <v>39753</v>
      </c>
      <c r="G185" s="122" t="s">
        <v>723</v>
      </c>
      <c r="H185" s="122"/>
      <c r="I185" s="122"/>
      <c r="J185" s="122" t="s">
        <v>185</v>
      </c>
      <c r="K185" s="122" t="s">
        <v>161</v>
      </c>
      <c r="L185" s="410" t="s">
        <v>45</v>
      </c>
      <c r="M185" s="122"/>
      <c r="N185" s="122" t="s">
        <v>185</v>
      </c>
      <c r="O185" s="122" t="s">
        <v>161</v>
      </c>
      <c r="P185" s="122" t="s">
        <v>45</v>
      </c>
      <c r="Q185" s="122" t="s">
        <v>375</v>
      </c>
      <c r="R185" s="122" t="s">
        <v>384</v>
      </c>
      <c r="S185" s="122" t="s">
        <v>479</v>
      </c>
      <c r="T185" s="122" t="s">
        <v>642</v>
      </c>
      <c r="U185" s="122" t="s">
        <v>367</v>
      </c>
      <c r="V185" s="122">
        <v>14600</v>
      </c>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6"/>
      <c r="AZ185" s="122"/>
      <c r="BA185" s="122" t="s">
        <v>3005</v>
      </c>
      <c r="BB185" s="122"/>
      <c r="BC185" s="122"/>
      <c r="BD185" s="122"/>
      <c r="BE185" s="122"/>
      <c r="BF185" s="122"/>
      <c r="BG185" s="122"/>
      <c r="BH185" s="122"/>
      <c r="BI185" s="122"/>
      <c r="BJ185" s="122">
        <f t="shared" si="47"/>
        <v>0</v>
      </c>
      <c r="BK185" s="122">
        <f t="shared" si="48"/>
        <v>0</v>
      </c>
      <c r="BL185" s="122"/>
      <c r="BM185" s="122"/>
      <c r="BN185" s="122"/>
    </row>
    <row r="186" spans="1:67" s="116" customFormat="1" ht="37.5" customHeight="1" x14ac:dyDescent="0.25">
      <c r="A186" s="122">
        <v>1193</v>
      </c>
      <c r="B186" s="122" t="s">
        <v>3006</v>
      </c>
      <c r="C186" s="122">
        <v>101196</v>
      </c>
      <c r="D186" s="125"/>
      <c r="E186" s="125">
        <v>38646</v>
      </c>
      <c r="F186" s="125">
        <v>39742</v>
      </c>
      <c r="G186" s="122" t="s">
        <v>3737</v>
      </c>
      <c r="H186" s="122"/>
      <c r="I186" s="122"/>
      <c r="J186" s="122" t="s">
        <v>106</v>
      </c>
      <c r="K186" s="122" t="s">
        <v>106</v>
      </c>
      <c r="L186" s="410" t="s">
        <v>33</v>
      </c>
      <c r="M186" s="122" t="s">
        <v>3738</v>
      </c>
      <c r="N186" s="122" t="s">
        <v>106</v>
      </c>
      <c r="O186" s="122" t="s">
        <v>106</v>
      </c>
      <c r="P186" s="122" t="s">
        <v>33</v>
      </c>
      <c r="Q186" s="122" t="s">
        <v>34</v>
      </c>
      <c r="R186" s="122" t="s">
        <v>384</v>
      </c>
      <c r="S186" s="122" t="s">
        <v>479</v>
      </c>
      <c r="T186" s="122" t="s">
        <v>823</v>
      </c>
      <c r="U186" s="122" t="s">
        <v>367</v>
      </c>
      <c r="V186" s="128">
        <v>182500</v>
      </c>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6"/>
      <c r="AZ186" s="122"/>
      <c r="BA186" s="122" t="s">
        <v>3739</v>
      </c>
      <c r="BB186" s="122"/>
      <c r="BC186" s="122"/>
      <c r="BD186" s="122"/>
      <c r="BE186" s="122"/>
      <c r="BF186" s="122"/>
      <c r="BG186" s="122"/>
      <c r="BH186" s="122"/>
      <c r="BI186" s="122"/>
      <c r="BJ186" s="122">
        <f t="shared" si="47"/>
        <v>0</v>
      </c>
      <c r="BK186" s="122">
        <f t="shared" si="48"/>
        <v>0</v>
      </c>
      <c r="BL186" s="122"/>
      <c r="BM186" s="122"/>
      <c r="BN186" s="122" t="s">
        <v>824</v>
      </c>
    </row>
    <row r="187" spans="1:67" s="116" customFormat="1" ht="28.5" customHeight="1" x14ac:dyDescent="0.25">
      <c r="A187" s="111">
        <v>1194</v>
      </c>
      <c r="B187" s="111" t="s">
        <v>795</v>
      </c>
      <c r="C187" s="111">
        <v>101197</v>
      </c>
      <c r="D187" s="110"/>
      <c r="E187" s="110">
        <v>38656</v>
      </c>
      <c r="F187" s="110" t="s">
        <v>389</v>
      </c>
      <c r="G187" s="111" t="s">
        <v>3740</v>
      </c>
      <c r="H187" s="111"/>
      <c r="I187" s="111"/>
      <c r="J187" s="111" t="s">
        <v>196</v>
      </c>
      <c r="K187" s="111" t="s">
        <v>196</v>
      </c>
      <c r="L187" s="135" t="s">
        <v>3592</v>
      </c>
      <c r="M187" s="111"/>
      <c r="N187" s="111" t="s">
        <v>196</v>
      </c>
      <c r="O187" s="111" t="s">
        <v>196</v>
      </c>
      <c r="P187" s="111" t="s">
        <v>3592</v>
      </c>
      <c r="Q187" s="111" t="s">
        <v>21</v>
      </c>
      <c r="R187" s="111" t="s">
        <v>384</v>
      </c>
      <c r="S187" s="111" t="s">
        <v>450</v>
      </c>
      <c r="T187" s="111" t="s">
        <v>415</v>
      </c>
      <c r="U187" s="111" t="s">
        <v>367</v>
      </c>
      <c r="V187" s="139">
        <v>217000</v>
      </c>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9"/>
      <c r="AZ187" s="111"/>
      <c r="BA187" s="111" t="s">
        <v>3741</v>
      </c>
      <c r="BB187" s="111"/>
      <c r="BC187" s="111"/>
      <c r="BD187" s="111"/>
      <c r="BE187" s="111"/>
      <c r="BF187" s="111"/>
      <c r="BG187" s="111"/>
      <c r="BH187" s="111"/>
      <c r="BI187" s="111"/>
      <c r="BJ187" s="111">
        <f t="shared" si="47"/>
        <v>0</v>
      </c>
      <c r="BK187" s="111">
        <f t="shared" si="48"/>
        <v>0</v>
      </c>
      <c r="BL187" s="111"/>
      <c r="BM187" s="111"/>
      <c r="BN187" s="111" t="s">
        <v>463</v>
      </c>
    </row>
    <row r="188" spans="1:67" s="116" customFormat="1" ht="32.25" customHeight="1" x14ac:dyDescent="0.25">
      <c r="A188" s="122">
        <v>1195</v>
      </c>
      <c r="B188" s="122" t="s">
        <v>2947</v>
      </c>
      <c r="C188" s="122">
        <v>101198</v>
      </c>
      <c r="D188" s="125"/>
      <c r="E188" s="125">
        <v>38656</v>
      </c>
      <c r="F188" s="125">
        <v>39752</v>
      </c>
      <c r="G188" s="122" t="s">
        <v>3742</v>
      </c>
      <c r="H188" s="122"/>
      <c r="I188" s="122"/>
      <c r="J188" s="122" t="s">
        <v>117</v>
      </c>
      <c r="K188" s="122" t="s">
        <v>69</v>
      </c>
      <c r="L188" s="410" t="s">
        <v>51</v>
      </c>
      <c r="M188" s="122" t="s">
        <v>3743</v>
      </c>
      <c r="N188" s="122" t="s">
        <v>117</v>
      </c>
      <c r="O188" s="122" t="s">
        <v>69</v>
      </c>
      <c r="P188" s="122" t="s">
        <v>51</v>
      </c>
      <c r="Q188" s="122" t="s">
        <v>52</v>
      </c>
      <c r="R188" s="122" t="s">
        <v>384</v>
      </c>
      <c r="S188" s="122" t="s">
        <v>825</v>
      </c>
      <c r="T188" s="122" t="s">
        <v>3007</v>
      </c>
      <c r="U188" s="122" t="s">
        <v>367</v>
      </c>
      <c r="V188" s="128">
        <v>3810</v>
      </c>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6"/>
      <c r="AZ188" s="122"/>
      <c r="BA188" s="122" t="s">
        <v>3744</v>
      </c>
      <c r="BB188" s="122"/>
      <c r="BC188" s="122"/>
      <c r="BD188" s="122"/>
      <c r="BE188" s="122"/>
      <c r="BF188" s="122"/>
      <c r="BG188" s="122"/>
      <c r="BH188" s="122"/>
      <c r="BI188" s="122"/>
      <c r="BJ188" s="122">
        <f t="shared" si="47"/>
        <v>0</v>
      </c>
      <c r="BK188" s="122">
        <f t="shared" si="48"/>
        <v>0</v>
      </c>
      <c r="BL188" s="122"/>
      <c r="BM188" s="122"/>
      <c r="BN188" s="122" t="s">
        <v>826</v>
      </c>
    </row>
    <row r="189" spans="1:67" s="116" customFormat="1" ht="34.5" customHeight="1" x14ac:dyDescent="0.25">
      <c r="A189" s="122">
        <v>1196</v>
      </c>
      <c r="B189" s="122" t="s">
        <v>3008</v>
      </c>
      <c r="C189" s="122">
        <v>101199</v>
      </c>
      <c r="D189" s="125"/>
      <c r="E189" s="125">
        <v>38656</v>
      </c>
      <c r="F189" s="125">
        <v>39752</v>
      </c>
      <c r="G189" s="122" t="s">
        <v>723</v>
      </c>
      <c r="H189" s="122"/>
      <c r="I189" s="122"/>
      <c r="J189" s="122" t="s">
        <v>23</v>
      </c>
      <c r="K189" s="122" t="s">
        <v>23</v>
      </c>
      <c r="L189" s="410" t="s">
        <v>24</v>
      </c>
      <c r="M189" s="122" t="s">
        <v>5287</v>
      </c>
      <c r="N189" s="122" t="s">
        <v>23</v>
      </c>
      <c r="O189" s="122" t="s">
        <v>23</v>
      </c>
      <c r="P189" s="122" t="s">
        <v>24</v>
      </c>
      <c r="Q189" s="122" t="s">
        <v>375</v>
      </c>
      <c r="R189" s="122" t="s">
        <v>384</v>
      </c>
      <c r="S189" s="122" t="s">
        <v>493</v>
      </c>
      <c r="T189" s="122" t="s">
        <v>827</v>
      </c>
      <c r="U189" s="122" t="s">
        <v>367</v>
      </c>
      <c r="V189" s="128">
        <v>4000</v>
      </c>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6"/>
      <c r="AZ189" s="122"/>
      <c r="BA189" s="122" t="s">
        <v>3009</v>
      </c>
      <c r="BB189" s="122"/>
      <c r="BC189" s="122"/>
      <c r="BD189" s="122"/>
      <c r="BE189" s="122"/>
      <c r="BF189" s="122"/>
      <c r="BG189" s="122"/>
      <c r="BH189" s="122"/>
      <c r="BI189" s="122"/>
      <c r="BJ189" s="122">
        <f t="shared" si="47"/>
        <v>0</v>
      </c>
      <c r="BK189" s="122">
        <f t="shared" si="48"/>
        <v>0</v>
      </c>
      <c r="BL189" s="122"/>
      <c r="BM189" s="122"/>
      <c r="BN189" s="122" t="s">
        <v>824</v>
      </c>
    </row>
    <row r="190" spans="1:67" s="116" customFormat="1" ht="28.5" customHeight="1" x14ac:dyDescent="0.25">
      <c r="A190" s="122">
        <v>1200</v>
      </c>
      <c r="B190" s="122" t="s">
        <v>828</v>
      </c>
      <c r="C190" s="122">
        <v>101203</v>
      </c>
      <c r="D190" s="125"/>
      <c r="E190" s="125">
        <v>38656</v>
      </c>
      <c r="F190" s="125">
        <v>39752</v>
      </c>
      <c r="G190" s="122" t="s">
        <v>3010</v>
      </c>
      <c r="H190" s="122"/>
      <c r="I190" s="122"/>
      <c r="J190" s="122" t="s">
        <v>23</v>
      </c>
      <c r="K190" s="122" t="s">
        <v>23</v>
      </c>
      <c r="L190" s="410" t="s">
        <v>24</v>
      </c>
      <c r="M190" s="122" t="s">
        <v>3011</v>
      </c>
      <c r="N190" s="122" t="s">
        <v>23</v>
      </c>
      <c r="O190" s="122" t="s">
        <v>23</v>
      </c>
      <c r="P190" s="122" t="s">
        <v>24</v>
      </c>
      <c r="Q190" s="122" t="s">
        <v>375</v>
      </c>
      <c r="R190" s="122" t="s">
        <v>384</v>
      </c>
      <c r="S190" s="122" t="s">
        <v>218</v>
      </c>
      <c r="T190" s="122" t="s">
        <v>829</v>
      </c>
      <c r="U190" s="122" t="s">
        <v>367</v>
      </c>
      <c r="V190" s="128">
        <v>146000</v>
      </c>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6"/>
      <c r="AZ190" s="122"/>
      <c r="BA190" s="122" t="s">
        <v>3012</v>
      </c>
      <c r="BB190" s="122"/>
      <c r="BC190" s="122"/>
      <c r="BD190" s="122"/>
      <c r="BE190" s="122"/>
      <c r="BF190" s="122"/>
      <c r="BG190" s="122"/>
      <c r="BH190" s="122"/>
      <c r="BI190" s="122"/>
      <c r="BJ190" s="122">
        <f t="shared" ref="BJ190:BJ199" si="49">BD190+BE190/60+BF190/3600</f>
        <v>0</v>
      </c>
      <c r="BK190" s="122">
        <f t="shared" ref="BK190:BK199" si="50">BG190+BH190/60+BI190/3600</f>
        <v>0</v>
      </c>
      <c r="BL190" s="122"/>
      <c r="BM190" s="122"/>
      <c r="BN190" s="122"/>
      <c r="BO190" s="140"/>
    </row>
    <row r="191" spans="1:67" s="116" customFormat="1" ht="51" customHeight="1" x14ac:dyDescent="0.25">
      <c r="A191" s="111">
        <v>1201</v>
      </c>
      <c r="B191" s="111" t="s">
        <v>830</v>
      </c>
      <c r="C191" s="111">
        <v>101204</v>
      </c>
      <c r="D191" s="110"/>
      <c r="E191" s="110">
        <v>38657</v>
      </c>
      <c r="F191" s="110" t="s">
        <v>389</v>
      </c>
      <c r="G191" s="111" t="s">
        <v>3745</v>
      </c>
      <c r="H191" s="111"/>
      <c r="I191" s="111"/>
      <c r="J191" s="111" t="s">
        <v>33</v>
      </c>
      <c r="K191" s="111" t="s">
        <v>41</v>
      </c>
      <c r="L191" s="135" t="s">
        <v>33</v>
      </c>
      <c r="M191" s="111" t="s">
        <v>3746</v>
      </c>
      <c r="N191" s="111" t="s">
        <v>33</v>
      </c>
      <c r="O191" s="111" t="s">
        <v>41</v>
      </c>
      <c r="P191" s="111" t="s">
        <v>33</v>
      </c>
      <c r="Q191" s="111" t="s">
        <v>34</v>
      </c>
      <c r="R191" s="111" t="s">
        <v>384</v>
      </c>
      <c r="S191" s="111" t="s">
        <v>479</v>
      </c>
      <c r="T191" s="111" t="s">
        <v>831</v>
      </c>
      <c r="U191" s="111" t="s">
        <v>367</v>
      </c>
      <c r="V191" s="111">
        <v>315</v>
      </c>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9"/>
      <c r="AZ191" s="111"/>
      <c r="BA191" s="111" t="s">
        <v>3747</v>
      </c>
      <c r="BB191" s="111"/>
      <c r="BC191" s="111"/>
      <c r="BD191" s="111"/>
      <c r="BE191" s="111"/>
      <c r="BF191" s="111"/>
      <c r="BG191" s="111"/>
      <c r="BH191" s="111"/>
      <c r="BI191" s="111"/>
      <c r="BJ191" s="111">
        <f t="shared" si="49"/>
        <v>0</v>
      </c>
      <c r="BK191" s="111">
        <f t="shared" si="50"/>
        <v>0</v>
      </c>
      <c r="BL191" s="111"/>
      <c r="BM191" s="111"/>
      <c r="BN191" s="111" t="s">
        <v>597</v>
      </c>
    </row>
    <row r="192" spans="1:67" s="116" customFormat="1" ht="43.5" customHeight="1" x14ac:dyDescent="0.25">
      <c r="A192" s="111">
        <v>1202</v>
      </c>
      <c r="B192" s="111" t="s">
        <v>3013</v>
      </c>
      <c r="C192" s="111">
        <v>101205</v>
      </c>
      <c r="D192" s="110"/>
      <c r="E192" s="110">
        <v>38657</v>
      </c>
      <c r="F192" s="110" t="s">
        <v>389</v>
      </c>
      <c r="G192" s="111" t="s">
        <v>3748</v>
      </c>
      <c r="H192" s="111"/>
      <c r="I192" s="111"/>
      <c r="J192" s="111" t="s">
        <v>90</v>
      </c>
      <c r="K192" s="111" t="s">
        <v>90</v>
      </c>
      <c r="L192" s="135" t="s">
        <v>33</v>
      </c>
      <c r="M192" s="111" t="s">
        <v>3749</v>
      </c>
      <c r="N192" s="111" t="s">
        <v>90</v>
      </c>
      <c r="O192" s="111" t="s">
        <v>90</v>
      </c>
      <c r="P192" s="111" t="s">
        <v>33</v>
      </c>
      <c r="Q192" s="111" t="s">
        <v>34</v>
      </c>
      <c r="R192" s="111" t="s">
        <v>384</v>
      </c>
      <c r="S192" s="111" t="s">
        <v>479</v>
      </c>
      <c r="T192" s="111" t="s">
        <v>3750</v>
      </c>
      <c r="U192" s="111" t="s">
        <v>372</v>
      </c>
      <c r="V192" s="139">
        <v>16644</v>
      </c>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9"/>
      <c r="AZ192" s="111"/>
      <c r="BA192" s="111" t="s">
        <v>3751</v>
      </c>
      <c r="BB192" s="111"/>
      <c r="BC192" s="111"/>
      <c r="BD192" s="111"/>
      <c r="BE192" s="111"/>
      <c r="BF192" s="111"/>
      <c r="BG192" s="111"/>
      <c r="BH192" s="111"/>
      <c r="BI192" s="111"/>
      <c r="BJ192" s="111">
        <f t="shared" si="49"/>
        <v>0</v>
      </c>
      <c r="BK192" s="111">
        <f t="shared" si="50"/>
        <v>0</v>
      </c>
      <c r="BL192" s="111"/>
      <c r="BM192" s="111"/>
      <c r="BN192" s="111" t="s">
        <v>597</v>
      </c>
    </row>
    <row r="193" spans="1:818 1064:1842 2088:2866 3112:3890 4136:4914 5160:5938 6184:6962 7208:7986 8232:9010 9256:10034 10280:11058 11304:12082 12328:13106 13352:14130 14376:15154 15400:16178" s="116" customFormat="1" ht="53.25" customHeight="1" x14ac:dyDescent="0.25">
      <c r="A193" s="122" t="e">
        <f>#REF!+1</f>
        <v>#REF!</v>
      </c>
      <c r="B193" s="122" t="s">
        <v>3014</v>
      </c>
      <c r="C193" s="133">
        <v>101209</v>
      </c>
      <c r="D193" s="131"/>
      <c r="E193" s="131"/>
      <c r="F193" s="125">
        <v>38749</v>
      </c>
      <c r="G193" s="122" t="s">
        <v>3600</v>
      </c>
      <c r="H193" s="122"/>
      <c r="I193" s="122"/>
      <c r="J193" s="122" t="s">
        <v>123</v>
      </c>
      <c r="K193" s="122" t="s">
        <v>123</v>
      </c>
      <c r="L193" s="122" t="s">
        <v>31</v>
      </c>
      <c r="M193" s="122" t="s">
        <v>3752</v>
      </c>
      <c r="N193" s="122" t="s">
        <v>123</v>
      </c>
      <c r="O193" s="122" t="s">
        <v>123</v>
      </c>
      <c r="P193" s="122" t="s">
        <v>31</v>
      </c>
      <c r="Q193" s="122" t="s">
        <v>21</v>
      </c>
      <c r="R193" s="122" t="s">
        <v>384</v>
      </c>
      <c r="S193" s="122" t="s">
        <v>833</v>
      </c>
      <c r="T193" s="122"/>
      <c r="U193" s="122" t="s">
        <v>366</v>
      </c>
      <c r="V193" s="128" t="s">
        <v>834</v>
      </c>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6"/>
      <c r="AZ193" s="122"/>
      <c r="BA193" s="122" t="s">
        <v>3753</v>
      </c>
      <c r="BB193" s="122"/>
      <c r="BC193" s="122"/>
      <c r="BD193" s="122"/>
      <c r="BE193" s="122"/>
      <c r="BF193" s="122"/>
      <c r="BG193" s="122"/>
      <c r="BH193" s="122"/>
      <c r="BI193" s="122"/>
      <c r="BJ193" s="122">
        <f t="shared" si="49"/>
        <v>0</v>
      </c>
      <c r="BK193" s="122">
        <f t="shared" si="50"/>
        <v>0</v>
      </c>
      <c r="BL193" s="122"/>
      <c r="BM193" s="122"/>
      <c r="BN193" s="122"/>
    </row>
    <row r="194" spans="1:818 1064:1842 2088:2866 3112:3890 4136:4914 5160:5938 6184:6962 7208:7986 8232:9010 9256:10034 10280:11058 11304:12082 12328:13106 13352:14130 14376:15154 15400:16178" s="129" customFormat="1" ht="33" customHeight="1" x14ac:dyDescent="0.25">
      <c r="A194" s="122">
        <v>1227</v>
      </c>
      <c r="B194" s="122" t="s">
        <v>3754</v>
      </c>
      <c r="C194" s="122">
        <v>101230</v>
      </c>
      <c r="D194" s="125"/>
      <c r="E194" s="125">
        <v>38670</v>
      </c>
      <c r="F194" s="125" t="s">
        <v>389</v>
      </c>
      <c r="G194" s="122" t="s">
        <v>3706</v>
      </c>
      <c r="H194" s="122"/>
      <c r="I194" s="122"/>
      <c r="J194" s="122" t="s">
        <v>34</v>
      </c>
      <c r="K194" s="122" t="s">
        <v>34</v>
      </c>
      <c r="L194" s="122" t="s">
        <v>53</v>
      </c>
      <c r="M194" s="122"/>
      <c r="N194" s="122" t="s">
        <v>34</v>
      </c>
      <c r="O194" s="122" t="s">
        <v>34</v>
      </c>
      <c r="P194" s="122" t="s">
        <v>53</v>
      </c>
      <c r="Q194" s="122" t="s">
        <v>34</v>
      </c>
      <c r="R194" s="122" t="s">
        <v>384</v>
      </c>
      <c r="S194" s="122"/>
      <c r="T194" s="122" t="s">
        <v>415</v>
      </c>
      <c r="U194" s="122" t="s">
        <v>366</v>
      </c>
      <c r="V194" s="128">
        <v>12267504</v>
      </c>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6"/>
      <c r="AZ194" s="122"/>
      <c r="BA194" s="122" t="s">
        <v>3015</v>
      </c>
      <c r="BB194" s="122"/>
      <c r="BC194" s="122"/>
      <c r="BD194" s="122"/>
      <c r="BE194" s="122"/>
      <c r="BF194" s="122"/>
      <c r="BG194" s="122"/>
      <c r="BH194" s="122"/>
      <c r="BI194" s="122"/>
      <c r="BJ194" s="122">
        <f t="shared" si="49"/>
        <v>0</v>
      </c>
      <c r="BK194" s="122">
        <f t="shared" si="50"/>
        <v>0</v>
      </c>
      <c r="BL194" s="122"/>
      <c r="BM194" s="122"/>
      <c r="BN194" s="122" t="s">
        <v>3376</v>
      </c>
    </row>
    <row r="195" spans="1:818 1064:1842 2088:2866 3112:3890 4136:4914 5160:5938 6184:6962 7208:7986 8232:9010 9256:10034 10280:11058 11304:12082 12328:13106 13352:14130 14376:15154 15400:16178" s="116" customFormat="1" ht="51" customHeight="1" x14ac:dyDescent="0.25">
      <c r="A195" s="111" t="e">
        <f>#REF!+1</f>
        <v>#REF!</v>
      </c>
      <c r="B195" s="111" t="s">
        <v>835</v>
      </c>
      <c r="C195" s="136">
        <v>101237</v>
      </c>
      <c r="D195" s="130"/>
      <c r="E195" s="130">
        <v>38677</v>
      </c>
      <c r="F195" s="110" t="s">
        <v>389</v>
      </c>
      <c r="G195" s="111" t="s">
        <v>3755</v>
      </c>
      <c r="H195" s="111"/>
      <c r="I195" s="111"/>
      <c r="J195" s="111" t="s">
        <v>33</v>
      </c>
      <c r="K195" s="111" t="s">
        <v>41</v>
      </c>
      <c r="L195" s="135" t="s">
        <v>33</v>
      </c>
      <c r="M195" s="111" t="s">
        <v>3756</v>
      </c>
      <c r="N195" s="111" t="s">
        <v>33</v>
      </c>
      <c r="O195" s="111" t="s">
        <v>41</v>
      </c>
      <c r="P195" s="111" t="s">
        <v>33</v>
      </c>
      <c r="Q195" s="111" t="s">
        <v>34</v>
      </c>
      <c r="R195" s="111" t="s">
        <v>384</v>
      </c>
      <c r="S195" s="111" t="s">
        <v>479</v>
      </c>
      <c r="T195" s="111" t="s">
        <v>836</v>
      </c>
      <c r="U195" s="111" t="s">
        <v>367</v>
      </c>
      <c r="V195" s="111">
        <v>315</v>
      </c>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9"/>
      <c r="AZ195" s="111"/>
      <c r="BA195" s="111" t="s">
        <v>3757</v>
      </c>
      <c r="BB195" s="111"/>
      <c r="BC195" s="111"/>
      <c r="BD195" s="111"/>
      <c r="BE195" s="111"/>
      <c r="BF195" s="111"/>
      <c r="BG195" s="111"/>
      <c r="BH195" s="111"/>
      <c r="BI195" s="111"/>
      <c r="BJ195" s="111">
        <f t="shared" si="49"/>
        <v>0</v>
      </c>
      <c r="BK195" s="111">
        <f t="shared" si="50"/>
        <v>0</v>
      </c>
      <c r="BL195" s="111"/>
      <c r="BM195" s="111"/>
      <c r="BN195" s="111" t="s">
        <v>597</v>
      </c>
    </row>
    <row r="196" spans="1:818 1064:1842 2088:2866 3112:3890 4136:4914 5160:5938 6184:6962 7208:7986 8232:9010 9256:10034 10280:11058 11304:12082 12328:13106 13352:14130 14376:15154 15400:16178" s="109" customFormat="1" ht="54" customHeight="1" x14ac:dyDescent="0.25">
      <c r="A196" s="122">
        <v>1248</v>
      </c>
      <c r="B196" s="122" t="s">
        <v>468</v>
      </c>
      <c r="C196" s="122">
        <v>101249</v>
      </c>
      <c r="D196" s="125"/>
      <c r="E196" s="125">
        <v>38677</v>
      </c>
      <c r="F196" s="125">
        <v>39773</v>
      </c>
      <c r="G196" s="122" t="s">
        <v>105</v>
      </c>
      <c r="H196" s="122"/>
      <c r="I196" s="122"/>
      <c r="J196" s="122" t="s">
        <v>103</v>
      </c>
      <c r="K196" s="122" t="s">
        <v>103</v>
      </c>
      <c r="L196" s="122" t="s">
        <v>33</v>
      </c>
      <c r="M196" s="122"/>
      <c r="N196" s="122" t="s">
        <v>103</v>
      </c>
      <c r="O196" s="122" t="s">
        <v>103</v>
      </c>
      <c r="P196" s="122" t="s">
        <v>33</v>
      </c>
      <c r="Q196" s="122" t="s">
        <v>105</v>
      </c>
      <c r="R196" s="122" t="s">
        <v>384</v>
      </c>
      <c r="S196" s="122"/>
      <c r="T196" s="122" t="s">
        <v>415</v>
      </c>
      <c r="U196" s="122" t="s">
        <v>367</v>
      </c>
      <c r="V196" s="128">
        <v>48000</v>
      </c>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6"/>
      <c r="AZ196" s="122"/>
      <c r="BA196" s="122" t="s">
        <v>3758</v>
      </c>
      <c r="BB196" s="122"/>
      <c r="BC196" s="122"/>
      <c r="BD196" s="122"/>
      <c r="BE196" s="122"/>
      <c r="BF196" s="122"/>
      <c r="BG196" s="122"/>
      <c r="BH196" s="122"/>
      <c r="BI196" s="122"/>
      <c r="BJ196" s="122">
        <f t="shared" si="49"/>
        <v>0</v>
      </c>
      <c r="BK196" s="122">
        <f t="shared" si="50"/>
        <v>0</v>
      </c>
      <c r="BL196" s="122"/>
      <c r="BM196" s="122"/>
      <c r="BN196" s="122" t="s">
        <v>4598</v>
      </c>
      <c r="KJ196" s="107"/>
      <c r="KK196" s="107"/>
      <c r="KL196" s="107"/>
      <c r="KM196" s="107"/>
      <c r="KN196" s="107"/>
      <c r="KO196" s="107"/>
      <c r="KP196" s="107"/>
      <c r="KQ196" s="107"/>
      <c r="KR196" s="107"/>
      <c r="KS196" s="107"/>
      <c r="KT196" s="107"/>
      <c r="UF196" s="107"/>
      <c r="UG196" s="107"/>
      <c r="UH196" s="107"/>
      <c r="UI196" s="107"/>
      <c r="UJ196" s="107"/>
      <c r="UK196" s="107"/>
      <c r="UL196" s="107"/>
      <c r="UM196" s="107"/>
      <c r="UN196" s="107"/>
      <c r="UO196" s="107"/>
      <c r="UP196" s="107"/>
      <c r="AEB196" s="107"/>
      <c r="AEC196" s="107"/>
      <c r="AED196" s="107"/>
      <c r="AEE196" s="107"/>
      <c r="AEF196" s="107"/>
      <c r="AEG196" s="107"/>
      <c r="AEH196" s="107"/>
      <c r="AEI196" s="107"/>
      <c r="AEJ196" s="107"/>
      <c r="AEK196" s="107"/>
      <c r="AEL196" s="107"/>
      <c r="ANX196" s="107"/>
      <c r="ANY196" s="107"/>
      <c r="ANZ196" s="107"/>
      <c r="AOA196" s="107"/>
      <c r="AOB196" s="107"/>
      <c r="AOC196" s="107"/>
      <c r="AOD196" s="107"/>
      <c r="AOE196" s="107"/>
      <c r="AOF196" s="107"/>
      <c r="AOG196" s="107"/>
      <c r="AOH196" s="107"/>
      <c r="AXT196" s="107"/>
      <c r="AXU196" s="107"/>
      <c r="AXV196" s="107"/>
      <c r="AXW196" s="107"/>
      <c r="AXX196" s="107"/>
      <c r="AXY196" s="107"/>
      <c r="AXZ196" s="107"/>
      <c r="AYA196" s="107"/>
      <c r="AYB196" s="107"/>
      <c r="AYC196" s="107"/>
      <c r="AYD196" s="107"/>
      <c r="BHP196" s="107"/>
      <c r="BHQ196" s="107"/>
      <c r="BHR196" s="107"/>
      <c r="BHS196" s="107"/>
      <c r="BHT196" s="107"/>
      <c r="BHU196" s="107"/>
      <c r="BHV196" s="107"/>
      <c r="BHW196" s="107"/>
      <c r="BHX196" s="107"/>
      <c r="BHY196" s="107"/>
      <c r="BHZ196" s="107"/>
      <c r="BRL196" s="107"/>
      <c r="BRM196" s="107"/>
      <c r="BRN196" s="107"/>
      <c r="BRO196" s="107"/>
      <c r="BRP196" s="107"/>
      <c r="BRQ196" s="107"/>
      <c r="BRR196" s="107"/>
      <c r="BRS196" s="107"/>
      <c r="BRT196" s="107"/>
      <c r="BRU196" s="107"/>
      <c r="BRV196" s="107"/>
      <c r="CBH196" s="107"/>
      <c r="CBI196" s="107"/>
      <c r="CBJ196" s="107"/>
      <c r="CBK196" s="107"/>
      <c r="CBL196" s="107"/>
      <c r="CBM196" s="107"/>
      <c r="CBN196" s="107"/>
      <c r="CBO196" s="107"/>
      <c r="CBP196" s="107"/>
      <c r="CBQ196" s="107"/>
      <c r="CBR196" s="107"/>
      <c r="CLD196" s="107"/>
      <c r="CLE196" s="107"/>
      <c r="CLF196" s="107"/>
      <c r="CLG196" s="107"/>
      <c r="CLH196" s="107"/>
      <c r="CLI196" s="107"/>
      <c r="CLJ196" s="107"/>
      <c r="CLK196" s="107"/>
      <c r="CLL196" s="107"/>
      <c r="CLM196" s="107"/>
      <c r="CLN196" s="107"/>
      <c r="CUZ196" s="107"/>
      <c r="CVA196" s="107"/>
      <c r="CVB196" s="107"/>
      <c r="CVC196" s="107"/>
      <c r="CVD196" s="107"/>
      <c r="CVE196" s="107"/>
      <c r="CVF196" s="107"/>
      <c r="CVG196" s="107"/>
      <c r="CVH196" s="107"/>
      <c r="CVI196" s="107"/>
      <c r="CVJ196" s="107"/>
      <c r="DEV196" s="107"/>
      <c r="DEW196" s="107"/>
      <c r="DEX196" s="107"/>
      <c r="DEY196" s="107"/>
      <c r="DEZ196" s="107"/>
      <c r="DFA196" s="107"/>
      <c r="DFB196" s="107"/>
      <c r="DFC196" s="107"/>
      <c r="DFD196" s="107"/>
      <c r="DFE196" s="107"/>
      <c r="DFF196" s="107"/>
      <c r="DOR196" s="107"/>
      <c r="DOS196" s="107"/>
      <c r="DOT196" s="107"/>
      <c r="DOU196" s="107"/>
      <c r="DOV196" s="107"/>
      <c r="DOW196" s="107"/>
      <c r="DOX196" s="107"/>
      <c r="DOY196" s="107"/>
      <c r="DOZ196" s="107"/>
      <c r="DPA196" s="107"/>
      <c r="DPB196" s="107"/>
      <c r="DYN196" s="107"/>
      <c r="DYO196" s="107"/>
      <c r="DYP196" s="107"/>
      <c r="DYQ196" s="107"/>
      <c r="DYR196" s="107"/>
      <c r="DYS196" s="107"/>
      <c r="DYT196" s="107"/>
      <c r="DYU196" s="107"/>
      <c r="DYV196" s="107"/>
      <c r="DYW196" s="107"/>
      <c r="DYX196" s="107"/>
      <c r="EIJ196" s="107"/>
      <c r="EIK196" s="107"/>
      <c r="EIL196" s="107"/>
      <c r="EIM196" s="107"/>
      <c r="EIN196" s="107"/>
      <c r="EIO196" s="107"/>
      <c r="EIP196" s="107"/>
      <c r="EIQ196" s="107"/>
      <c r="EIR196" s="107"/>
      <c r="EIS196" s="107"/>
      <c r="EIT196" s="107"/>
      <c r="ESF196" s="107"/>
      <c r="ESG196" s="107"/>
      <c r="ESH196" s="107"/>
      <c r="ESI196" s="107"/>
      <c r="ESJ196" s="107"/>
      <c r="ESK196" s="107"/>
      <c r="ESL196" s="107"/>
      <c r="ESM196" s="107"/>
      <c r="ESN196" s="107"/>
      <c r="ESO196" s="107"/>
      <c r="ESP196" s="107"/>
      <c r="FCB196" s="107"/>
      <c r="FCC196" s="107"/>
      <c r="FCD196" s="107"/>
      <c r="FCE196" s="107"/>
      <c r="FCF196" s="107"/>
      <c r="FCG196" s="107"/>
      <c r="FCH196" s="107"/>
      <c r="FCI196" s="107"/>
      <c r="FCJ196" s="107"/>
      <c r="FCK196" s="107"/>
      <c r="FCL196" s="107"/>
      <c r="FLX196" s="107"/>
      <c r="FLY196" s="107"/>
      <c r="FLZ196" s="107"/>
      <c r="FMA196" s="107"/>
      <c r="FMB196" s="107"/>
      <c r="FMC196" s="107"/>
      <c r="FMD196" s="107"/>
      <c r="FME196" s="107"/>
      <c r="FMF196" s="107"/>
      <c r="FMG196" s="107"/>
      <c r="FMH196" s="107"/>
      <c r="FVT196" s="107"/>
      <c r="FVU196" s="107"/>
      <c r="FVV196" s="107"/>
      <c r="FVW196" s="107"/>
      <c r="FVX196" s="107"/>
      <c r="FVY196" s="107"/>
      <c r="FVZ196" s="107"/>
      <c r="FWA196" s="107"/>
      <c r="FWB196" s="107"/>
      <c r="FWC196" s="107"/>
      <c r="FWD196" s="107"/>
      <c r="GFP196" s="107"/>
      <c r="GFQ196" s="107"/>
      <c r="GFR196" s="107"/>
      <c r="GFS196" s="107"/>
      <c r="GFT196" s="107"/>
      <c r="GFU196" s="107"/>
      <c r="GFV196" s="107"/>
      <c r="GFW196" s="107"/>
      <c r="GFX196" s="107"/>
      <c r="GFY196" s="107"/>
      <c r="GFZ196" s="107"/>
      <c r="GPL196" s="107"/>
      <c r="GPM196" s="107"/>
      <c r="GPN196" s="107"/>
      <c r="GPO196" s="107"/>
      <c r="GPP196" s="107"/>
      <c r="GPQ196" s="107"/>
      <c r="GPR196" s="107"/>
      <c r="GPS196" s="107"/>
      <c r="GPT196" s="107"/>
      <c r="GPU196" s="107"/>
      <c r="GPV196" s="107"/>
      <c r="GZH196" s="107"/>
      <c r="GZI196" s="107"/>
      <c r="GZJ196" s="107"/>
      <c r="GZK196" s="107"/>
      <c r="GZL196" s="107"/>
      <c r="GZM196" s="107"/>
      <c r="GZN196" s="107"/>
      <c r="GZO196" s="107"/>
      <c r="GZP196" s="107"/>
      <c r="GZQ196" s="107"/>
      <c r="GZR196" s="107"/>
      <c r="HJD196" s="107"/>
      <c r="HJE196" s="107"/>
      <c r="HJF196" s="107"/>
      <c r="HJG196" s="107"/>
      <c r="HJH196" s="107"/>
      <c r="HJI196" s="107"/>
      <c r="HJJ196" s="107"/>
      <c r="HJK196" s="107"/>
      <c r="HJL196" s="107"/>
      <c r="HJM196" s="107"/>
      <c r="HJN196" s="107"/>
      <c r="HSZ196" s="107"/>
      <c r="HTA196" s="107"/>
      <c r="HTB196" s="107"/>
      <c r="HTC196" s="107"/>
      <c r="HTD196" s="107"/>
      <c r="HTE196" s="107"/>
      <c r="HTF196" s="107"/>
      <c r="HTG196" s="107"/>
      <c r="HTH196" s="107"/>
      <c r="HTI196" s="107"/>
      <c r="HTJ196" s="107"/>
      <c r="ICV196" s="107"/>
      <c r="ICW196" s="107"/>
      <c r="ICX196" s="107"/>
      <c r="ICY196" s="107"/>
      <c r="ICZ196" s="107"/>
      <c r="IDA196" s="107"/>
      <c r="IDB196" s="107"/>
      <c r="IDC196" s="107"/>
      <c r="IDD196" s="107"/>
      <c r="IDE196" s="107"/>
      <c r="IDF196" s="107"/>
      <c r="IMR196" s="107"/>
      <c r="IMS196" s="107"/>
      <c r="IMT196" s="107"/>
      <c r="IMU196" s="107"/>
      <c r="IMV196" s="107"/>
      <c r="IMW196" s="107"/>
      <c r="IMX196" s="107"/>
      <c r="IMY196" s="107"/>
      <c r="IMZ196" s="107"/>
      <c r="INA196" s="107"/>
      <c r="INB196" s="107"/>
      <c r="IWN196" s="107"/>
      <c r="IWO196" s="107"/>
      <c r="IWP196" s="107"/>
      <c r="IWQ196" s="107"/>
      <c r="IWR196" s="107"/>
      <c r="IWS196" s="107"/>
      <c r="IWT196" s="107"/>
      <c r="IWU196" s="107"/>
      <c r="IWV196" s="107"/>
      <c r="IWW196" s="107"/>
      <c r="IWX196" s="107"/>
      <c r="JGJ196" s="107"/>
      <c r="JGK196" s="107"/>
      <c r="JGL196" s="107"/>
      <c r="JGM196" s="107"/>
      <c r="JGN196" s="107"/>
      <c r="JGO196" s="107"/>
      <c r="JGP196" s="107"/>
      <c r="JGQ196" s="107"/>
      <c r="JGR196" s="107"/>
      <c r="JGS196" s="107"/>
      <c r="JGT196" s="107"/>
      <c r="JQF196" s="107"/>
      <c r="JQG196" s="107"/>
      <c r="JQH196" s="107"/>
      <c r="JQI196" s="107"/>
      <c r="JQJ196" s="107"/>
      <c r="JQK196" s="107"/>
      <c r="JQL196" s="107"/>
      <c r="JQM196" s="107"/>
      <c r="JQN196" s="107"/>
      <c r="JQO196" s="107"/>
      <c r="JQP196" s="107"/>
      <c r="KAB196" s="107"/>
      <c r="KAC196" s="107"/>
      <c r="KAD196" s="107"/>
      <c r="KAE196" s="107"/>
      <c r="KAF196" s="107"/>
      <c r="KAG196" s="107"/>
      <c r="KAH196" s="107"/>
      <c r="KAI196" s="107"/>
      <c r="KAJ196" s="107"/>
      <c r="KAK196" s="107"/>
      <c r="KAL196" s="107"/>
      <c r="KJX196" s="107"/>
      <c r="KJY196" s="107"/>
      <c r="KJZ196" s="107"/>
      <c r="KKA196" s="107"/>
      <c r="KKB196" s="107"/>
      <c r="KKC196" s="107"/>
      <c r="KKD196" s="107"/>
      <c r="KKE196" s="107"/>
      <c r="KKF196" s="107"/>
      <c r="KKG196" s="107"/>
      <c r="KKH196" s="107"/>
      <c r="KTT196" s="107"/>
      <c r="KTU196" s="107"/>
      <c r="KTV196" s="107"/>
      <c r="KTW196" s="107"/>
      <c r="KTX196" s="107"/>
      <c r="KTY196" s="107"/>
      <c r="KTZ196" s="107"/>
      <c r="KUA196" s="107"/>
      <c r="KUB196" s="107"/>
      <c r="KUC196" s="107"/>
      <c r="KUD196" s="107"/>
      <c r="LDP196" s="107"/>
      <c r="LDQ196" s="107"/>
      <c r="LDR196" s="107"/>
      <c r="LDS196" s="107"/>
      <c r="LDT196" s="107"/>
      <c r="LDU196" s="107"/>
      <c r="LDV196" s="107"/>
      <c r="LDW196" s="107"/>
      <c r="LDX196" s="107"/>
      <c r="LDY196" s="107"/>
      <c r="LDZ196" s="107"/>
      <c r="LNL196" s="107"/>
      <c r="LNM196" s="107"/>
      <c r="LNN196" s="107"/>
      <c r="LNO196" s="107"/>
      <c r="LNP196" s="107"/>
      <c r="LNQ196" s="107"/>
      <c r="LNR196" s="107"/>
      <c r="LNS196" s="107"/>
      <c r="LNT196" s="107"/>
      <c r="LNU196" s="107"/>
      <c r="LNV196" s="107"/>
      <c r="LXH196" s="107"/>
      <c r="LXI196" s="107"/>
      <c r="LXJ196" s="107"/>
      <c r="LXK196" s="107"/>
      <c r="LXL196" s="107"/>
      <c r="LXM196" s="107"/>
      <c r="LXN196" s="107"/>
      <c r="LXO196" s="107"/>
      <c r="LXP196" s="107"/>
      <c r="LXQ196" s="107"/>
      <c r="LXR196" s="107"/>
      <c r="MHD196" s="107"/>
      <c r="MHE196" s="107"/>
      <c r="MHF196" s="107"/>
      <c r="MHG196" s="107"/>
      <c r="MHH196" s="107"/>
      <c r="MHI196" s="107"/>
      <c r="MHJ196" s="107"/>
      <c r="MHK196" s="107"/>
      <c r="MHL196" s="107"/>
      <c r="MHM196" s="107"/>
      <c r="MHN196" s="107"/>
      <c r="MQZ196" s="107"/>
      <c r="MRA196" s="107"/>
      <c r="MRB196" s="107"/>
      <c r="MRC196" s="107"/>
      <c r="MRD196" s="107"/>
      <c r="MRE196" s="107"/>
      <c r="MRF196" s="107"/>
      <c r="MRG196" s="107"/>
      <c r="MRH196" s="107"/>
      <c r="MRI196" s="107"/>
      <c r="MRJ196" s="107"/>
      <c r="NAV196" s="107"/>
      <c r="NAW196" s="107"/>
      <c r="NAX196" s="107"/>
      <c r="NAY196" s="107"/>
      <c r="NAZ196" s="107"/>
      <c r="NBA196" s="107"/>
      <c r="NBB196" s="107"/>
      <c r="NBC196" s="107"/>
      <c r="NBD196" s="107"/>
      <c r="NBE196" s="107"/>
      <c r="NBF196" s="107"/>
      <c r="NKR196" s="107"/>
      <c r="NKS196" s="107"/>
      <c r="NKT196" s="107"/>
      <c r="NKU196" s="107"/>
      <c r="NKV196" s="107"/>
      <c r="NKW196" s="107"/>
      <c r="NKX196" s="107"/>
      <c r="NKY196" s="107"/>
      <c r="NKZ196" s="107"/>
      <c r="NLA196" s="107"/>
      <c r="NLB196" s="107"/>
      <c r="NUN196" s="107"/>
      <c r="NUO196" s="107"/>
      <c r="NUP196" s="107"/>
      <c r="NUQ196" s="107"/>
      <c r="NUR196" s="107"/>
      <c r="NUS196" s="107"/>
      <c r="NUT196" s="107"/>
      <c r="NUU196" s="107"/>
      <c r="NUV196" s="107"/>
      <c r="NUW196" s="107"/>
      <c r="NUX196" s="107"/>
      <c r="OEJ196" s="107"/>
      <c r="OEK196" s="107"/>
      <c r="OEL196" s="107"/>
      <c r="OEM196" s="107"/>
      <c r="OEN196" s="107"/>
      <c r="OEO196" s="107"/>
      <c r="OEP196" s="107"/>
      <c r="OEQ196" s="107"/>
      <c r="OER196" s="107"/>
      <c r="OES196" s="107"/>
      <c r="OET196" s="107"/>
      <c r="OOF196" s="107"/>
      <c r="OOG196" s="107"/>
      <c r="OOH196" s="107"/>
      <c r="OOI196" s="107"/>
      <c r="OOJ196" s="107"/>
      <c r="OOK196" s="107"/>
      <c r="OOL196" s="107"/>
      <c r="OOM196" s="107"/>
      <c r="OON196" s="107"/>
      <c r="OOO196" s="107"/>
      <c r="OOP196" s="107"/>
      <c r="OYB196" s="107"/>
      <c r="OYC196" s="107"/>
      <c r="OYD196" s="107"/>
      <c r="OYE196" s="107"/>
      <c r="OYF196" s="107"/>
      <c r="OYG196" s="107"/>
      <c r="OYH196" s="107"/>
      <c r="OYI196" s="107"/>
      <c r="OYJ196" s="107"/>
      <c r="OYK196" s="107"/>
      <c r="OYL196" s="107"/>
      <c r="PHX196" s="107"/>
      <c r="PHY196" s="107"/>
      <c r="PHZ196" s="107"/>
      <c r="PIA196" s="107"/>
      <c r="PIB196" s="107"/>
      <c r="PIC196" s="107"/>
      <c r="PID196" s="107"/>
      <c r="PIE196" s="107"/>
      <c r="PIF196" s="107"/>
      <c r="PIG196" s="107"/>
      <c r="PIH196" s="107"/>
      <c r="PRT196" s="107"/>
      <c r="PRU196" s="107"/>
      <c r="PRV196" s="107"/>
      <c r="PRW196" s="107"/>
      <c r="PRX196" s="107"/>
      <c r="PRY196" s="107"/>
      <c r="PRZ196" s="107"/>
      <c r="PSA196" s="107"/>
      <c r="PSB196" s="107"/>
      <c r="PSC196" s="107"/>
      <c r="PSD196" s="107"/>
      <c r="QBP196" s="107"/>
      <c r="QBQ196" s="107"/>
      <c r="QBR196" s="107"/>
      <c r="QBS196" s="107"/>
      <c r="QBT196" s="107"/>
      <c r="QBU196" s="107"/>
      <c r="QBV196" s="107"/>
      <c r="QBW196" s="107"/>
      <c r="QBX196" s="107"/>
      <c r="QBY196" s="107"/>
      <c r="QBZ196" s="107"/>
      <c r="QLL196" s="107"/>
      <c r="QLM196" s="107"/>
      <c r="QLN196" s="107"/>
      <c r="QLO196" s="107"/>
      <c r="QLP196" s="107"/>
      <c r="QLQ196" s="107"/>
      <c r="QLR196" s="107"/>
      <c r="QLS196" s="107"/>
      <c r="QLT196" s="107"/>
      <c r="QLU196" s="107"/>
      <c r="QLV196" s="107"/>
      <c r="QVH196" s="107"/>
      <c r="QVI196" s="107"/>
      <c r="QVJ196" s="107"/>
      <c r="QVK196" s="107"/>
      <c r="QVL196" s="107"/>
      <c r="QVM196" s="107"/>
      <c r="QVN196" s="107"/>
      <c r="QVO196" s="107"/>
      <c r="QVP196" s="107"/>
      <c r="QVQ196" s="107"/>
      <c r="QVR196" s="107"/>
      <c r="RFD196" s="107"/>
      <c r="RFE196" s="107"/>
      <c r="RFF196" s="107"/>
      <c r="RFG196" s="107"/>
      <c r="RFH196" s="107"/>
      <c r="RFI196" s="107"/>
      <c r="RFJ196" s="107"/>
      <c r="RFK196" s="107"/>
      <c r="RFL196" s="107"/>
      <c r="RFM196" s="107"/>
      <c r="RFN196" s="107"/>
      <c r="ROZ196" s="107"/>
      <c r="RPA196" s="107"/>
      <c r="RPB196" s="107"/>
      <c r="RPC196" s="107"/>
      <c r="RPD196" s="107"/>
      <c r="RPE196" s="107"/>
      <c r="RPF196" s="107"/>
      <c r="RPG196" s="107"/>
      <c r="RPH196" s="107"/>
      <c r="RPI196" s="107"/>
      <c r="RPJ196" s="107"/>
      <c r="RYV196" s="107"/>
      <c r="RYW196" s="107"/>
      <c r="RYX196" s="107"/>
      <c r="RYY196" s="107"/>
      <c r="RYZ196" s="107"/>
      <c r="RZA196" s="107"/>
      <c r="RZB196" s="107"/>
      <c r="RZC196" s="107"/>
      <c r="RZD196" s="107"/>
      <c r="RZE196" s="107"/>
      <c r="RZF196" s="107"/>
      <c r="SIR196" s="107"/>
      <c r="SIS196" s="107"/>
      <c r="SIT196" s="107"/>
      <c r="SIU196" s="107"/>
      <c r="SIV196" s="107"/>
      <c r="SIW196" s="107"/>
      <c r="SIX196" s="107"/>
      <c r="SIY196" s="107"/>
      <c r="SIZ196" s="107"/>
      <c r="SJA196" s="107"/>
      <c r="SJB196" s="107"/>
      <c r="SSN196" s="107"/>
      <c r="SSO196" s="107"/>
      <c r="SSP196" s="107"/>
      <c r="SSQ196" s="107"/>
      <c r="SSR196" s="107"/>
      <c r="SSS196" s="107"/>
      <c r="SST196" s="107"/>
      <c r="SSU196" s="107"/>
      <c r="SSV196" s="107"/>
      <c r="SSW196" s="107"/>
      <c r="SSX196" s="107"/>
      <c r="TCJ196" s="107"/>
      <c r="TCK196" s="107"/>
      <c r="TCL196" s="107"/>
      <c r="TCM196" s="107"/>
      <c r="TCN196" s="107"/>
      <c r="TCO196" s="107"/>
      <c r="TCP196" s="107"/>
      <c r="TCQ196" s="107"/>
      <c r="TCR196" s="107"/>
      <c r="TCS196" s="107"/>
      <c r="TCT196" s="107"/>
      <c r="TMF196" s="107"/>
      <c r="TMG196" s="107"/>
      <c r="TMH196" s="107"/>
      <c r="TMI196" s="107"/>
      <c r="TMJ196" s="107"/>
      <c r="TMK196" s="107"/>
      <c r="TML196" s="107"/>
      <c r="TMM196" s="107"/>
      <c r="TMN196" s="107"/>
      <c r="TMO196" s="107"/>
      <c r="TMP196" s="107"/>
      <c r="TWB196" s="107"/>
      <c r="TWC196" s="107"/>
      <c r="TWD196" s="107"/>
      <c r="TWE196" s="107"/>
      <c r="TWF196" s="107"/>
      <c r="TWG196" s="107"/>
      <c r="TWH196" s="107"/>
      <c r="TWI196" s="107"/>
      <c r="TWJ196" s="107"/>
      <c r="TWK196" s="107"/>
      <c r="TWL196" s="107"/>
      <c r="UFX196" s="107"/>
      <c r="UFY196" s="107"/>
      <c r="UFZ196" s="107"/>
      <c r="UGA196" s="107"/>
      <c r="UGB196" s="107"/>
      <c r="UGC196" s="107"/>
      <c r="UGD196" s="107"/>
      <c r="UGE196" s="107"/>
      <c r="UGF196" s="107"/>
      <c r="UGG196" s="107"/>
      <c r="UGH196" s="107"/>
      <c r="UPT196" s="107"/>
      <c r="UPU196" s="107"/>
      <c r="UPV196" s="107"/>
      <c r="UPW196" s="107"/>
      <c r="UPX196" s="107"/>
      <c r="UPY196" s="107"/>
      <c r="UPZ196" s="107"/>
      <c r="UQA196" s="107"/>
      <c r="UQB196" s="107"/>
      <c r="UQC196" s="107"/>
      <c r="UQD196" s="107"/>
      <c r="UZP196" s="107"/>
      <c r="UZQ196" s="107"/>
      <c r="UZR196" s="107"/>
      <c r="UZS196" s="107"/>
      <c r="UZT196" s="107"/>
      <c r="UZU196" s="107"/>
      <c r="UZV196" s="107"/>
      <c r="UZW196" s="107"/>
      <c r="UZX196" s="107"/>
      <c r="UZY196" s="107"/>
      <c r="UZZ196" s="107"/>
      <c r="VJL196" s="107"/>
      <c r="VJM196" s="107"/>
      <c r="VJN196" s="107"/>
      <c r="VJO196" s="107"/>
      <c r="VJP196" s="107"/>
      <c r="VJQ196" s="107"/>
      <c r="VJR196" s="107"/>
      <c r="VJS196" s="107"/>
      <c r="VJT196" s="107"/>
      <c r="VJU196" s="107"/>
      <c r="VJV196" s="107"/>
      <c r="VTH196" s="107"/>
      <c r="VTI196" s="107"/>
      <c r="VTJ196" s="107"/>
      <c r="VTK196" s="107"/>
      <c r="VTL196" s="107"/>
      <c r="VTM196" s="107"/>
      <c r="VTN196" s="107"/>
      <c r="VTO196" s="107"/>
      <c r="VTP196" s="107"/>
      <c r="VTQ196" s="107"/>
      <c r="VTR196" s="107"/>
      <c r="WDD196" s="107"/>
      <c r="WDE196" s="107"/>
      <c r="WDF196" s="107"/>
      <c r="WDG196" s="107"/>
      <c r="WDH196" s="107"/>
      <c r="WDI196" s="107"/>
      <c r="WDJ196" s="107"/>
      <c r="WDK196" s="107"/>
      <c r="WDL196" s="107"/>
      <c r="WDM196" s="107"/>
      <c r="WDN196" s="107"/>
      <c r="WMZ196" s="107"/>
      <c r="WNA196" s="107"/>
      <c r="WNB196" s="107"/>
      <c r="WNC196" s="107"/>
      <c r="WND196" s="107"/>
      <c r="WNE196" s="107"/>
      <c r="WNF196" s="107"/>
      <c r="WNG196" s="107"/>
      <c r="WNH196" s="107"/>
      <c r="WNI196" s="107"/>
      <c r="WNJ196" s="107"/>
      <c r="WWV196" s="107"/>
      <c r="WWW196" s="107"/>
      <c r="WWX196" s="107"/>
      <c r="WWY196" s="107"/>
      <c r="WWZ196" s="107"/>
      <c r="WXA196" s="107"/>
      <c r="WXB196" s="107"/>
      <c r="WXC196" s="107"/>
      <c r="WXD196" s="107"/>
      <c r="WXE196" s="107"/>
      <c r="WXF196" s="107"/>
    </row>
    <row r="197" spans="1:818 1064:1842 2088:2866 3112:3890 4136:4914 5160:5938 6184:6962 7208:7986 8232:9010 9256:10034 10280:11058 11304:12082 12328:13106 13352:14130 14376:15154 15400:16178" s="116" customFormat="1" ht="49.5" customHeight="1" x14ac:dyDescent="0.25">
      <c r="A197" s="122">
        <v>1260</v>
      </c>
      <c r="B197" s="122" t="s">
        <v>3016</v>
      </c>
      <c r="C197" s="122">
        <v>101261</v>
      </c>
      <c r="D197" s="125"/>
      <c r="E197" s="125">
        <v>38684</v>
      </c>
      <c r="F197" s="125">
        <v>39787</v>
      </c>
      <c r="G197" s="122" t="s">
        <v>40</v>
      </c>
      <c r="H197" s="122"/>
      <c r="I197" s="122"/>
      <c r="J197" s="122" t="s">
        <v>127</v>
      </c>
      <c r="K197" s="122" t="s">
        <v>121</v>
      </c>
      <c r="L197" s="410" t="s">
        <v>31</v>
      </c>
      <c r="M197" s="122"/>
      <c r="N197" s="122" t="s">
        <v>127</v>
      </c>
      <c r="O197" s="122" t="s">
        <v>121</v>
      </c>
      <c r="P197" s="122" t="s">
        <v>31</v>
      </c>
      <c r="Q197" s="122" t="s">
        <v>40</v>
      </c>
      <c r="R197" s="122" t="s">
        <v>384</v>
      </c>
      <c r="S197" s="122"/>
      <c r="T197" s="122" t="s">
        <v>837</v>
      </c>
      <c r="U197" s="122" t="s">
        <v>367</v>
      </c>
      <c r="V197" s="128" t="s">
        <v>838</v>
      </c>
      <c r="W197" s="122"/>
      <c r="X197" s="122"/>
      <c r="Y197" s="122"/>
      <c r="Z197" s="122"/>
      <c r="AA197" s="122"/>
      <c r="AB197" s="122"/>
      <c r="AC197" s="122"/>
      <c r="AD197" s="122"/>
      <c r="AE197" s="122" t="s">
        <v>157</v>
      </c>
      <c r="AF197" s="122"/>
      <c r="AG197" s="122"/>
      <c r="AH197" s="122"/>
      <c r="AI197" s="122"/>
      <c r="AJ197" s="122"/>
      <c r="AK197" s="122"/>
      <c r="AL197" s="122"/>
      <c r="AM197" s="122"/>
      <c r="AN197" s="122"/>
      <c r="AO197" s="122"/>
      <c r="AP197" s="122"/>
      <c r="AQ197" s="122"/>
      <c r="AR197" s="122"/>
      <c r="AS197" s="122"/>
      <c r="AT197" s="122"/>
      <c r="AU197" s="122"/>
      <c r="AV197" s="122"/>
      <c r="AW197" s="122"/>
      <c r="AX197" s="122"/>
      <c r="AY197" s="126"/>
      <c r="AZ197" s="122"/>
      <c r="BA197" s="122" t="s">
        <v>3759</v>
      </c>
      <c r="BB197" s="122"/>
      <c r="BC197" s="122"/>
      <c r="BD197" s="122"/>
      <c r="BE197" s="122"/>
      <c r="BF197" s="122"/>
      <c r="BG197" s="122"/>
      <c r="BH197" s="122"/>
      <c r="BI197" s="122"/>
      <c r="BJ197" s="122">
        <f t="shared" si="49"/>
        <v>0</v>
      </c>
      <c r="BK197" s="122">
        <f t="shared" si="50"/>
        <v>0</v>
      </c>
      <c r="BL197" s="122"/>
      <c r="BM197" s="122"/>
      <c r="BN197" s="122"/>
    </row>
    <row r="198" spans="1:818 1064:1842 2088:2866 3112:3890 4136:4914 5160:5938 6184:6962 7208:7986 8232:9010 9256:10034 10280:11058 11304:12082 12328:13106 13352:14130 14376:15154 15400:16178" s="116" customFormat="1" ht="38.25" customHeight="1" x14ac:dyDescent="0.25">
      <c r="A198" s="111">
        <v>1262</v>
      </c>
      <c r="B198" s="111" t="s">
        <v>2933</v>
      </c>
      <c r="C198" s="111">
        <v>101263</v>
      </c>
      <c r="D198" s="110"/>
      <c r="E198" s="110">
        <v>38684</v>
      </c>
      <c r="F198" s="110" t="s">
        <v>389</v>
      </c>
      <c r="G198" s="111" t="s">
        <v>589</v>
      </c>
      <c r="H198" s="111"/>
      <c r="I198" s="111"/>
      <c r="J198" s="111" t="s">
        <v>133</v>
      </c>
      <c r="K198" s="111" t="s">
        <v>133</v>
      </c>
      <c r="L198" s="135" t="s">
        <v>51</v>
      </c>
      <c r="M198" s="111" t="s">
        <v>3017</v>
      </c>
      <c r="N198" s="111" t="s">
        <v>133</v>
      </c>
      <c r="O198" s="111" t="s">
        <v>133</v>
      </c>
      <c r="P198" s="111" t="s">
        <v>51</v>
      </c>
      <c r="Q198" s="111" t="s">
        <v>95</v>
      </c>
      <c r="R198" s="111" t="s">
        <v>384</v>
      </c>
      <c r="S198" s="111" t="s">
        <v>479</v>
      </c>
      <c r="T198" s="111" t="s">
        <v>839</v>
      </c>
      <c r="U198" s="111" t="s">
        <v>372</v>
      </c>
      <c r="V198" s="139">
        <v>2100</v>
      </c>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9"/>
      <c r="AZ198" s="111"/>
      <c r="BA198" s="111" t="s">
        <v>840</v>
      </c>
      <c r="BB198" s="111"/>
      <c r="BC198" s="111"/>
      <c r="BD198" s="111"/>
      <c r="BE198" s="111"/>
      <c r="BF198" s="111"/>
      <c r="BG198" s="111"/>
      <c r="BH198" s="111"/>
      <c r="BI198" s="111"/>
      <c r="BJ198" s="111">
        <f t="shared" si="49"/>
        <v>0</v>
      </c>
      <c r="BK198" s="111">
        <f t="shared" si="50"/>
        <v>0</v>
      </c>
      <c r="BL198" s="111"/>
      <c r="BM198" s="111"/>
      <c r="BN198" s="111" t="s">
        <v>597</v>
      </c>
    </row>
    <row r="199" spans="1:818 1064:1842 2088:2866 3112:3890 4136:4914 5160:5938 6184:6962 7208:7986 8232:9010 9256:10034 10280:11058 11304:12082 12328:13106 13352:14130 14376:15154 15400:16178" s="116" customFormat="1" ht="62.25" customHeight="1" x14ac:dyDescent="0.25">
      <c r="A199" s="122">
        <v>1263</v>
      </c>
      <c r="B199" s="122" t="s">
        <v>3016</v>
      </c>
      <c r="C199" s="122">
        <v>101264</v>
      </c>
      <c r="D199" s="125"/>
      <c r="E199" s="125">
        <v>38684</v>
      </c>
      <c r="F199" s="125">
        <v>39787</v>
      </c>
      <c r="G199" s="122" t="s">
        <v>40</v>
      </c>
      <c r="H199" s="122"/>
      <c r="I199" s="122"/>
      <c r="J199" s="122" t="s">
        <v>127</v>
      </c>
      <c r="K199" s="122" t="s">
        <v>121</v>
      </c>
      <c r="L199" s="410" t="s">
        <v>31</v>
      </c>
      <c r="M199" s="122"/>
      <c r="N199" s="122" t="s">
        <v>127</v>
      </c>
      <c r="O199" s="122" t="s">
        <v>121</v>
      </c>
      <c r="P199" s="122" t="s">
        <v>31</v>
      </c>
      <c r="Q199" s="122" t="s">
        <v>40</v>
      </c>
      <c r="R199" s="122" t="s">
        <v>384</v>
      </c>
      <c r="S199" s="122"/>
      <c r="T199" s="122" t="s">
        <v>841</v>
      </c>
      <c r="U199" s="122" t="s">
        <v>367</v>
      </c>
      <c r="V199" s="122">
        <v>1100</v>
      </c>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6"/>
      <c r="AZ199" s="122"/>
      <c r="BA199" s="122" t="s">
        <v>3018</v>
      </c>
      <c r="BB199" s="122"/>
      <c r="BC199" s="122"/>
      <c r="BD199" s="122"/>
      <c r="BE199" s="122"/>
      <c r="BF199" s="122"/>
      <c r="BG199" s="122"/>
      <c r="BH199" s="122"/>
      <c r="BI199" s="122"/>
      <c r="BJ199" s="122">
        <f t="shared" si="49"/>
        <v>0</v>
      </c>
      <c r="BK199" s="122">
        <f t="shared" si="50"/>
        <v>0</v>
      </c>
      <c r="BL199" s="122"/>
      <c r="BM199" s="122"/>
      <c r="BN199" s="122"/>
    </row>
    <row r="200" spans="1:818 1064:1842 2088:2866 3112:3890 4136:4914 5160:5938 6184:6962 7208:7986 8232:9010 9256:10034 10280:11058 11304:12082 12328:13106 13352:14130 14376:15154 15400:16178" s="109" customFormat="1" ht="28.5" customHeight="1" x14ac:dyDescent="0.25">
      <c r="A200" s="111">
        <v>1274</v>
      </c>
      <c r="B200" s="111" t="s">
        <v>336</v>
      </c>
      <c r="C200" s="136">
        <v>101275</v>
      </c>
      <c r="D200" s="127"/>
      <c r="E200" s="121">
        <v>38691</v>
      </c>
      <c r="F200" s="110" t="s">
        <v>389</v>
      </c>
      <c r="G200" s="111" t="s">
        <v>3760</v>
      </c>
      <c r="H200" s="111"/>
      <c r="I200" s="111"/>
      <c r="J200" s="111" t="s">
        <v>108</v>
      </c>
      <c r="K200" s="111" t="s">
        <v>108</v>
      </c>
      <c r="L200" s="111" t="s">
        <v>51</v>
      </c>
      <c r="M200" s="111" t="s">
        <v>3761</v>
      </c>
      <c r="N200" s="111" t="s">
        <v>108</v>
      </c>
      <c r="O200" s="111" t="s">
        <v>108</v>
      </c>
      <c r="P200" s="111" t="s">
        <v>51</v>
      </c>
      <c r="Q200" s="111" t="s">
        <v>21</v>
      </c>
      <c r="R200" s="111" t="s">
        <v>384</v>
      </c>
      <c r="S200" s="111"/>
      <c r="T200" s="111" t="s">
        <v>842</v>
      </c>
      <c r="U200" s="111" t="s">
        <v>367</v>
      </c>
      <c r="V200" s="139">
        <v>8541</v>
      </c>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9"/>
      <c r="AZ200" s="111"/>
      <c r="BA200" s="111" t="s">
        <v>3019</v>
      </c>
      <c r="BB200" s="111"/>
      <c r="BC200" s="111"/>
      <c r="BD200" s="111"/>
      <c r="BE200" s="111"/>
      <c r="BF200" s="111"/>
      <c r="BG200" s="111"/>
      <c r="BH200" s="111"/>
      <c r="BI200" s="111"/>
      <c r="BJ200" s="111">
        <f t="shared" ref="BJ200:BJ207" si="51">BD200+BE200/60+BF200/3600</f>
        <v>0</v>
      </c>
      <c r="BK200" s="111">
        <f t="shared" ref="BK200:BK207" si="52">BG200+BH200/60+BI200/3600</f>
        <v>0</v>
      </c>
      <c r="BL200" s="111"/>
      <c r="BM200" s="111"/>
      <c r="BN200" s="111" t="s">
        <v>597</v>
      </c>
    </row>
    <row r="201" spans="1:818 1064:1842 2088:2866 3112:3890 4136:4914 5160:5938 6184:6962 7208:7986 8232:9010 9256:10034 10280:11058 11304:12082 12328:13106 13352:14130 14376:15154 15400:16178" s="116" customFormat="1" ht="61.5" customHeight="1" x14ac:dyDescent="0.25">
      <c r="A201" s="111">
        <v>1280</v>
      </c>
      <c r="B201" s="111" t="s">
        <v>3020</v>
      </c>
      <c r="C201" s="111">
        <v>101281</v>
      </c>
      <c r="D201" s="130"/>
      <c r="E201" s="110">
        <v>38694</v>
      </c>
      <c r="F201" s="110" t="s">
        <v>389</v>
      </c>
      <c r="G201" s="111" t="s">
        <v>3762</v>
      </c>
      <c r="H201" s="111"/>
      <c r="I201" s="111"/>
      <c r="J201" s="111" t="s">
        <v>33</v>
      </c>
      <c r="K201" s="111" t="s">
        <v>41</v>
      </c>
      <c r="L201" s="111" t="s">
        <v>33</v>
      </c>
      <c r="M201" s="111" t="s">
        <v>3763</v>
      </c>
      <c r="N201" s="111" t="s">
        <v>33</v>
      </c>
      <c r="O201" s="111" t="s">
        <v>41</v>
      </c>
      <c r="P201" s="111" t="s">
        <v>33</v>
      </c>
      <c r="Q201" s="111" t="s">
        <v>34</v>
      </c>
      <c r="R201" s="111" t="s">
        <v>384</v>
      </c>
      <c r="S201" s="111" t="s">
        <v>479</v>
      </c>
      <c r="T201" s="111" t="s">
        <v>845</v>
      </c>
      <c r="U201" s="111" t="s">
        <v>367</v>
      </c>
      <c r="V201" s="139">
        <v>21170</v>
      </c>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9"/>
      <c r="AZ201" s="111"/>
      <c r="BA201" s="111" t="s">
        <v>3764</v>
      </c>
      <c r="BB201" s="111"/>
      <c r="BC201" s="111"/>
      <c r="BD201" s="111"/>
      <c r="BE201" s="111"/>
      <c r="BF201" s="111"/>
      <c r="BG201" s="111"/>
      <c r="BH201" s="111"/>
      <c r="BI201" s="111"/>
      <c r="BJ201" s="111">
        <f t="shared" si="51"/>
        <v>0</v>
      </c>
      <c r="BK201" s="111">
        <f t="shared" si="52"/>
        <v>0</v>
      </c>
      <c r="BL201" s="111"/>
      <c r="BM201" s="111"/>
      <c r="BN201" s="111" t="s">
        <v>597</v>
      </c>
    </row>
    <row r="202" spans="1:818 1064:1842 2088:2866 3112:3890 4136:4914 5160:5938 6184:6962 7208:7986 8232:9010 9256:10034 10280:11058 11304:12082 12328:13106 13352:14130 14376:15154 15400:16178" s="116" customFormat="1" ht="62.25" customHeight="1" x14ac:dyDescent="0.25">
      <c r="A202" s="111">
        <v>1281</v>
      </c>
      <c r="B202" s="111" t="s">
        <v>3021</v>
      </c>
      <c r="C202" s="111">
        <v>101282</v>
      </c>
      <c r="D202" s="130"/>
      <c r="E202" s="110">
        <v>38694</v>
      </c>
      <c r="F202" s="110" t="s">
        <v>389</v>
      </c>
      <c r="G202" s="111" t="s">
        <v>3762</v>
      </c>
      <c r="H202" s="111"/>
      <c r="I202" s="111"/>
      <c r="J202" s="111" t="s">
        <v>33</v>
      </c>
      <c r="K202" s="111" t="s">
        <v>41</v>
      </c>
      <c r="L202" s="111" t="s">
        <v>33</v>
      </c>
      <c r="M202" s="111" t="s">
        <v>3765</v>
      </c>
      <c r="N202" s="111" t="s">
        <v>33</v>
      </c>
      <c r="O202" s="111" t="s">
        <v>41</v>
      </c>
      <c r="P202" s="111" t="s">
        <v>33</v>
      </c>
      <c r="Q202" s="111" t="s">
        <v>34</v>
      </c>
      <c r="R202" s="111" t="s">
        <v>384</v>
      </c>
      <c r="S202" s="111" t="s">
        <v>479</v>
      </c>
      <c r="T202" s="111" t="s">
        <v>160</v>
      </c>
      <c r="U202" s="111" t="s">
        <v>367</v>
      </c>
      <c r="V202" s="139">
        <v>14600</v>
      </c>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1"/>
      <c r="AW202" s="111"/>
      <c r="AX202" s="111"/>
      <c r="AY202" s="119"/>
      <c r="AZ202" s="111"/>
      <c r="BA202" s="111" t="s">
        <v>3766</v>
      </c>
      <c r="BB202" s="111"/>
      <c r="BC202" s="111"/>
      <c r="BD202" s="111"/>
      <c r="BE202" s="111"/>
      <c r="BF202" s="111"/>
      <c r="BG202" s="111"/>
      <c r="BH202" s="111"/>
      <c r="BI202" s="111"/>
      <c r="BJ202" s="111">
        <f t="shared" si="51"/>
        <v>0</v>
      </c>
      <c r="BK202" s="111">
        <f t="shared" si="52"/>
        <v>0</v>
      </c>
      <c r="BL202" s="111"/>
      <c r="BM202" s="111"/>
      <c r="BN202" s="111" t="s">
        <v>597</v>
      </c>
    </row>
    <row r="203" spans="1:818 1064:1842 2088:2866 3112:3890 4136:4914 5160:5938 6184:6962 7208:7986 8232:9010 9256:10034 10280:11058 11304:12082 12328:13106 13352:14130 14376:15154 15400:16178" s="116" customFormat="1" ht="63.75" customHeight="1" x14ac:dyDescent="0.25">
      <c r="A203" s="111">
        <v>1282</v>
      </c>
      <c r="B203" s="111" t="s">
        <v>846</v>
      </c>
      <c r="C203" s="111">
        <v>101283</v>
      </c>
      <c r="D203" s="130"/>
      <c r="E203" s="110">
        <v>38694</v>
      </c>
      <c r="F203" s="110" t="s">
        <v>389</v>
      </c>
      <c r="G203" s="111" t="s">
        <v>3688</v>
      </c>
      <c r="H203" s="111"/>
      <c r="I203" s="111"/>
      <c r="J203" s="111" t="s">
        <v>33</v>
      </c>
      <c r="K203" s="111" t="s">
        <v>41</v>
      </c>
      <c r="L203" s="111" t="s">
        <v>33</v>
      </c>
      <c r="M203" s="111" t="s">
        <v>3767</v>
      </c>
      <c r="N203" s="111" t="s">
        <v>33</v>
      </c>
      <c r="O203" s="111" t="s">
        <v>41</v>
      </c>
      <c r="P203" s="111" t="s">
        <v>33</v>
      </c>
      <c r="Q203" s="111" t="s">
        <v>34</v>
      </c>
      <c r="R203" s="111" t="s">
        <v>384</v>
      </c>
      <c r="S203" s="111" t="s">
        <v>479</v>
      </c>
      <c r="T203" s="111" t="s">
        <v>847</v>
      </c>
      <c r="U203" s="111" t="s">
        <v>367</v>
      </c>
      <c r="V203" s="111">
        <v>365</v>
      </c>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1"/>
      <c r="AY203" s="119"/>
      <c r="AZ203" s="111"/>
      <c r="BA203" s="111" t="s">
        <v>3732</v>
      </c>
      <c r="BB203" s="111"/>
      <c r="BC203" s="111"/>
      <c r="BD203" s="111"/>
      <c r="BE203" s="111"/>
      <c r="BF203" s="111"/>
      <c r="BG203" s="111"/>
      <c r="BH203" s="111"/>
      <c r="BI203" s="111"/>
      <c r="BJ203" s="111">
        <f t="shared" si="51"/>
        <v>0</v>
      </c>
      <c r="BK203" s="111">
        <f t="shared" si="52"/>
        <v>0</v>
      </c>
      <c r="BL203" s="111"/>
      <c r="BM203" s="111"/>
      <c r="BN203" s="111" t="s">
        <v>597</v>
      </c>
    </row>
    <row r="204" spans="1:818 1064:1842 2088:2866 3112:3890 4136:4914 5160:5938 6184:6962 7208:7986 8232:9010 9256:10034 10280:11058 11304:12082 12328:13106 13352:14130 14376:15154 15400:16178" s="116" customFormat="1" ht="165" customHeight="1" x14ac:dyDescent="0.25">
      <c r="A204" s="122">
        <v>1286</v>
      </c>
      <c r="B204" s="122" t="s">
        <v>324</v>
      </c>
      <c r="C204" s="122">
        <v>101287</v>
      </c>
      <c r="D204" s="131"/>
      <c r="E204" s="125">
        <v>38694</v>
      </c>
      <c r="F204" s="125">
        <v>39790</v>
      </c>
      <c r="G204" s="122" t="s">
        <v>3768</v>
      </c>
      <c r="H204" s="122"/>
      <c r="I204" s="122"/>
      <c r="J204" s="122" t="s">
        <v>82</v>
      </c>
      <c r="K204" s="122" t="s">
        <v>69</v>
      </c>
      <c r="L204" s="410" t="s">
        <v>51</v>
      </c>
      <c r="M204" s="122"/>
      <c r="N204" s="122" t="s">
        <v>82</v>
      </c>
      <c r="O204" s="122" t="s">
        <v>69</v>
      </c>
      <c r="P204" s="122" t="s">
        <v>51</v>
      </c>
      <c r="Q204" s="122" t="s">
        <v>52</v>
      </c>
      <c r="R204" s="122" t="s">
        <v>384</v>
      </c>
      <c r="S204" s="122" t="s">
        <v>405</v>
      </c>
      <c r="T204" s="122" t="s">
        <v>405</v>
      </c>
      <c r="U204" s="122" t="s">
        <v>367</v>
      </c>
      <c r="V204" s="128">
        <v>56009</v>
      </c>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6"/>
      <c r="AZ204" s="122"/>
      <c r="BA204" s="122" t="s">
        <v>3769</v>
      </c>
      <c r="BB204" s="122"/>
      <c r="BC204" s="122"/>
      <c r="BD204" s="122"/>
      <c r="BE204" s="122"/>
      <c r="BF204" s="122"/>
      <c r="BG204" s="122"/>
      <c r="BH204" s="122"/>
      <c r="BI204" s="122"/>
      <c r="BJ204" s="122">
        <f t="shared" si="51"/>
        <v>0</v>
      </c>
      <c r="BK204" s="122">
        <f t="shared" si="52"/>
        <v>0</v>
      </c>
      <c r="BL204" s="122"/>
      <c r="BM204" s="122"/>
      <c r="BN204" s="122"/>
    </row>
    <row r="205" spans="1:818 1064:1842 2088:2866 3112:3890 4136:4914 5160:5938 6184:6962 7208:7986 8232:9010 9256:10034 10280:11058 11304:12082 12328:13106 13352:14130 14376:15154 15400:16178" s="111" customFormat="1" ht="165" customHeight="1" x14ac:dyDescent="0.25">
      <c r="A205" s="111">
        <v>1291</v>
      </c>
      <c r="B205" s="111" t="s">
        <v>6457</v>
      </c>
      <c r="C205" s="111">
        <v>101292</v>
      </c>
      <c r="E205" s="111">
        <v>38694</v>
      </c>
      <c r="F205" s="111" t="s">
        <v>389</v>
      </c>
      <c r="G205" s="111" t="s">
        <v>6458</v>
      </c>
      <c r="J205" s="111" t="s">
        <v>6459</v>
      </c>
      <c r="K205" s="111" t="s">
        <v>41</v>
      </c>
      <c r="L205" s="111" t="s">
        <v>33</v>
      </c>
      <c r="M205" s="111" t="s">
        <v>6460</v>
      </c>
      <c r="N205" s="111" t="s">
        <v>6459</v>
      </c>
      <c r="O205" s="111" t="s">
        <v>41</v>
      </c>
      <c r="P205" s="111" t="s">
        <v>33</v>
      </c>
      <c r="Q205" s="111" t="s">
        <v>34</v>
      </c>
      <c r="R205" s="111" t="s">
        <v>384</v>
      </c>
      <c r="S205" s="111" t="s">
        <v>479</v>
      </c>
      <c r="T205" s="111" t="s">
        <v>6461</v>
      </c>
      <c r="U205" s="111" t="s">
        <v>367</v>
      </c>
      <c r="V205" s="111">
        <v>4000</v>
      </c>
      <c r="BA205" s="111" t="s">
        <v>6462</v>
      </c>
      <c r="BJ205" s="111">
        <v>0</v>
      </c>
      <c r="BK205" s="111">
        <v>0</v>
      </c>
      <c r="BN205" s="111" t="s">
        <v>597</v>
      </c>
    </row>
    <row r="206" spans="1:818 1064:1842 2088:2866 3112:3890 4136:4914 5160:5938 6184:6962 7208:7986 8232:9010 9256:10034 10280:11058 11304:12082 12328:13106 13352:14130 14376:15154 15400:16178" s="116" customFormat="1" ht="28.5" customHeight="1" x14ac:dyDescent="0.25">
      <c r="A206" s="111">
        <v>1312</v>
      </c>
      <c r="B206" s="111" t="s">
        <v>3022</v>
      </c>
      <c r="C206" s="120">
        <v>101313</v>
      </c>
      <c r="D206" s="130"/>
      <c r="E206" s="121">
        <v>38706</v>
      </c>
      <c r="F206" s="110" t="s">
        <v>389</v>
      </c>
      <c r="G206" s="111" t="s">
        <v>3595</v>
      </c>
      <c r="H206" s="111"/>
      <c r="I206" s="111"/>
      <c r="J206" s="111" t="s">
        <v>149</v>
      </c>
      <c r="K206" s="111" t="s">
        <v>133</v>
      </c>
      <c r="L206" s="111" t="s">
        <v>51</v>
      </c>
      <c r="M206" s="111" t="s">
        <v>3770</v>
      </c>
      <c r="N206" s="111" t="s">
        <v>149</v>
      </c>
      <c r="O206" s="111" t="s">
        <v>133</v>
      </c>
      <c r="P206" s="111" t="s">
        <v>51</v>
      </c>
      <c r="Q206" s="111" t="s">
        <v>95</v>
      </c>
      <c r="R206" s="111" t="s">
        <v>384</v>
      </c>
      <c r="S206" s="111" t="s">
        <v>479</v>
      </c>
      <c r="T206" s="111" t="s">
        <v>849</v>
      </c>
      <c r="U206" s="111" t="s">
        <v>367</v>
      </c>
      <c r="V206" s="141">
        <v>10566.75</v>
      </c>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9"/>
      <c r="AZ206" s="111"/>
      <c r="BA206" s="111" t="s">
        <v>3771</v>
      </c>
      <c r="BB206" s="111"/>
      <c r="BC206" s="111"/>
      <c r="BD206" s="111"/>
      <c r="BE206" s="111"/>
      <c r="BF206" s="111"/>
      <c r="BG206" s="111"/>
      <c r="BH206" s="111"/>
      <c r="BI206" s="111"/>
      <c r="BJ206" s="111">
        <f t="shared" si="51"/>
        <v>0</v>
      </c>
      <c r="BK206" s="111">
        <f t="shared" si="52"/>
        <v>0</v>
      </c>
      <c r="BL206" s="111"/>
      <c r="BM206" s="111"/>
      <c r="BN206" s="111" t="s">
        <v>597</v>
      </c>
    </row>
    <row r="207" spans="1:818 1064:1842 2088:2866 3112:3890 4136:4914 5160:5938 6184:6962 7208:7986 8232:9010 9256:10034 10280:11058 11304:12082 12328:13106 13352:14130 14376:15154 15400:16178" s="116" customFormat="1" ht="48.75" customHeight="1" x14ac:dyDescent="0.25">
      <c r="A207" s="122">
        <v>1315</v>
      </c>
      <c r="B207" s="122" t="s">
        <v>2996</v>
      </c>
      <c r="C207" s="133">
        <v>101316</v>
      </c>
      <c r="D207" s="131"/>
      <c r="E207" s="124">
        <v>38713</v>
      </c>
      <c r="F207" s="125">
        <v>39809</v>
      </c>
      <c r="G207" s="122" t="s">
        <v>3772</v>
      </c>
      <c r="H207" s="122"/>
      <c r="I207" s="122"/>
      <c r="J207" s="122" t="s">
        <v>396</v>
      </c>
      <c r="K207" s="122" t="s">
        <v>87</v>
      </c>
      <c r="L207" s="410" t="s">
        <v>70</v>
      </c>
      <c r="M207" s="122" t="s">
        <v>3023</v>
      </c>
      <c r="N207" s="122" t="s">
        <v>396</v>
      </c>
      <c r="O207" s="122" t="s">
        <v>87</v>
      </c>
      <c r="P207" s="122" t="s">
        <v>70</v>
      </c>
      <c r="Q207" s="122" t="s">
        <v>628</v>
      </c>
      <c r="R207" s="122" t="s">
        <v>384</v>
      </c>
      <c r="S207" s="122" t="s">
        <v>498</v>
      </c>
      <c r="T207" s="122" t="s">
        <v>3024</v>
      </c>
      <c r="U207" s="122" t="s">
        <v>367</v>
      </c>
      <c r="V207" s="122" t="s">
        <v>850</v>
      </c>
      <c r="W207" s="122">
        <v>585</v>
      </c>
      <c r="X207" s="122">
        <v>3012</v>
      </c>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6"/>
      <c r="AZ207" s="122"/>
      <c r="BA207" s="122" t="s">
        <v>3025</v>
      </c>
      <c r="BB207" s="122"/>
      <c r="BC207" s="122"/>
      <c r="BD207" s="122"/>
      <c r="BE207" s="122"/>
      <c r="BF207" s="122"/>
      <c r="BG207" s="122"/>
      <c r="BH207" s="122"/>
      <c r="BI207" s="122"/>
      <c r="BJ207" s="122">
        <f t="shared" si="51"/>
        <v>0</v>
      </c>
      <c r="BK207" s="122">
        <f t="shared" si="52"/>
        <v>0</v>
      </c>
      <c r="BL207" s="122"/>
      <c r="BM207" s="122"/>
      <c r="BN207" s="122" t="s">
        <v>851</v>
      </c>
    </row>
    <row r="208" spans="1:818 1064:1842 2088:2866 3112:3890 4136:4914 5160:5938 6184:6962 7208:7986 8232:9010 9256:10034 10280:11058 11304:12082 12328:13106 13352:14130 14376:15154 15400:16178" s="116" customFormat="1" ht="51" customHeight="1" x14ac:dyDescent="0.25">
      <c r="A208" s="122">
        <v>1329</v>
      </c>
      <c r="B208" s="122" t="s">
        <v>853</v>
      </c>
      <c r="C208" s="133">
        <v>101329</v>
      </c>
      <c r="D208" s="131"/>
      <c r="E208" s="131">
        <v>38715</v>
      </c>
      <c r="F208" s="125">
        <v>39814</v>
      </c>
      <c r="G208" s="122" t="s">
        <v>3681</v>
      </c>
      <c r="H208" s="122"/>
      <c r="I208" s="122"/>
      <c r="J208" s="122" t="s">
        <v>33</v>
      </c>
      <c r="K208" s="122" t="s">
        <v>41</v>
      </c>
      <c r="L208" s="410" t="s">
        <v>33</v>
      </c>
      <c r="M208" s="122" t="s">
        <v>3773</v>
      </c>
      <c r="N208" s="122" t="s">
        <v>33</v>
      </c>
      <c r="O208" s="122" t="s">
        <v>41</v>
      </c>
      <c r="P208" s="122" t="s">
        <v>33</v>
      </c>
      <c r="Q208" s="122" t="s">
        <v>34</v>
      </c>
      <c r="R208" s="122" t="s">
        <v>384</v>
      </c>
      <c r="S208" s="122" t="s">
        <v>479</v>
      </c>
      <c r="T208" s="122" t="s">
        <v>854</v>
      </c>
      <c r="U208" s="122" t="s">
        <v>367</v>
      </c>
      <c r="V208" s="122">
        <v>21900</v>
      </c>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6" t="s">
        <v>157</v>
      </c>
      <c r="AZ208" s="122"/>
      <c r="BA208" s="122" t="s">
        <v>3026</v>
      </c>
      <c r="BB208" s="122"/>
      <c r="BC208" s="122"/>
      <c r="BD208" s="122"/>
      <c r="BE208" s="122"/>
      <c r="BF208" s="122"/>
      <c r="BG208" s="122"/>
      <c r="BH208" s="122"/>
      <c r="BI208" s="122"/>
      <c r="BJ208" s="122">
        <f t="shared" ref="BJ208:BJ217" si="53">BD208+BE208/60+BF208/3600</f>
        <v>0</v>
      </c>
      <c r="BK208" s="122">
        <f t="shared" ref="BK208:BK217" si="54">BG208+BH208/60+BI208/3600</f>
        <v>0</v>
      </c>
      <c r="BL208" s="122"/>
      <c r="BM208" s="122"/>
      <c r="BN208" s="122"/>
    </row>
    <row r="209" spans="1:66" s="116" customFormat="1" ht="105.75" customHeight="1" x14ac:dyDescent="0.25">
      <c r="A209" s="111">
        <v>6</v>
      </c>
      <c r="B209" s="111" t="s">
        <v>4679</v>
      </c>
      <c r="C209" s="136">
        <v>101336</v>
      </c>
      <c r="D209" s="130"/>
      <c r="E209" s="130">
        <v>38727</v>
      </c>
      <c r="F209" s="110" t="s">
        <v>389</v>
      </c>
      <c r="G209" s="111" t="s">
        <v>3774</v>
      </c>
      <c r="H209" s="111"/>
      <c r="I209" s="111"/>
      <c r="J209" s="111" t="s">
        <v>5575</v>
      </c>
      <c r="K209" s="111" t="s">
        <v>85</v>
      </c>
      <c r="L209" s="135" t="s">
        <v>20</v>
      </c>
      <c r="M209" s="111" t="s">
        <v>3775</v>
      </c>
      <c r="N209" s="111" t="s">
        <v>5575</v>
      </c>
      <c r="O209" s="111" t="s">
        <v>85</v>
      </c>
      <c r="P209" s="111" t="s">
        <v>20</v>
      </c>
      <c r="Q209" s="111" t="s">
        <v>21</v>
      </c>
      <c r="R209" s="111" t="s">
        <v>384</v>
      </c>
      <c r="S209" s="111" t="s">
        <v>498</v>
      </c>
      <c r="T209" s="111" t="s">
        <v>405</v>
      </c>
      <c r="U209" s="111" t="s">
        <v>367</v>
      </c>
      <c r="V209" s="139">
        <v>212248</v>
      </c>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11"/>
      <c r="AS209" s="111"/>
      <c r="AT209" s="111"/>
      <c r="AU209" s="111"/>
      <c r="AV209" s="111"/>
      <c r="AW209" s="111"/>
      <c r="AX209" s="111"/>
      <c r="AY209" s="119"/>
      <c r="AZ209" s="111"/>
      <c r="BA209" s="111" t="s">
        <v>3027</v>
      </c>
      <c r="BB209" s="111"/>
      <c r="BC209" s="111"/>
      <c r="BD209" s="111"/>
      <c r="BE209" s="111"/>
      <c r="BF209" s="111"/>
      <c r="BG209" s="111"/>
      <c r="BH209" s="111"/>
      <c r="BI209" s="111"/>
      <c r="BJ209" s="111">
        <f t="shared" si="53"/>
        <v>0</v>
      </c>
      <c r="BK209" s="111">
        <f t="shared" si="54"/>
        <v>0</v>
      </c>
      <c r="BL209" s="111"/>
      <c r="BM209" s="111"/>
      <c r="BN209" s="111" t="s">
        <v>3377</v>
      </c>
    </row>
    <row r="210" spans="1:66" s="116" customFormat="1" ht="28.5" customHeight="1" x14ac:dyDescent="0.25">
      <c r="A210" s="111">
        <v>7</v>
      </c>
      <c r="B210" s="111" t="s">
        <v>3028</v>
      </c>
      <c r="C210" s="136">
        <v>101337</v>
      </c>
      <c r="D210" s="130"/>
      <c r="E210" s="130">
        <v>38727</v>
      </c>
      <c r="F210" s="110" t="s">
        <v>389</v>
      </c>
      <c r="G210" s="111" t="s">
        <v>3776</v>
      </c>
      <c r="H210" s="111"/>
      <c r="I210" s="111"/>
      <c r="J210" s="111" t="s">
        <v>85</v>
      </c>
      <c r="K210" s="111" t="s">
        <v>85</v>
      </c>
      <c r="L210" s="135" t="s">
        <v>20</v>
      </c>
      <c r="M210" s="111" t="s">
        <v>3029</v>
      </c>
      <c r="N210" s="111" t="s">
        <v>85</v>
      </c>
      <c r="O210" s="111" t="s">
        <v>85</v>
      </c>
      <c r="P210" s="111" t="s">
        <v>20</v>
      </c>
      <c r="Q210" s="111" t="s">
        <v>21</v>
      </c>
      <c r="R210" s="111" t="s">
        <v>384</v>
      </c>
      <c r="S210" s="111" t="s">
        <v>479</v>
      </c>
      <c r="T210" s="111" t="s">
        <v>856</v>
      </c>
      <c r="U210" s="111" t="s">
        <v>367</v>
      </c>
      <c r="V210" s="139">
        <v>36500</v>
      </c>
      <c r="W210" s="111"/>
      <c r="X210" s="111"/>
      <c r="Y210" s="111"/>
      <c r="Z210" s="111"/>
      <c r="AA210" s="111"/>
      <c r="AB210" s="111"/>
      <c r="AC210" s="111"/>
      <c r="AD210" s="111"/>
      <c r="AE210" s="111"/>
      <c r="AF210" s="111"/>
      <c r="AG210" s="111"/>
      <c r="AH210" s="111"/>
      <c r="AI210" s="111"/>
      <c r="AJ210" s="111"/>
      <c r="AK210" s="111"/>
      <c r="AL210" s="111"/>
      <c r="AM210" s="111"/>
      <c r="AN210" s="111"/>
      <c r="AO210" s="111"/>
      <c r="AP210" s="111"/>
      <c r="AQ210" s="111"/>
      <c r="AR210" s="111"/>
      <c r="AS210" s="111"/>
      <c r="AT210" s="111"/>
      <c r="AU210" s="111"/>
      <c r="AV210" s="111"/>
      <c r="AW210" s="111"/>
      <c r="AX210" s="111"/>
      <c r="AY210" s="119"/>
      <c r="AZ210" s="111"/>
      <c r="BA210" s="111" t="s">
        <v>857</v>
      </c>
      <c r="BB210" s="111"/>
      <c r="BC210" s="111"/>
      <c r="BD210" s="111"/>
      <c r="BE210" s="111"/>
      <c r="BF210" s="111"/>
      <c r="BG210" s="111"/>
      <c r="BH210" s="111"/>
      <c r="BI210" s="111"/>
      <c r="BJ210" s="111">
        <f t="shared" si="53"/>
        <v>0</v>
      </c>
      <c r="BK210" s="111">
        <f t="shared" si="54"/>
        <v>0</v>
      </c>
      <c r="BL210" s="111"/>
      <c r="BM210" s="111"/>
      <c r="BN210" s="111" t="s">
        <v>597</v>
      </c>
    </row>
    <row r="211" spans="1:66" s="116" customFormat="1" ht="51" customHeight="1" x14ac:dyDescent="0.25">
      <c r="A211" s="122">
        <v>10</v>
      </c>
      <c r="B211" s="122" t="s">
        <v>3030</v>
      </c>
      <c r="C211" s="133">
        <v>101340</v>
      </c>
      <c r="D211" s="131"/>
      <c r="E211" s="131">
        <v>38727</v>
      </c>
      <c r="F211" s="125">
        <v>39823</v>
      </c>
      <c r="G211" s="122" t="s">
        <v>858</v>
      </c>
      <c r="H211" s="122"/>
      <c r="I211" s="122"/>
      <c r="J211" s="122" t="s">
        <v>100</v>
      </c>
      <c r="K211" s="122" t="s">
        <v>100</v>
      </c>
      <c r="L211" s="410" t="s">
        <v>86</v>
      </c>
      <c r="M211" s="122" t="s">
        <v>859</v>
      </c>
      <c r="N211" s="122" t="s">
        <v>100</v>
      </c>
      <c r="O211" s="122" t="s">
        <v>100</v>
      </c>
      <c r="P211" s="122" t="s">
        <v>86</v>
      </c>
      <c r="Q211" s="122" t="s">
        <v>40</v>
      </c>
      <c r="R211" s="122" t="s">
        <v>384</v>
      </c>
      <c r="S211" s="122" t="s">
        <v>479</v>
      </c>
      <c r="T211" s="122" t="s">
        <v>860</v>
      </c>
      <c r="U211" s="122" t="s">
        <v>367</v>
      </c>
      <c r="V211" s="128">
        <v>171550</v>
      </c>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6"/>
      <c r="AZ211" s="122"/>
      <c r="BA211" s="122" t="s">
        <v>3031</v>
      </c>
      <c r="BB211" s="122"/>
      <c r="BC211" s="122"/>
      <c r="BD211" s="122"/>
      <c r="BE211" s="122"/>
      <c r="BF211" s="122"/>
      <c r="BG211" s="122"/>
      <c r="BH211" s="122"/>
      <c r="BI211" s="122"/>
      <c r="BJ211" s="122">
        <f t="shared" si="53"/>
        <v>0</v>
      </c>
      <c r="BK211" s="122">
        <f t="shared" si="54"/>
        <v>0</v>
      </c>
      <c r="BL211" s="122"/>
      <c r="BM211" s="122"/>
      <c r="BN211" s="122" t="s">
        <v>652</v>
      </c>
    </row>
    <row r="212" spans="1:66" s="116" customFormat="1" ht="36.75" customHeight="1" x14ac:dyDescent="0.25">
      <c r="A212" s="122">
        <v>18</v>
      </c>
      <c r="B212" s="122" t="s">
        <v>2990</v>
      </c>
      <c r="C212" s="133">
        <v>101348</v>
      </c>
      <c r="D212" s="131"/>
      <c r="E212" s="125">
        <v>38733</v>
      </c>
      <c r="F212" s="125">
        <v>39833</v>
      </c>
      <c r="G212" s="122" t="s">
        <v>3777</v>
      </c>
      <c r="H212" s="122"/>
      <c r="I212" s="122"/>
      <c r="J212" s="122" t="s">
        <v>33</v>
      </c>
      <c r="K212" s="122" t="s">
        <v>41</v>
      </c>
      <c r="L212" s="122" t="s">
        <v>33</v>
      </c>
      <c r="M212" s="122" t="s">
        <v>3032</v>
      </c>
      <c r="N212" s="122" t="s">
        <v>33</v>
      </c>
      <c r="O212" s="122" t="s">
        <v>41</v>
      </c>
      <c r="P212" s="122" t="s">
        <v>33</v>
      </c>
      <c r="Q212" s="122" t="s">
        <v>34</v>
      </c>
      <c r="R212" s="122" t="s">
        <v>384</v>
      </c>
      <c r="S212" s="122" t="s">
        <v>862</v>
      </c>
      <c r="T212" s="122" t="s">
        <v>3033</v>
      </c>
      <c r="U212" s="122" t="s">
        <v>367</v>
      </c>
      <c r="V212" s="128">
        <v>2000</v>
      </c>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6"/>
      <c r="AZ212" s="122"/>
      <c r="BA212" s="122" t="s">
        <v>3034</v>
      </c>
      <c r="BB212" s="122"/>
      <c r="BC212" s="122"/>
      <c r="BD212" s="122"/>
      <c r="BE212" s="122"/>
      <c r="BF212" s="122"/>
      <c r="BG212" s="122"/>
      <c r="BH212" s="122"/>
      <c r="BI212" s="122"/>
      <c r="BJ212" s="122">
        <f t="shared" si="53"/>
        <v>0</v>
      </c>
      <c r="BK212" s="122">
        <f t="shared" si="54"/>
        <v>0</v>
      </c>
      <c r="BL212" s="122"/>
      <c r="BM212" s="122"/>
      <c r="BN212" s="122"/>
    </row>
    <row r="213" spans="1:66" s="116" customFormat="1" ht="33.75" customHeight="1" x14ac:dyDescent="0.25">
      <c r="A213" s="111">
        <v>38</v>
      </c>
      <c r="B213" s="111" t="s">
        <v>832</v>
      </c>
      <c r="C213" s="136">
        <v>101368</v>
      </c>
      <c r="D213" s="130"/>
      <c r="E213" s="121">
        <v>38744</v>
      </c>
      <c r="F213" s="110" t="s">
        <v>389</v>
      </c>
      <c r="G213" s="111" t="s">
        <v>3778</v>
      </c>
      <c r="H213" s="111"/>
      <c r="I213" s="111"/>
      <c r="J213" s="111" t="s">
        <v>87</v>
      </c>
      <c r="K213" s="111" t="s">
        <v>87</v>
      </c>
      <c r="L213" s="135" t="s">
        <v>70</v>
      </c>
      <c r="M213" s="111"/>
      <c r="N213" s="111" t="s">
        <v>87</v>
      </c>
      <c r="O213" s="111" t="s">
        <v>87</v>
      </c>
      <c r="P213" s="111" t="s">
        <v>70</v>
      </c>
      <c r="Q213" s="111" t="s">
        <v>628</v>
      </c>
      <c r="R213" s="111" t="s">
        <v>384</v>
      </c>
      <c r="S213" s="111" t="s">
        <v>498</v>
      </c>
      <c r="T213" s="111" t="s">
        <v>863</v>
      </c>
      <c r="U213" s="111" t="s">
        <v>367</v>
      </c>
      <c r="V213" s="139">
        <v>504576</v>
      </c>
      <c r="W213" s="111"/>
      <c r="X213" s="111"/>
      <c r="Y213" s="111"/>
      <c r="Z213" s="111"/>
      <c r="AA213" s="111"/>
      <c r="AB213" s="111"/>
      <c r="AC213" s="111"/>
      <c r="AD213" s="111"/>
      <c r="AE213" s="111"/>
      <c r="AF213" s="111"/>
      <c r="AG213" s="111"/>
      <c r="AH213" s="111"/>
      <c r="AI213" s="111"/>
      <c r="AJ213" s="111"/>
      <c r="AK213" s="111"/>
      <c r="AL213" s="111"/>
      <c r="AM213" s="111"/>
      <c r="AN213" s="111"/>
      <c r="AO213" s="111"/>
      <c r="AP213" s="111"/>
      <c r="AQ213" s="111"/>
      <c r="AR213" s="111"/>
      <c r="AS213" s="111"/>
      <c r="AT213" s="111"/>
      <c r="AU213" s="111"/>
      <c r="AV213" s="111"/>
      <c r="AW213" s="111"/>
      <c r="AX213" s="111"/>
      <c r="AY213" s="119"/>
      <c r="AZ213" s="111"/>
      <c r="BA213" s="111" t="s">
        <v>3035</v>
      </c>
      <c r="BB213" s="111"/>
      <c r="BC213" s="111"/>
      <c r="BD213" s="111"/>
      <c r="BE213" s="111"/>
      <c r="BF213" s="111"/>
      <c r="BG213" s="111"/>
      <c r="BH213" s="111"/>
      <c r="BI213" s="111"/>
      <c r="BJ213" s="111">
        <f t="shared" si="53"/>
        <v>0</v>
      </c>
      <c r="BK213" s="111">
        <f t="shared" si="54"/>
        <v>0</v>
      </c>
      <c r="BL213" s="111"/>
      <c r="BM213" s="111"/>
      <c r="BN213" s="111" t="s">
        <v>597</v>
      </c>
    </row>
    <row r="214" spans="1:66" s="116" customFormat="1" ht="57.75" customHeight="1" x14ac:dyDescent="0.25">
      <c r="A214" s="111">
        <v>44</v>
      </c>
      <c r="B214" s="111" t="s">
        <v>3036</v>
      </c>
      <c r="C214" s="120">
        <v>101374</v>
      </c>
      <c r="D214" s="110"/>
      <c r="E214" s="121">
        <v>38749</v>
      </c>
      <c r="F214" s="110" t="s">
        <v>389</v>
      </c>
      <c r="G214" s="111" t="s">
        <v>3779</v>
      </c>
      <c r="H214" s="111"/>
      <c r="I214" s="111"/>
      <c r="J214" s="111" t="s">
        <v>33</v>
      </c>
      <c r="K214" s="111" t="s">
        <v>41</v>
      </c>
      <c r="L214" s="135" t="s">
        <v>33</v>
      </c>
      <c r="M214" s="111" t="s">
        <v>5288</v>
      </c>
      <c r="N214" s="111" t="s">
        <v>33</v>
      </c>
      <c r="O214" s="111" t="s">
        <v>41</v>
      </c>
      <c r="P214" s="111" t="s">
        <v>33</v>
      </c>
      <c r="Q214" s="111" t="s">
        <v>34</v>
      </c>
      <c r="R214" s="111" t="s">
        <v>384</v>
      </c>
      <c r="S214" s="111" t="s">
        <v>479</v>
      </c>
      <c r="T214" s="111" t="s">
        <v>864</v>
      </c>
      <c r="U214" s="111" t="s">
        <v>367</v>
      </c>
      <c r="V214" s="139">
        <v>5100</v>
      </c>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11"/>
      <c r="AW214" s="111"/>
      <c r="AX214" s="111"/>
      <c r="AY214" s="119"/>
      <c r="AZ214" s="111"/>
      <c r="BA214" s="111" t="s">
        <v>3037</v>
      </c>
      <c r="BB214" s="111"/>
      <c r="BC214" s="111"/>
      <c r="BD214" s="111"/>
      <c r="BE214" s="111"/>
      <c r="BF214" s="111"/>
      <c r="BG214" s="111"/>
      <c r="BH214" s="111"/>
      <c r="BI214" s="111"/>
      <c r="BJ214" s="111">
        <f t="shared" si="53"/>
        <v>0</v>
      </c>
      <c r="BK214" s="111">
        <f t="shared" si="54"/>
        <v>0</v>
      </c>
      <c r="BL214" s="111"/>
      <c r="BM214" s="111"/>
      <c r="BN214" s="111" t="s">
        <v>597</v>
      </c>
    </row>
    <row r="215" spans="1:66" s="116" customFormat="1" ht="36.75" customHeight="1" x14ac:dyDescent="0.25">
      <c r="A215" s="122">
        <v>46</v>
      </c>
      <c r="B215" s="122" t="s">
        <v>3038</v>
      </c>
      <c r="C215" s="133">
        <v>101376</v>
      </c>
      <c r="D215" s="131"/>
      <c r="E215" s="125">
        <v>38754</v>
      </c>
      <c r="F215" s="125">
        <v>39850</v>
      </c>
      <c r="G215" s="122" t="s">
        <v>408</v>
      </c>
      <c r="H215" s="122"/>
      <c r="I215" s="122"/>
      <c r="J215" s="122" t="s">
        <v>23</v>
      </c>
      <c r="K215" s="122" t="s">
        <v>23</v>
      </c>
      <c r="L215" s="410" t="s">
        <v>24</v>
      </c>
      <c r="M215" s="122"/>
      <c r="N215" s="122" t="s">
        <v>23</v>
      </c>
      <c r="O215" s="122" t="s">
        <v>23</v>
      </c>
      <c r="P215" s="122" t="s">
        <v>24</v>
      </c>
      <c r="Q215" s="122" t="s">
        <v>375</v>
      </c>
      <c r="R215" s="122" t="s">
        <v>384</v>
      </c>
      <c r="S215" s="122" t="s">
        <v>479</v>
      </c>
      <c r="T215" s="122" t="s">
        <v>865</v>
      </c>
      <c r="U215" s="122" t="s">
        <v>367</v>
      </c>
      <c r="V215" s="128">
        <v>3700</v>
      </c>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6"/>
      <c r="AZ215" s="122"/>
      <c r="BA215" s="122" t="s">
        <v>866</v>
      </c>
      <c r="BB215" s="122"/>
      <c r="BC215" s="122"/>
      <c r="BD215" s="122"/>
      <c r="BE215" s="122"/>
      <c r="BF215" s="122"/>
      <c r="BG215" s="122"/>
      <c r="BH215" s="122"/>
      <c r="BI215" s="122"/>
      <c r="BJ215" s="122">
        <f t="shared" si="53"/>
        <v>0</v>
      </c>
      <c r="BK215" s="122">
        <f t="shared" si="54"/>
        <v>0</v>
      </c>
      <c r="BL215" s="122"/>
      <c r="BM215" s="122"/>
      <c r="BN215" s="122"/>
    </row>
    <row r="216" spans="1:66" s="116" customFormat="1" ht="48" customHeight="1" x14ac:dyDescent="0.25">
      <c r="A216" s="111">
        <v>57</v>
      </c>
      <c r="B216" s="111" t="s">
        <v>3039</v>
      </c>
      <c r="C216" s="136">
        <v>101387</v>
      </c>
      <c r="D216" s="110"/>
      <c r="E216" s="121">
        <v>38754</v>
      </c>
      <c r="F216" s="110" t="s">
        <v>389</v>
      </c>
      <c r="G216" s="111" t="s">
        <v>3780</v>
      </c>
      <c r="H216" s="111"/>
      <c r="I216" s="111"/>
      <c r="J216" s="111" t="s">
        <v>33</v>
      </c>
      <c r="K216" s="111" t="s">
        <v>41</v>
      </c>
      <c r="L216" s="135" t="s">
        <v>33</v>
      </c>
      <c r="M216" s="111" t="s">
        <v>3781</v>
      </c>
      <c r="N216" s="111" t="s">
        <v>33</v>
      </c>
      <c r="O216" s="111" t="s">
        <v>41</v>
      </c>
      <c r="P216" s="111" t="s">
        <v>33</v>
      </c>
      <c r="Q216" s="111" t="s">
        <v>34</v>
      </c>
      <c r="R216" s="111" t="s">
        <v>384</v>
      </c>
      <c r="S216" s="111" t="s">
        <v>479</v>
      </c>
      <c r="T216" s="111" t="s">
        <v>868</v>
      </c>
      <c r="U216" s="111" t="s">
        <v>367</v>
      </c>
      <c r="V216" s="139">
        <v>5100</v>
      </c>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11"/>
      <c r="AV216" s="111"/>
      <c r="AW216" s="111"/>
      <c r="AX216" s="111"/>
      <c r="AY216" s="119"/>
      <c r="AZ216" s="111"/>
      <c r="BA216" s="111" t="s">
        <v>3040</v>
      </c>
      <c r="BB216" s="111"/>
      <c r="BC216" s="111"/>
      <c r="BD216" s="111"/>
      <c r="BE216" s="111"/>
      <c r="BF216" s="111"/>
      <c r="BG216" s="111"/>
      <c r="BH216" s="111"/>
      <c r="BI216" s="111"/>
      <c r="BJ216" s="111">
        <f t="shared" si="53"/>
        <v>0</v>
      </c>
      <c r="BK216" s="111">
        <f t="shared" si="54"/>
        <v>0</v>
      </c>
      <c r="BL216" s="111"/>
      <c r="BM216" s="111"/>
      <c r="BN216" s="111" t="s">
        <v>597</v>
      </c>
    </row>
    <row r="217" spans="1:66" s="116" customFormat="1" ht="48" customHeight="1" x14ac:dyDescent="0.25">
      <c r="A217" s="122">
        <v>58</v>
      </c>
      <c r="B217" s="122" t="s">
        <v>259</v>
      </c>
      <c r="C217" s="133">
        <v>101388</v>
      </c>
      <c r="D217" s="125"/>
      <c r="E217" s="124">
        <v>38754</v>
      </c>
      <c r="F217" s="125">
        <v>39447</v>
      </c>
      <c r="G217" s="122" t="s">
        <v>3041</v>
      </c>
      <c r="H217" s="122"/>
      <c r="I217" s="122"/>
      <c r="J217" s="122" t="s">
        <v>70</v>
      </c>
      <c r="K217" s="122" t="s">
        <v>70</v>
      </c>
      <c r="L217" s="410" t="s">
        <v>70</v>
      </c>
      <c r="M217" s="122" t="s">
        <v>869</v>
      </c>
      <c r="N217" s="122" t="s">
        <v>70</v>
      </c>
      <c r="O217" s="122" t="s">
        <v>70</v>
      </c>
      <c r="P217" s="122" t="s">
        <v>70</v>
      </c>
      <c r="Q217" s="122" t="s">
        <v>628</v>
      </c>
      <c r="R217" s="122" t="s">
        <v>384</v>
      </c>
      <c r="S217" s="122" t="s">
        <v>486</v>
      </c>
      <c r="T217" s="122"/>
      <c r="U217" s="122" t="s">
        <v>367</v>
      </c>
      <c r="V217" s="128" t="s">
        <v>870</v>
      </c>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6"/>
      <c r="AZ217" s="122"/>
      <c r="BA217" s="122" t="s">
        <v>3042</v>
      </c>
      <c r="BB217" s="122"/>
      <c r="BC217" s="122"/>
      <c r="BD217" s="122"/>
      <c r="BE217" s="122"/>
      <c r="BF217" s="122"/>
      <c r="BG217" s="122"/>
      <c r="BH217" s="122"/>
      <c r="BI217" s="122"/>
      <c r="BJ217" s="122">
        <f t="shared" si="53"/>
        <v>0</v>
      </c>
      <c r="BK217" s="122">
        <f t="shared" si="54"/>
        <v>0</v>
      </c>
      <c r="BL217" s="122"/>
      <c r="BM217" s="122"/>
      <c r="BN217" s="122" t="s">
        <v>871</v>
      </c>
    </row>
    <row r="218" spans="1:66" s="116" customFormat="1" ht="31.5" customHeight="1" x14ac:dyDescent="0.25">
      <c r="A218" s="122">
        <v>83</v>
      </c>
      <c r="B218" s="122" t="s">
        <v>2990</v>
      </c>
      <c r="C218" s="133">
        <v>101412</v>
      </c>
      <c r="D218" s="125">
        <v>38775</v>
      </c>
      <c r="E218" s="125">
        <v>38775</v>
      </c>
      <c r="F218" s="125">
        <v>39871</v>
      </c>
      <c r="G218" s="122" t="s">
        <v>3782</v>
      </c>
      <c r="H218" s="122"/>
      <c r="I218" s="122"/>
      <c r="J218" s="122" t="s">
        <v>80</v>
      </c>
      <c r="K218" s="122" t="s">
        <v>69</v>
      </c>
      <c r="L218" s="122" t="s">
        <v>51</v>
      </c>
      <c r="M218" s="122" t="s">
        <v>3177</v>
      </c>
      <c r="N218" s="122" t="s">
        <v>80</v>
      </c>
      <c r="O218" s="122" t="s">
        <v>69</v>
      </c>
      <c r="P218" s="122" t="s">
        <v>51</v>
      </c>
      <c r="Q218" s="122" t="s">
        <v>21</v>
      </c>
      <c r="R218" s="122" t="s">
        <v>384</v>
      </c>
      <c r="S218" s="122" t="s">
        <v>622</v>
      </c>
      <c r="T218" s="122" t="s">
        <v>873</v>
      </c>
      <c r="U218" s="122" t="s">
        <v>367</v>
      </c>
      <c r="V218" s="128">
        <v>37939</v>
      </c>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6"/>
      <c r="AZ218" s="122"/>
      <c r="BA218" s="122" t="s">
        <v>3043</v>
      </c>
      <c r="BB218" s="122"/>
      <c r="BC218" s="122"/>
      <c r="BD218" s="122"/>
      <c r="BE218" s="122"/>
      <c r="BF218" s="122"/>
      <c r="BG218" s="122"/>
      <c r="BH218" s="122"/>
      <c r="BI218" s="122"/>
      <c r="BJ218" s="122">
        <f t="shared" ref="BJ218:BJ222" si="55">BD218+BE218/60+BF218/3600</f>
        <v>0</v>
      </c>
      <c r="BK218" s="122">
        <f t="shared" ref="BK218:BK222" si="56">BG218+BH218/60+BI218/3600</f>
        <v>0</v>
      </c>
      <c r="BL218" s="122"/>
      <c r="BM218" s="122"/>
      <c r="BN218" s="122" t="s">
        <v>874</v>
      </c>
    </row>
    <row r="219" spans="1:66" s="116" customFormat="1" ht="31.5" customHeight="1" x14ac:dyDescent="0.25">
      <c r="A219" s="111">
        <v>85</v>
      </c>
      <c r="B219" s="111" t="s">
        <v>875</v>
      </c>
      <c r="C219" s="136">
        <v>101414</v>
      </c>
      <c r="D219" s="110">
        <v>38775</v>
      </c>
      <c r="E219" s="110">
        <v>38775</v>
      </c>
      <c r="F219" s="110" t="s">
        <v>389</v>
      </c>
      <c r="G219" s="111" t="s">
        <v>3783</v>
      </c>
      <c r="H219" s="111"/>
      <c r="I219" s="111"/>
      <c r="J219" s="111" t="s">
        <v>262</v>
      </c>
      <c r="K219" s="111" t="s">
        <v>262</v>
      </c>
      <c r="L219" s="111" t="s">
        <v>53</v>
      </c>
      <c r="M219" s="111"/>
      <c r="N219" s="111" t="s">
        <v>262</v>
      </c>
      <c r="O219" s="111" t="s">
        <v>262</v>
      </c>
      <c r="P219" s="111" t="s">
        <v>53</v>
      </c>
      <c r="Q219" s="111" t="s">
        <v>95</v>
      </c>
      <c r="R219" s="111" t="s">
        <v>384</v>
      </c>
      <c r="S219" s="111" t="s">
        <v>498</v>
      </c>
      <c r="T219" s="111" t="s">
        <v>876</v>
      </c>
      <c r="U219" s="111" t="s">
        <v>366</v>
      </c>
      <c r="V219" s="139">
        <v>504576</v>
      </c>
      <c r="W219" s="111"/>
      <c r="X219" s="111"/>
      <c r="Y219" s="111"/>
      <c r="Z219" s="111"/>
      <c r="AA219" s="111"/>
      <c r="AB219" s="111"/>
      <c r="AC219" s="111"/>
      <c r="AD219" s="111"/>
      <c r="AE219" s="111"/>
      <c r="AF219" s="111"/>
      <c r="AG219" s="111"/>
      <c r="AH219" s="111"/>
      <c r="AI219" s="111"/>
      <c r="AJ219" s="111"/>
      <c r="AK219" s="111"/>
      <c r="AL219" s="111"/>
      <c r="AM219" s="111"/>
      <c r="AN219" s="111"/>
      <c r="AO219" s="111"/>
      <c r="AP219" s="111"/>
      <c r="AQ219" s="111"/>
      <c r="AR219" s="111"/>
      <c r="AS219" s="111"/>
      <c r="AT219" s="111"/>
      <c r="AU219" s="111"/>
      <c r="AV219" s="111"/>
      <c r="AW219" s="111"/>
      <c r="AX219" s="111"/>
      <c r="AY219" s="119"/>
      <c r="AZ219" s="111"/>
      <c r="BA219" s="111" t="s">
        <v>3178</v>
      </c>
      <c r="BB219" s="111"/>
      <c r="BC219" s="111"/>
      <c r="BD219" s="111"/>
      <c r="BE219" s="111"/>
      <c r="BF219" s="111"/>
      <c r="BG219" s="111"/>
      <c r="BH219" s="111"/>
      <c r="BI219" s="111"/>
      <c r="BJ219" s="111">
        <f t="shared" si="55"/>
        <v>0</v>
      </c>
      <c r="BK219" s="111">
        <f t="shared" si="56"/>
        <v>0</v>
      </c>
      <c r="BL219" s="111"/>
      <c r="BM219" s="111"/>
      <c r="BN219" s="111" t="s">
        <v>597</v>
      </c>
    </row>
    <row r="220" spans="1:66" s="116" customFormat="1" ht="51" customHeight="1" x14ac:dyDescent="0.25">
      <c r="A220" s="122">
        <v>97</v>
      </c>
      <c r="B220" s="122" t="s">
        <v>3044</v>
      </c>
      <c r="C220" s="133">
        <v>101426</v>
      </c>
      <c r="D220" s="125">
        <v>38782</v>
      </c>
      <c r="E220" s="124">
        <v>38782</v>
      </c>
      <c r="F220" s="125">
        <v>39878</v>
      </c>
      <c r="G220" s="122" t="s">
        <v>52</v>
      </c>
      <c r="H220" s="122"/>
      <c r="I220" s="122"/>
      <c r="J220" s="122" t="s">
        <v>879</v>
      </c>
      <c r="K220" s="122" t="s">
        <v>51</v>
      </c>
      <c r="L220" s="122" t="s">
        <v>51</v>
      </c>
      <c r="M220" s="122" t="s">
        <v>3784</v>
      </c>
      <c r="N220" s="122" t="s">
        <v>879</v>
      </c>
      <c r="O220" s="122" t="s">
        <v>51</v>
      </c>
      <c r="P220" s="122" t="s">
        <v>51</v>
      </c>
      <c r="Q220" s="122" t="s">
        <v>52</v>
      </c>
      <c r="R220" s="122" t="s">
        <v>384</v>
      </c>
      <c r="S220" s="122" t="s">
        <v>880</v>
      </c>
      <c r="T220" s="122" t="s">
        <v>3045</v>
      </c>
      <c r="U220" s="122" t="s">
        <v>367</v>
      </c>
      <c r="V220" s="122" t="s">
        <v>881</v>
      </c>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6"/>
      <c r="AZ220" s="122"/>
      <c r="BA220" s="122" t="s">
        <v>3785</v>
      </c>
      <c r="BB220" s="122"/>
      <c r="BC220" s="122"/>
      <c r="BD220" s="122"/>
      <c r="BE220" s="122"/>
      <c r="BF220" s="122"/>
      <c r="BG220" s="122"/>
      <c r="BH220" s="122"/>
      <c r="BI220" s="122"/>
      <c r="BJ220" s="122">
        <f t="shared" si="55"/>
        <v>0</v>
      </c>
      <c r="BK220" s="122">
        <f t="shared" si="56"/>
        <v>0</v>
      </c>
      <c r="BL220" s="122"/>
      <c r="BM220" s="122"/>
      <c r="BN220" s="122" t="s">
        <v>874</v>
      </c>
    </row>
    <row r="221" spans="1:66" s="116" customFormat="1" ht="37.5" customHeight="1" x14ac:dyDescent="0.25">
      <c r="A221" s="122">
        <v>104</v>
      </c>
      <c r="B221" s="122" t="s">
        <v>2865</v>
      </c>
      <c r="C221" s="133">
        <v>101430</v>
      </c>
      <c r="D221" s="125">
        <v>38786</v>
      </c>
      <c r="E221" s="125">
        <v>38786</v>
      </c>
      <c r="F221" s="125">
        <v>39882</v>
      </c>
      <c r="G221" s="122" t="s">
        <v>147</v>
      </c>
      <c r="H221" s="122"/>
      <c r="I221" s="122"/>
      <c r="J221" s="122" t="s">
        <v>85</v>
      </c>
      <c r="K221" s="122" t="s">
        <v>85</v>
      </c>
      <c r="L221" s="122" t="s">
        <v>20</v>
      </c>
      <c r="M221" s="122" t="s">
        <v>3786</v>
      </c>
      <c r="N221" s="122" t="s">
        <v>85</v>
      </c>
      <c r="O221" s="122" t="s">
        <v>85</v>
      </c>
      <c r="P221" s="122" t="s">
        <v>20</v>
      </c>
      <c r="Q221" s="122" t="s">
        <v>21</v>
      </c>
      <c r="R221" s="122" t="s">
        <v>384</v>
      </c>
      <c r="S221" s="122" t="s">
        <v>479</v>
      </c>
      <c r="T221" s="122"/>
      <c r="U221" s="122" t="s">
        <v>367</v>
      </c>
      <c r="V221" s="122">
        <v>4000</v>
      </c>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6"/>
      <c r="AZ221" s="122"/>
      <c r="BA221" s="122" t="s">
        <v>3787</v>
      </c>
      <c r="BB221" s="122"/>
      <c r="BC221" s="122"/>
      <c r="BD221" s="122"/>
      <c r="BE221" s="122"/>
      <c r="BF221" s="122"/>
      <c r="BG221" s="122"/>
      <c r="BH221" s="122"/>
      <c r="BI221" s="122"/>
      <c r="BJ221" s="122">
        <f t="shared" si="55"/>
        <v>0</v>
      </c>
      <c r="BK221" s="122">
        <f t="shared" si="56"/>
        <v>0</v>
      </c>
      <c r="BL221" s="122"/>
      <c r="BM221" s="122"/>
      <c r="BN221" s="122" t="s">
        <v>882</v>
      </c>
    </row>
    <row r="222" spans="1:66" s="116" customFormat="1" ht="28.5" customHeight="1" x14ac:dyDescent="0.25">
      <c r="A222" s="122">
        <v>120</v>
      </c>
      <c r="B222" s="122" t="s">
        <v>1958</v>
      </c>
      <c r="C222" s="133">
        <v>101446</v>
      </c>
      <c r="D222" s="125">
        <v>38803</v>
      </c>
      <c r="E222" s="125">
        <v>38803</v>
      </c>
      <c r="F222" s="125">
        <v>39899</v>
      </c>
      <c r="G222" s="122" t="s">
        <v>34</v>
      </c>
      <c r="H222" s="122"/>
      <c r="I222" s="122"/>
      <c r="J222" s="122" t="s">
        <v>227</v>
      </c>
      <c r="K222" s="122" t="s">
        <v>158</v>
      </c>
      <c r="L222" s="122" t="s">
        <v>128</v>
      </c>
      <c r="M222" s="122" t="s">
        <v>883</v>
      </c>
      <c r="N222" s="122" t="s">
        <v>227</v>
      </c>
      <c r="O222" s="122" t="s">
        <v>158</v>
      </c>
      <c r="P222" s="122" t="s">
        <v>128</v>
      </c>
      <c r="Q222" s="122" t="s">
        <v>34</v>
      </c>
      <c r="R222" s="122" t="s">
        <v>384</v>
      </c>
      <c r="S222" s="122" t="s">
        <v>498</v>
      </c>
      <c r="T222" s="122" t="s">
        <v>884</v>
      </c>
      <c r="U222" s="122" t="s">
        <v>366</v>
      </c>
      <c r="V222" s="122">
        <v>86400</v>
      </c>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6"/>
      <c r="AZ222" s="122"/>
      <c r="BA222" s="122" t="s">
        <v>3788</v>
      </c>
      <c r="BB222" s="122"/>
      <c r="BC222" s="122"/>
      <c r="BD222" s="122"/>
      <c r="BE222" s="122"/>
      <c r="BF222" s="122"/>
      <c r="BG222" s="122"/>
      <c r="BH222" s="122"/>
      <c r="BI222" s="122"/>
      <c r="BJ222" s="122">
        <f t="shared" si="55"/>
        <v>0</v>
      </c>
      <c r="BK222" s="122">
        <f t="shared" si="56"/>
        <v>0</v>
      </c>
      <c r="BL222" s="122"/>
      <c r="BM222" s="122"/>
      <c r="BN222" s="122" t="s">
        <v>885</v>
      </c>
    </row>
    <row r="223" spans="1:66" s="116" customFormat="1" ht="51" customHeight="1" x14ac:dyDescent="0.25">
      <c r="A223" s="122">
        <v>135</v>
      </c>
      <c r="B223" s="122" t="s">
        <v>246</v>
      </c>
      <c r="C223" s="133">
        <v>101461</v>
      </c>
      <c r="D223" s="125">
        <v>38804</v>
      </c>
      <c r="E223" s="125">
        <v>38805</v>
      </c>
      <c r="F223" s="125">
        <v>39901</v>
      </c>
      <c r="G223" s="122" t="s">
        <v>887</v>
      </c>
      <c r="H223" s="122"/>
      <c r="I223" s="122"/>
      <c r="J223" s="122" t="s">
        <v>368</v>
      </c>
      <c r="K223" s="122" t="s">
        <v>41</v>
      </c>
      <c r="L223" s="122" t="s">
        <v>212</v>
      </c>
      <c r="M223" s="122" t="s">
        <v>3046</v>
      </c>
      <c r="N223" s="122" t="s">
        <v>368</v>
      </c>
      <c r="O223" s="122" t="s">
        <v>41</v>
      </c>
      <c r="P223" s="122" t="s">
        <v>212</v>
      </c>
      <c r="Q223" s="122" t="s">
        <v>34</v>
      </c>
      <c r="R223" s="122" t="s">
        <v>384</v>
      </c>
      <c r="S223" s="122" t="s">
        <v>622</v>
      </c>
      <c r="T223" s="122" t="s">
        <v>248</v>
      </c>
      <c r="U223" s="122" t="s">
        <v>367</v>
      </c>
      <c r="V223" s="122" t="s">
        <v>888</v>
      </c>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6"/>
      <c r="AZ223" s="122"/>
      <c r="BA223" s="122" t="s">
        <v>3789</v>
      </c>
      <c r="BB223" s="122"/>
      <c r="BC223" s="122"/>
      <c r="BD223" s="122"/>
      <c r="BE223" s="122"/>
      <c r="BF223" s="122"/>
      <c r="BG223" s="122"/>
      <c r="BH223" s="122"/>
      <c r="BI223" s="122"/>
      <c r="BJ223" s="122">
        <f t="shared" ref="BJ223:BJ233" si="57">BD223+BE223/60+BF223/3600</f>
        <v>0</v>
      </c>
      <c r="BK223" s="122">
        <f t="shared" ref="BK223:BK233" si="58">BG223+BH223/60+BI223/3600</f>
        <v>0</v>
      </c>
      <c r="BL223" s="122"/>
      <c r="BM223" s="122"/>
      <c r="BN223" s="122" t="s">
        <v>889</v>
      </c>
    </row>
    <row r="224" spans="1:66" s="116" customFormat="1" ht="38.25" customHeight="1" x14ac:dyDescent="0.25">
      <c r="A224" s="111">
        <v>146</v>
      </c>
      <c r="B224" s="111" t="s">
        <v>328</v>
      </c>
      <c r="C224" s="120">
        <v>101472</v>
      </c>
      <c r="D224" s="110">
        <v>38817</v>
      </c>
      <c r="E224" s="121">
        <v>38817</v>
      </c>
      <c r="F224" s="110" t="s">
        <v>389</v>
      </c>
      <c r="G224" s="111" t="s">
        <v>488</v>
      </c>
      <c r="H224" s="111"/>
      <c r="I224" s="111"/>
      <c r="J224" s="111" t="s">
        <v>68</v>
      </c>
      <c r="K224" s="111" t="s">
        <v>69</v>
      </c>
      <c r="L224" s="135" t="s">
        <v>51</v>
      </c>
      <c r="M224" s="111" t="s">
        <v>3790</v>
      </c>
      <c r="N224" s="111" t="s">
        <v>68</v>
      </c>
      <c r="O224" s="111" t="s">
        <v>69</v>
      </c>
      <c r="P224" s="111" t="s">
        <v>51</v>
      </c>
      <c r="Q224" s="111" t="s">
        <v>52</v>
      </c>
      <c r="R224" s="111" t="s">
        <v>384</v>
      </c>
      <c r="S224" s="111" t="s">
        <v>890</v>
      </c>
      <c r="T224" s="111" t="s">
        <v>3047</v>
      </c>
      <c r="U224" s="111" t="s">
        <v>367</v>
      </c>
      <c r="V224" s="111">
        <v>11461</v>
      </c>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1"/>
      <c r="AR224" s="111"/>
      <c r="AS224" s="111"/>
      <c r="AT224" s="111"/>
      <c r="AU224" s="111"/>
      <c r="AV224" s="111"/>
      <c r="AW224" s="111"/>
      <c r="AX224" s="111"/>
      <c r="AY224" s="119"/>
      <c r="AZ224" s="111"/>
      <c r="BA224" s="111" t="s">
        <v>3791</v>
      </c>
      <c r="BB224" s="111"/>
      <c r="BC224" s="111"/>
      <c r="BD224" s="111"/>
      <c r="BE224" s="111"/>
      <c r="BF224" s="111"/>
      <c r="BG224" s="111"/>
      <c r="BH224" s="111"/>
      <c r="BI224" s="111"/>
      <c r="BJ224" s="111">
        <f t="shared" si="57"/>
        <v>0</v>
      </c>
      <c r="BK224" s="111">
        <f t="shared" si="58"/>
        <v>0</v>
      </c>
      <c r="BL224" s="111"/>
      <c r="BM224" s="111"/>
      <c r="BN224" s="111" t="s">
        <v>891</v>
      </c>
    </row>
    <row r="225" spans="1:66" s="116" customFormat="1" ht="38.25" customHeight="1" x14ac:dyDescent="0.25">
      <c r="A225" s="122">
        <v>147</v>
      </c>
      <c r="B225" s="122" t="s">
        <v>3048</v>
      </c>
      <c r="C225" s="123">
        <v>101473</v>
      </c>
      <c r="D225" s="125">
        <v>38817</v>
      </c>
      <c r="E225" s="124">
        <v>38817</v>
      </c>
      <c r="F225" s="125">
        <v>39913</v>
      </c>
      <c r="G225" s="122" t="s">
        <v>659</v>
      </c>
      <c r="H225" s="122"/>
      <c r="I225" s="122"/>
      <c r="J225" s="122" t="s">
        <v>195</v>
      </c>
      <c r="K225" s="122" t="s">
        <v>69</v>
      </c>
      <c r="L225" s="410" t="s">
        <v>51</v>
      </c>
      <c r="M225" s="122" t="s">
        <v>3792</v>
      </c>
      <c r="N225" s="122" t="s">
        <v>195</v>
      </c>
      <c r="O225" s="122" t="s">
        <v>69</v>
      </c>
      <c r="P225" s="122" t="s">
        <v>51</v>
      </c>
      <c r="Q225" s="122" t="s">
        <v>52</v>
      </c>
      <c r="R225" s="122" t="s">
        <v>384</v>
      </c>
      <c r="S225" s="122" t="s">
        <v>892</v>
      </c>
      <c r="T225" s="122" t="s">
        <v>3049</v>
      </c>
      <c r="U225" s="122" t="s">
        <v>367</v>
      </c>
      <c r="V225" s="122">
        <v>4800</v>
      </c>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6"/>
      <c r="AZ225" s="122"/>
      <c r="BA225" s="122" t="s">
        <v>3793</v>
      </c>
      <c r="BB225" s="122"/>
      <c r="BC225" s="122"/>
      <c r="BD225" s="122"/>
      <c r="BE225" s="122"/>
      <c r="BF225" s="122"/>
      <c r="BG225" s="122"/>
      <c r="BH225" s="122"/>
      <c r="BI225" s="122"/>
      <c r="BJ225" s="122">
        <f t="shared" si="57"/>
        <v>0</v>
      </c>
      <c r="BK225" s="122">
        <f t="shared" si="58"/>
        <v>0</v>
      </c>
      <c r="BL225" s="122"/>
      <c r="BM225" s="122"/>
      <c r="BN225" s="122" t="s">
        <v>893</v>
      </c>
    </row>
    <row r="226" spans="1:66" s="116" customFormat="1" ht="31.5" customHeight="1" x14ac:dyDescent="0.25">
      <c r="A226" s="111">
        <v>148</v>
      </c>
      <c r="B226" s="111" t="s">
        <v>414</v>
      </c>
      <c r="C226" s="120">
        <v>101474</v>
      </c>
      <c r="D226" s="110">
        <v>38817</v>
      </c>
      <c r="E226" s="121">
        <v>38817</v>
      </c>
      <c r="F226" s="110" t="s">
        <v>389</v>
      </c>
      <c r="G226" s="111" t="s">
        <v>95</v>
      </c>
      <c r="H226" s="111"/>
      <c r="I226" s="111"/>
      <c r="J226" s="111" t="s">
        <v>134</v>
      </c>
      <c r="K226" s="111" t="s">
        <v>133</v>
      </c>
      <c r="L226" s="111" t="s">
        <v>51</v>
      </c>
      <c r="M226" s="111" t="s">
        <v>3794</v>
      </c>
      <c r="N226" s="111" t="s">
        <v>134</v>
      </c>
      <c r="O226" s="111" t="s">
        <v>133</v>
      </c>
      <c r="P226" s="111" t="s">
        <v>51</v>
      </c>
      <c r="Q226" s="111" t="s">
        <v>95</v>
      </c>
      <c r="R226" s="111" t="s">
        <v>384</v>
      </c>
      <c r="S226" s="111" t="s">
        <v>450</v>
      </c>
      <c r="T226" s="111" t="s">
        <v>894</v>
      </c>
      <c r="U226" s="111" t="s">
        <v>367</v>
      </c>
      <c r="V226" s="111">
        <v>365000</v>
      </c>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9"/>
      <c r="AZ226" s="111"/>
      <c r="BA226" s="111" t="s">
        <v>3795</v>
      </c>
      <c r="BB226" s="111"/>
      <c r="BC226" s="111"/>
      <c r="BD226" s="111"/>
      <c r="BE226" s="111"/>
      <c r="BF226" s="111"/>
      <c r="BG226" s="111"/>
      <c r="BH226" s="111"/>
      <c r="BI226" s="111"/>
      <c r="BJ226" s="111">
        <f t="shared" si="57"/>
        <v>0</v>
      </c>
      <c r="BK226" s="111">
        <f t="shared" si="58"/>
        <v>0</v>
      </c>
      <c r="BL226" s="111"/>
      <c r="BM226" s="111"/>
      <c r="BN226" s="111" t="s">
        <v>891</v>
      </c>
    </row>
    <row r="227" spans="1:66" s="116" customFormat="1" ht="140.25" customHeight="1" x14ac:dyDescent="0.25">
      <c r="A227" s="122">
        <v>162</v>
      </c>
      <c r="B227" s="122" t="s">
        <v>3050</v>
      </c>
      <c r="C227" s="123">
        <v>101488</v>
      </c>
      <c r="D227" s="125">
        <v>38824</v>
      </c>
      <c r="E227" s="125">
        <v>38827</v>
      </c>
      <c r="F227" s="125">
        <v>39923</v>
      </c>
      <c r="G227" s="122" t="s">
        <v>895</v>
      </c>
      <c r="H227" s="122"/>
      <c r="I227" s="122"/>
      <c r="J227" s="122" t="s">
        <v>154</v>
      </c>
      <c r="K227" s="122" t="s">
        <v>120</v>
      </c>
      <c r="L227" s="122" t="s">
        <v>114</v>
      </c>
      <c r="M227" s="122"/>
      <c r="N227" s="122" t="s">
        <v>154</v>
      </c>
      <c r="O227" s="122" t="s">
        <v>120</v>
      </c>
      <c r="P227" s="122" t="s">
        <v>114</v>
      </c>
      <c r="Q227" s="122" t="s">
        <v>112</v>
      </c>
      <c r="R227" s="122" t="s">
        <v>384</v>
      </c>
      <c r="S227" s="122" t="s">
        <v>498</v>
      </c>
      <c r="T227" s="122" t="s">
        <v>896</v>
      </c>
      <c r="U227" s="122" t="s">
        <v>513</v>
      </c>
      <c r="V227" s="122" t="s">
        <v>897</v>
      </c>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6"/>
      <c r="AZ227" s="122"/>
      <c r="BA227" s="122" t="s">
        <v>898</v>
      </c>
      <c r="BB227" s="122"/>
      <c r="BC227" s="122"/>
      <c r="BD227" s="122"/>
      <c r="BE227" s="122"/>
      <c r="BF227" s="122"/>
      <c r="BG227" s="122"/>
      <c r="BH227" s="122"/>
      <c r="BI227" s="122"/>
      <c r="BJ227" s="122">
        <f t="shared" si="57"/>
        <v>0</v>
      </c>
      <c r="BK227" s="122">
        <f t="shared" si="58"/>
        <v>0</v>
      </c>
      <c r="BL227" s="122"/>
      <c r="BM227" s="122"/>
      <c r="BN227" s="122" t="s">
        <v>899</v>
      </c>
    </row>
    <row r="228" spans="1:66" s="116" customFormat="1" ht="38.25" customHeight="1" x14ac:dyDescent="0.25">
      <c r="A228" s="122">
        <v>169</v>
      </c>
      <c r="B228" s="122" t="s">
        <v>3051</v>
      </c>
      <c r="C228" s="133">
        <v>101495</v>
      </c>
      <c r="D228" s="125">
        <v>38828</v>
      </c>
      <c r="E228" s="125">
        <v>38828</v>
      </c>
      <c r="F228" s="125">
        <v>39924</v>
      </c>
      <c r="G228" s="122" t="s">
        <v>900</v>
      </c>
      <c r="H228" s="122"/>
      <c r="I228" s="122"/>
      <c r="J228" s="122" t="s">
        <v>211</v>
      </c>
      <c r="K228" s="122" t="s">
        <v>211</v>
      </c>
      <c r="L228" s="122" t="s">
        <v>70</v>
      </c>
      <c r="M228" s="122" t="s">
        <v>3796</v>
      </c>
      <c r="N228" s="122" t="s">
        <v>211</v>
      </c>
      <c r="O228" s="122" t="s">
        <v>211</v>
      </c>
      <c r="P228" s="122" t="s">
        <v>70</v>
      </c>
      <c r="Q228" s="122" t="s">
        <v>628</v>
      </c>
      <c r="R228" s="122" t="s">
        <v>384</v>
      </c>
      <c r="S228" s="122" t="s">
        <v>498</v>
      </c>
      <c r="T228" s="122" t="s">
        <v>901</v>
      </c>
      <c r="U228" s="122" t="s">
        <v>367</v>
      </c>
      <c r="V228" s="122">
        <v>18720</v>
      </c>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6"/>
      <c r="AZ228" s="122"/>
      <c r="BA228" s="122" t="s">
        <v>3797</v>
      </c>
      <c r="BB228" s="122"/>
      <c r="BC228" s="122"/>
      <c r="BD228" s="122"/>
      <c r="BE228" s="122"/>
      <c r="BF228" s="122"/>
      <c r="BG228" s="122"/>
      <c r="BH228" s="122"/>
      <c r="BI228" s="122"/>
      <c r="BJ228" s="122">
        <f t="shared" si="57"/>
        <v>0</v>
      </c>
      <c r="BK228" s="122">
        <f t="shared" si="58"/>
        <v>0</v>
      </c>
      <c r="BL228" s="122"/>
      <c r="BM228" s="122"/>
      <c r="BN228" s="122"/>
    </row>
    <row r="229" spans="1:66" s="116" customFormat="1" ht="38.25" customHeight="1" x14ac:dyDescent="0.25">
      <c r="A229" s="122">
        <v>171</v>
      </c>
      <c r="B229" s="122" t="s">
        <v>3052</v>
      </c>
      <c r="C229" s="133">
        <v>101497</v>
      </c>
      <c r="D229" s="125">
        <v>38828</v>
      </c>
      <c r="E229" s="125">
        <v>38828</v>
      </c>
      <c r="F229" s="125">
        <v>39924</v>
      </c>
      <c r="G229" s="122" t="s">
        <v>627</v>
      </c>
      <c r="H229" s="122"/>
      <c r="I229" s="122"/>
      <c r="J229" s="122" t="s">
        <v>141</v>
      </c>
      <c r="K229" s="122" t="s">
        <v>141</v>
      </c>
      <c r="L229" s="122" t="s">
        <v>128</v>
      </c>
      <c r="M229" s="122" t="s">
        <v>5289</v>
      </c>
      <c r="N229" s="122" t="s">
        <v>141</v>
      </c>
      <c r="O229" s="122" t="s">
        <v>141</v>
      </c>
      <c r="P229" s="122" t="s">
        <v>128</v>
      </c>
      <c r="Q229" s="122" t="s">
        <v>628</v>
      </c>
      <c r="R229" s="122" t="s">
        <v>384</v>
      </c>
      <c r="S229" s="122" t="s">
        <v>498</v>
      </c>
      <c r="T229" s="122" t="s">
        <v>247</v>
      </c>
      <c r="U229" s="122" t="s">
        <v>367</v>
      </c>
      <c r="V229" s="122">
        <v>60</v>
      </c>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6"/>
      <c r="AZ229" s="122"/>
      <c r="BA229" s="122" t="s">
        <v>3798</v>
      </c>
      <c r="BB229" s="122"/>
      <c r="BC229" s="122"/>
      <c r="BD229" s="122"/>
      <c r="BE229" s="122"/>
      <c r="BF229" s="122"/>
      <c r="BG229" s="122"/>
      <c r="BH229" s="122"/>
      <c r="BI229" s="122"/>
      <c r="BJ229" s="122">
        <f t="shared" si="57"/>
        <v>0</v>
      </c>
      <c r="BK229" s="122">
        <f t="shared" si="58"/>
        <v>0</v>
      </c>
      <c r="BL229" s="122"/>
      <c r="BM229" s="122"/>
      <c r="BN229" s="122"/>
    </row>
    <row r="230" spans="1:66" s="116" customFormat="1" ht="38.25" customHeight="1" x14ac:dyDescent="0.25">
      <c r="A230" s="111">
        <v>174</v>
      </c>
      <c r="B230" s="111" t="s">
        <v>902</v>
      </c>
      <c r="C230" s="136">
        <v>101500</v>
      </c>
      <c r="D230" s="110">
        <v>38835</v>
      </c>
      <c r="E230" s="110">
        <v>38835</v>
      </c>
      <c r="F230" s="110" t="s">
        <v>903</v>
      </c>
      <c r="G230" s="111" t="s">
        <v>335</v>
      </c>
      <c r="H230" s="111"/>
      <c r="I230" s="111"/>
      <c r="J230" s="111" t="s">
        <v>184</v>
      </c>
      <c r="K230" s="111" t="s">
        <v>184</v>
      </c>
      <c r="L230" s="111" t="s">
        <v>45</v>
      </c>
      <c r="M230" s="111"/>
      <c r="N230" s="111" t="s">
        <v>184</v>
      </c>
      <c r="O230" s="111" t="s">
        <v>184</v>
      </c>
      <c r="P230" s="111" t="s">
        <v>45</v>
      </c>
      <c r="Q230" s="111" t="s">
        <v>375</v>
      </c>
      <c r="R230" s="111" t="s">
        <v>384</v>
      </c>
      <c r="S230" s="111" t="s">
        <v>498</v>
      </c>
      <c r="T230" s="111" t="s">
        <v>415</v>
      </c>
      <c r="U230" s="111" t="s">
        <v>367</v>
      </c>
      <c r="V230" s="111">
        <v>15111</v>
      </c>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9"/>
      <c r="AZ230" s="111"/>
      <c r="BA230" s="111" t="s">
        <v>3053</v>
      </c>
      <c r="BB230" s="111"/>
      <c r="BC230" s="111"/>
      <c r="BD230" s="111"/>
      <c r="BE230" s="111"/>
      <c r="BF230" s="111"/>
      <c r="BG230" s="111"/>
      <c r="BH230" s="111"/>
      <c r="BI230" s="111"/>
      <c r="BJ230" s="111">
        <f t="shared" si="57"/>
        <v>0</v>
      </c>
      <c r="BK230" s="111">
        <f t="shared" si="58"/>
        <v>0</v>
      </c>
      <c r="BL230" s="111"/>
      <c r="BM230" s="111"/>
      <c r="BN230" s="111"/>
    </row>
    <row r="231" spans="1:66" s="116" customFormat="1" ht="92.25" customHeight="1" x14ac:dyDescent="0.25">
      <c r="A231" s="111">
        <v>181</v>
      </c>
      <c r="B231" s="111" t="s">
        <v>872</v>
      </c>
      <c r="C231" s="136">
        <v>101505</v>
      </c>
      <c r="D231" s="110">
        <v>38835</v>
      </c>
      <c r="E231" s="121">
        <v>38835</v>
      </c>
      <c r="F231" s="110" t="s">
        <v>389</v>
      </c>
      <c r="G231" s="111" t="s">
        <v>653</v>
      </c>
      <c r="H231" s="111"/>
      <c r="I231" s="111"/>
      <c r="J231" s="111" t="s">
        <v>313</v>
      </c>
      <c r="K231" s="111" t="s">
        <v>133</v>
      </c>
      <c r="L231" s="111" t="s">
        <v>51</v>
      </c>
      <c r="M231" s="111" t="s">
        <v>3799</v>
      </c>
      <c r="N231" s="111" t="s">
        <v>313</v>
      </c>
      <c r="O231" s="111" t="s">
        <v>133</v>
      </c>
      <c r="P231" s="111" t="s">
        <v>51</v>
      </c>
      <c r="Q231" s="111" t="s">
        <v>95</v>
      </c>
      <c r="R231" s="111" t="s">
        <v>384</v>
      </c>
      <c r="S231" s="111" t="s">
        <v>479</v>
      </c>
      <c r="T231" s="111" t="s">
        <v>3054</v>
      </c>
      <c r="U231" s="111" t="s">
        <v>367</v>
      </c>
      <c r="V231" s="111" t="s">
        <v>904</v>
      </c>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9"/>
      <c r="AZ231" s="111"/>
      <c r="BA231" s="111" t="s">
        <v>3800</v>
      </c>
      <c r="BB231" s="111"/>
      <c r="BC231" s="111"/>
      <c r="BD231" s="111"/>
      <c r="BE231" s="111"/>
      <c r="BF231" s="111"/>
      <c r="BG231" s="111"/>
      <c r="BH231" s="111"/>
      <c r="BI231" s="111"/>
      <c r="BJ231" s="111">
        <f t="shared" si="57"/>
        <v>0</v>
      </c>
      <c r="BK231" s="111">
        <f t="shared" si="58"/>
        <v>0</v>
      </c>
      <c r="BL231" s="111"/>
      <c r="BM231" s="111"/>
      <c r="BN231" s="111" t="s">
        <v>4599</v>
      </c>
    </row>
    <row r="232" spans="1:66" s="116" customFormat="1" ht="38.25" customHeight="1" x14ac:dyDescent="0.25">
      <c r="A232" s="111">
        <v>188</v>
      </c>
      <c r="B232" s="111" t="s">
        <v>3055</v>
      </c>
      <c r="C232" s="136">
        <v>101512</v>
      </c>
      <c r="D232" s="110">
        <v>38839</v>
      </c>
      <c r="E232" s="110">
        <v>38839</v>
      </c>
      <c r="F232" s="110" t="s">
        <v>389</v>
      </c>
      <c r="G232" s="111" t="s">
        <v>485</v>
      </c>
      <c r="H232" s="111"/>
      <c r="I232" s="111"/>
      <c r="J232" s="111" t="s">
        <v>171</v>
      </c>
      <c r="K232" s="111" t="s">
        <v>96</v>
      </c>
      <c r="L232" s="111" t="s">
        <v>33</v>
      </c>
      <c r="M232" s="111" t="s">
        <v>3801</v>
      </c>
      <c r="N232" s="111" t="s">
        <v>171</v>
      </c>
      <c r="O232" s="111" t="s">
        <v>96</v>
      </c>
      <c r="P232" s="111" t="s">
        <v>33</v>
      </c>
      <c r="Q232" s="111" t="s">
        <v>34</v>
      </c>
      <c r="R232" s="111" t="s">
        <v>384</v>
      </c>
      <c r="S232" s="111" t="s">
        <v>479</v>
      </c>
      <c r="T232" s="111" t="s">
        <v>905</v>
      </c>
      <c r="U232" s="111" t="s">
        <v>367</v>
      </c>
      <c r="V232" s="111">
        <v>29200</v>
      </c>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9"/>
      <c r="AZ232" s="111"/>
      <c r="BA232" s="111" t="s">
        <v>3802</v>
      </c>
      <c r="BB232" s="111"/>
      <c r="BC232" s="111"/>
      <c r="BD232" s="111"/>
      <c r="BE232" s="111"/>
      <c r="BF232" s="111"/>
      <c r="BG232" s="111"/>
      <c r="BH232" s="111"/>
      <c r="BI232" s="111"/>
      <c r="BJ232" s="111">
        <f t="shared" si="57"/>
        <v>0</v>
      </c>
      <c r="BK232" s="111">
        <f t="shared" si="58"/>
        <v>0</v>
      </c>
      <c r="BL232" s="111"/>
      <c r="BM232" s="111"/>
      <c r="BN232" s="111" t="s">
        <v>891</v>
      </c>
    </row>
    <row r="233" spans="1:66" s="116" customFormat="1" ht="31.5" customHeight="1" x14ac:dyDescent="0.25">
      <c r="A233" s="111">
        <v>189</v>
      </c>
      <c r="B233" s="111" t="s">
        <v>906</v>
      </c>
      <c r="C233" s="136">
        <v>101513</v>
      </c>
      <c r="D233" s="110">
        <v>38839</v>
      </c>
      <c r="E233" s="110">
        <v>38839</v>
      </c>
      <c r="F233" s="110" t="s">
        <v>389</v>
      </c>
      <c r="G233" s="111" t="s">
        <v>907</v>
      </c>
      <c r="H233" s="111"/>
      <c r="I233" s="111"/>
      <c r="J233" s="111" t="s">
        <v>533</v>
      </c>
      <c r="K233" s="111" t="s">
        <v>54</v>
      </c>
      <c r="L233" s="111" t="s">
        <v>114</v>
      </c>
      <c r="M233" s="111"/>
      <c r="N233" s="111" t="s">
        <v>533</v>
      </c>
      <c r="O233" s="111" t="s">
        <v>54</v>
      </c>
      <c r="P233" s="111" t="s">
        <v>114</v>
      </c>
      <c r="Q233" s="111" t="s">
        <v>34</v>
      </c>
      <c r="R233" s="111" t="s">
        <v>384</v>
      </c>
      <c r="S233" s="111" t="s">
        <v>498</v>
      </c>
      <c r="T233" s="111" t="s">
        <v>405</v>
      </c>
      <c r="U233" s="111" t="s">
        <v>367</v>
      </c>
      <c r="V233" s="111">
        <v>195640</v>
      </c>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9"/>
      <c r="AZ233" s="111"/>
      <c r="BA233" s="111" t="s">
        <v>3803</v>
      </c>
      <c r="BB233" s="111"/>
      <c r="BC233" s="111"/>
      <c r="BD233" s="111"/>
      <c r="BE233" s="111"/>
      <c r="BF233" s="111"/>
      <c r="BG233" s="111"/>
      <c r="BH233" s="111"/>
      <c r="BI233" s="111"/>
      <c r="BJ233" s="111">
        <f t="shared" si="57"/>
        <v>0</v>
      </c>
      <c r="BK233" s="111">
        <f t="shared" si="58"/>
        <v>0</v>
      </c>
      <c r="BL233" s="111"/>
      <c r="BM233" s="111"/>
      <c r="BN233" s="111" t="s">
        <v>908</v>
      </c>
    </row>
    <row r="234" spans="1:66" s="116" customFormat="1" ht="31.5" customHeight="1" x14ac:dyDescent="0.25">
      <c r="A234" s="111">
        <v>190</v>
      </c>
      <c r="B234" s="111" t="s">
        <v>906</v>
      </c>
      <c r="C234" s="136">
        <v>101514</v>
      </c>
      <c r="D234" s="110">
        <v>38839</v>
      </c>
      <c r="E234" s="110">
        <v>38839</v>
      </c>
      <c r="F234" s="110" t="s">
        <v>389</v>
      </c>
      <c r="G234" s="111" t="s">
        <v>909</v>
      </c>
      <c r="H234" s="111"/>
      <c r="I234" s="111"/>
      <c r="J234" s="111" t="s">
        <v>237</v>
      </c>
      <c r="K234" s="111" t="s">
        <v>54</v>
      </c>
      <c r="L234" s="111" t="s">
        <v>114</v>
      </c>
      <c r="M234" s="111" t="s">
        <v>3804</v>
      </c>
      <c r="N234" s="111" t="s">
        <v>237</v>
      </c>
      <c r="O234" s="111" t="s">
        <v>54</v>
      </c>
      <c r="P234" s="111" t="s">
        <v>114</v>
      </c>
      <c r="Q234" s="111" t="s">
        <v>34</v>
      </c>
      <c r="R234" s="111" t="s">
        <v>384</v>
      </c>
      <c r="S234" s="111" t="s">
        <v>498</v>
      </c>
      <c r="T234" s="111" t="s">
        <v>405</v>
      </c>
      <c r="U234" s="111" t="s">
        <v>367</v>
      </c>
      <c r="V234" s="111">
        <v>223380</v>
      </c>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1"/>
      <c r="AY234" s="119"/>
      <c r="AZ234" s="111"/>
      <c r="BA234" s="111" t="s">
        <v>3056</v>
      </c>
      <c r="BB234" s="111"/>
      <c r="BC234" s="111"/>
      <c r="BD234" s="111"/>
      <c r="BE234" s="111"/>
      <c r="BF234" s="111"/>
      <c r="BG234" s="111"/>
      <c r="BH234" s="111"/>
      <c r="BI234" s="111"/>
      <c r="BJ234" s="111">
        <f t="shared" ref="BJ234:BJ245" si="59">BD234+BE234/60+BF234/3600</f>
        <v>0</v>
      </c>
      <c r="BK234" s="111">
        <f t="shared" ref="BK234:BK245" si="60">BG234+BH234/60+BI234/3600</f>
        <v>0</v>
      </c>
      <c r="BL234" s="111"/>
      <c r="BM234" s="111"/>
      <c r="BN234" s="111" t="s">
        <v>908</v>
      </c>
    </row>
    <row r="235" spans="1:66" s="116" customFormat="1" ht="31.5" customHeight="1" x14ac:dyDescent="0.25">
      <c r="A235" s="111">
        <v>192</v>
      </c>
      <c r="B235" s="111" t="s">
        <v>312</v>
      </c>
      <c r="C235" s="136" t="s">
        <v>910</v>
      </c>
      <c r="D235" s="110">
        <v>38842</v>
      </c>
      <c r="E235" s="110">
        <v>38842</v>
      </c>
      <c r="F235" s="110" t="s">
        <v>903</v>
      </c>
      <c r="G235" s="111" t="s">
        <v>335</v>
      </c>
      <c r="H235" s="111"/>
      <c r="I235" s="111"/>
      <c r="J235" s="111" t="s">
        <v>148</v>
      </c>
      <c r="K235" s="111" t="s">
        <v>148</v>
      </c>
      <c r="L235" s="111" t="s">
        <v>70</v>
      </c>
      <c r="M235" s="111"/>
      <c r="N235" s="111" t="s">
        <v>148</v>
      </c>
      <c r="O235" s="111" t="s">
        <v>148</v>
      </c>
      <c r="P235" s="111" t="s">
        <v>70</v>
      </c>
      <c r="Q235" s="111" t="s">
        <v>628</v>
      </c>
      <c r="R235" s="111" t="s">
        <v>384</v>
      </c>
      <c r="S235" s="111" t="s">
        <v>498</v>
      </c>
      <c r="T235" s="111" t="s">
        <v>405</v>
      </c>
      <c r="U235" s="111" t="s">
        <v>367</v>
      </c>
      <c r="V235" s="111">
        <v>567650</v>
      </c>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11"/>
      <c r="AW235" s="111"/>
      <c r="AX235" s="111"/>
      <c r="AY235" s="119"/>
      <c r="AZ235" s="111"/>
      <c r="BA235" s="111" t="s">
        <v>3057</v>
      </c>
      <c r="BB235" s="111"/>
      <c r="BC235" s="111"/>
      <c r="BD235" s="111"/>
      <c r="BE235" s="111"/>
      <c r="BF235" s="111"/>
      <c r="BG235" s="111"/>
      <c r="BH235" s="111"/>
      <c r="BI235" s="111"/>
      <c r="BJ235" s="111">
        <f t="shared" si="59"/>
        <v>0</v>
      </c>
      <c r="BK235" s="111">
        <f t="shared" si="60"/>
        <v>0</v>
      </c>
      <c r="BL235" s="111"/>
      <c r="BM235" s="111"/>
      <c r="BN235" s="111" t="s">
        <v>908</v>
      </c>
    </row>
    <row r="236" spans="1:66" s="116" customFormat="1" ht="31.5" customHeight="1" x14ac:dyDescent="0.25">
      <c r="A236" s="122">
        <v>193</v>
      </c>
      <c r="B236" s="122" t="s">
        <v>3058</v>
      </c>
      <c r="C236" s="133">
        <v>101516</v>
      </c>
      <c r="D236" s="125">
        <v>38842</v>
      </c>
      <c r="E236" s="125">
        <v>38842</v>
      </c>
      <c r="F236" s="125">
        <v>39938</v>
      </c>
      <c r="G236" s="122" t="s">
        <v>731</v>
      </c>
      <c r="H236" s="122"/>
      <c r="I236" s="122"/>
      <c r="J236" s="122" t="s">
        <v>94</v>
      </c>
      <c r="K236" s="122" t="s">
        <v>94</v>
      </c>
      <c r="L236" s="122" t="s">
        <v>53</v>
      </c>
      <c r="M236" s="122" t="s">
        <v>3805</v>
      </c>
      <c r="N236" s="122" t="s">
        <v>94</v>
      </c>
      <c r="O236" s="122" t="s">
        <v>94</v>
      </c>
      <c r="P236" s="122" t="s">
        <v>53</v>
      </c>
      <c r="Q236" s="122" t="s">
        <v>95</v>
      </c>
      <c r="R236" s="122" t="s">
        <v>384</v>
      </c>
      <c r="S236" s="122" t="s">
        <v>911</v>
      </c>
      <c r="T236" s="122" t="s">
        <v>912</v>
      </c>
      <c r="U236" s="122" t="s">
        <v>367</v>
      </c>
      <c r="V236" s="122">
        <v>15360</v>
      </c>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6"/>
      <c r="AZ236" s="122"/>
      <c r="BA236" s="122" t="s">
        <v>3059</v>
      </c>
      <c r="BB236" s="122"/>
      <c r="BC236" s="122"/>
      <c r="BD236" s="122"/>
      <c r="BE236" s="122"/>
      <c r="BF236" s="122"/>
      <c r="BG236" s="122"/>
      <c r="BH236" s="122"/>
      <c r="BI236" s="122"/>
      <c r="BJ236" s="122">
        <f t="shared" si="59"/>
        <v>0</v>
      </c>
      <c r="BK236" s="122">
        <f t="shared" si="60"/>
        <v>0</v>
      </c>
      <c r="BL236" s="122"/>
      <c r="BM236" s="122"/>
      <c r="BN236" s="122" t="s">
        <v>913</v>
      </c>
    </row>
    <row r="237" spans="1:66" s="116" customFormat="1" ht="76.5" customHeight="1" x14ac:dyDescent="0.25">
      <c r="A237" s="122">
        <v>200</v>
      </c>
      <c r="B237" s="122" t="s">
        <v>3060</v>
      </c>
      <c r="C237" s="133">
        <v>101523</v>
      </c>
      <c r="D237" s="125">
        <v>38842</v>
      </c>
      <c r="E237" s="124">
        <v>38842</v>
      </c>
      <c r="F237" s="125">
        <v>39938</v>
      </c>
      <c r="G237" s="122" t="s">
        <v>444</v>
      </c>
      <c r="H237" s="122"/>
      <c r="I237" s="122"/>
      <c r="J237" s="122" t="s">
        <v>149</v>
      </c>
      <c r="K237" s="122" t="s">
        <v>133</v>
      </c>
      <c r="L237" s="122" t="s">
        <v>51</v>
      </c>
      <c r="M237" s="122" t="s">
        <v>3806</v>
      </c>
      <c r="N237" s="122" t="s">
        <v>149</v>
      </c>
      <c r="O237" s="122" t="s">
        <v>133</v>
      </c>
      <c r="P237" s="122" t="s">
        <v>51</v>
      </c>
      <c r="Q237" s="122" t="s">
        <v>95</v>
      </c>
      <c r="R237" s="122" t="s">
        <v>384</v>
      </c>
      <c r="S237" s="122" t="s">
        <v>479</v>
      </c>
      <c r="T237" s="122" t="s">
        <v>3061</v>
      </c>
      <c r="U237" s="122" t="s">
        <v>513</v>
      </c>
      <c r="V237" s="122">
        <v>21700</v>
      </c>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6"/>
      <c r="AZ237" s="122"/>
      <c r="BA237" s="122" t="s">
        <v>3062</v>
      </c>
      <c r="BB237" s="122" t="s">
        <v>3807</v>
      </c>
      <c r="BC237" s="122"/>
      <c r="BD237" s="122"/>
      <c r="BE237" s="122"/>
      <c r="BF237" s="122"/>
      <c r="BG237" s="122"/>
      <c r="BH237" s="122"/>
      <c r="BI237" s="122"/>
      <c r="BJ237" s="122">
        <f t="shared" si="59"/>
        <v>0</v>
      </c>
      <c r="BK237" s="122">
        <f t="shared" si="60"/>
        <v>0</v>
      </c>
      <c r="BL237" s="122"/>
      <c r="BM237" s="122"/>
      <c r="BN237" s="122" t="s">
        <v>891</v>
      </c>
    </row>
    <row r="238" spans="1:66" s="116" customFormat="1" ht="76.5" customHeight="1" x14ac:dyDescent="0.25">
      <c r="A238" s="122">
        <v>202</v>
      </c>
      <c r="B238" s="122" t="s">
        <v>3063</v>
      </c>
      <c r="C238" s="133" t="s">
        <v>914</v>
      </c>
      <c r="D238" s="125">
        <v>38845</v>
      </c>
      <c r="E238" s="124">
        <v>39001</v>
      </c>
      <c r="F238" s="125">
        <v>40097</v>
      </c>
      <c r="G238" s="122" t="s">
        <v>52</v>
      </c>
      <c r="H238" s="122"/>
      <c r="I238" s="122"/>
      <c r="J238" s="122" t="s">
        <v>73</v>
      </c>
      <c r="K238" s="122" t="s">
        <v>73</v>
      </c>
      <c r="L238" s="122" t="s">
        <v>51</v>
      </c>
      <c r="M238" s="122"/>
      <c r="N238" s="122" t="s">
        <v>73</v>
      </c>
      <c r="O238" s="122" t="s">
        <v>73</v>
      </c>
      <c r="P238" s="122" t="s">
        <v>51</v>
      </c>
      <c r="Q238" s="122" t="s">
        <v>52</v>
      </c>
      <c r="R238" s="122" t="s">
        <v>384</v>
      </c>
      <c r="S238" s="122" t="s">
        <v>498</v>
      </c>
      <c r="T238" s="122" t="s">
        <v>405</v>
      </c>
      <c r="U238" s="122" t="s">
        <v>513</v>
      </c>
      <c r="V238" s="122">
        <v>130000</v>
      </c>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6"/>
      <c r="AZ238" s="122"/>
      <c r="BA238" s="122" t="s">
        <v>3064</v>
      </c>
      <c r="BB238" s="122"/>
      <c r="BC238" s="122"/>
      <c r="BD238" s="122"/>
      <c r="BE238" s="122"/>
      <c r="BF238" s="122"/>
      <c r="BG238" s="122"/>
      <c r="BH238" s="122"/>
      <c r="BI238" s="122"/>
      <c r="BJ238" s="122">
        <f t="shared" si="59"/>
        <v>0</v>
      </c>
      <c r="BK238" s="122">
        <f t="shared" si="60"/>
        <v>0</v>
      </c>
      <c r="BL238" s="122"/>
      <c r="BM238" s="122"/>
      <c r="BN238" s="122" t="s">
        <v>915</v>
      </c>
    </row>
    <row r="239" spans="1:66" s="116" customFormat="1" ht="95.25" customHeight="1" x14ac:dyDescent="0.25">
      <c r="A239" s="122">
        <v>211</v>
      </c>
      <c r="B239" s="122" t="s">
        <v>3065</v>
      </c>
      <c r="C239" s="133">
        <v>101533</v>
      </c>
      <c r="D239" s="125">
        <v>38852</v>
      </c>
      <c r="E239" s="124">
        <v>38852</v>
      </c>
      <c r="F239" s="125">
        <v>39948</v>
      </c>
      <c r="G239" s="122" t="s">
        <v>187</v>
      </c>
      <c r="H239" s="122"/>
      <c r="I239" s="122"/>
      <c r="J239" s="122" t="s">
        <v>169</v>
      </c>
      <c r="K239" s="122" t="s">
        <v>69</v>
      </c>
      <c r="L239" s="410" t="s">
        <v>51</v>
      </c>
      <c r="M239" s="122" t="s">
        <v>3808</v>
      </c>
      <c r="N239" s="122" t="s">
        <v>169</v>
      </c>
      <c r="O239" s="122" t="s">
        <v>69</v>
      </c>
      <c r="P239" s="122" t="s">
        <v>51</v>
      </c>
      <c r="Q239" s="122" t="s">
        <v>52</v>
      </c>
      <c r="R239" s="122" t="s">
        <v>384</v>
      </c>
      <c r="S239" s="122" t="s">
        <v>916</v>
      </c>
      <c r="T239" s="122" t="s">
        <v>917</v>
      </c>
      <c r="U239" s="122" t="s">
        <v>367</v>
      </c>
      <c r="V239" s="122" t="s">
        <v>918</v>
      </c>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6"/>
      <c r="AZ239" s="122"/>
      <c r="BA239" s="122" t="s">
        <v>3809</v>
      </c>
      <c r="BB239" s="122"/>
      <c r="BC239" s="122"/>
      <c r="BD239" s="122"/>
      <c r="BE239" s="122"/>
      <c r="BF239" s="122"/>
      <c r="BG239" s="122"/>
      <c r="BH239" s="122"/>
      <c r="BI239" s="122"/>
      <c r="BJ239" s="122">
        <f t="shared" si="59"/>
        <v>0</v>
      </c>
      <c r="BK239" s="122">
        <f t="shared" si="60"/>
        <v>0</v>
      </c>
      <c r="BL239" s="122"/>
      <c r="BM239" s="122"/>
      <c r="BN239" s="122" t="s">
        <v>4600</v>
      </c>
    </row>
    <row r="240" spans="1:66" s="116" customFormat="1" ht="51" customHeight="1" x14ac:dyDescent="0.25">
      <c r="A240" s="122">
        <v>212</v>
      </c>
      <c r="B240" s="122" t="s">
        <v>3066</v>
      </c>
      <c r="C240" s="133">
        <v>101534</v>
      </c>
      <c r="D240" s="125">
        <v>38852</v>
      </c>
      <c r="E240" s="124">
        <v>38852</v>
      </c>
      <c r="F240" s="125">
        <v>39948</v>
      </c>
      <c r="G240" s="122" t="s">
        <v>919</v>
      </c>
      <c r="H240" s="122"/>
      <c r="I240" s="122"/>
      <c r="J240" s="122" t="s">
        <v>51</v>
      </c>
      <c r="K240" s="122" t="s">
        <v>51</v>
      </c>
      <c r="L240" s="122" t="s">
        <v>51</v>
      </c>
      <c r="M240" s="122" t="s">
        <v>3810</v>
      </c>
      <c r="N240" s="122" t="s">
        <v>51</v>
      </c>
      <c r="O240" s="122" t="s">
        <v>51</v>
      </c>
      <c r="P240" s="122" t="s">
        <v>51</v>
      </c>
      <c r="Q240" s="122" t="s">
        <v>52</v>
      </c>
      <c r="R240" s="122" t="s">
        <v>384</v>
      </c>
      <c r="S240" s="122" t="s">
        <v>486</v>
      </c>
      <c r="T240" s="122" t="s">
        <v>3067</v>
      </c>
      <c r="U240" s="122" t="s">
        <v>367</v>
      </c>
      <c r="V240" s="122">
        <v>21000</v>
      </c>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6"/>
      <c r="AZ240" s="122"/>
      <c r="BA240" s="122" t="s">
        <v>3068</v>
      </c>
      <c r="BB240" s="122"/>
      <c r="BC240" s="122"/>
      <c r="BD240" s="122"/>
      <c r="BE240" s="122"/>
      <c r="BF240" s="122"/>
      <c r="BG240" s="122"/>
      <c r="BH240" s="122"/>
      <c r="BI240" s="122"/>
      <c r="BJ240" s="122">
        <f t="shared" si="59"/>
        <v>0</v>
      </c>
      <c r="BK240" s="122">
        <f t="shared" si="60"/>
        <v>0</v>
      </c>
      <c r="BL240" s="122"/>
      <c r="BM240" s="122"/>
      <c r="BN240" s="122" t="s">
        <v>915</v>
      </c>
    </row>
    <row r="241" spans="1:67" s="116" customFormat="1" ht="31.5" customHeight="1" x14ac:dyDescent="0.25">
      <c r="A241" s="111">
        <v>217</v>
      </c>
      <c r="B241" s="111" t="s">
        <v>3069</v>
      </c>
      <c r="C241" s="120">
        <v>101539</v>
      </c>
      <c r="D241" s="110">
        <v>38856</v>
      </c>
      <c r="E241" s="110">
        <v>38856</v>
      </c>
      <c r="F241" s="110" t="s">
        <v>389</v>
      </c>
      <c r="G241" s="111" t="s">
        <v>369</v>
      </c>
      <c r="H241" s="111"/>
      <c r="I241" s="111"/>
      <c r="J241" s="111" t="s">
        <v>920</v>
      </c>
      <c r="K241" s="111" t="s">
        <v>106</v>
      </c>
      <c r="L241" s="111" t="s">
        <v>114</v>
      </c>
      <c r="M241" s="111" t="s">
        <v>921</v>
      </c>
      <c r="N241" s="111" t="s">
        <v>146</v>
      </c>
      <c r="O241" s="111" t="s">
        <v>106</v>
      </c>
      <c r="P241" s="111" t="s">
        <v>114</v>
      </c>
      <c r="Q241" s="111" t="s">
        <v>34</v>
      </c>
      <c r="R241" s="111" t="s">
        <v>384</v>
      </c>
      <c r="S241" s="111" t="s">
        <v>479</v>
      </c>
      <c r="T241" s="111" t="s">
        <v>922</v>
      </c>
      <c r="U241" s="111" t="s">
        <v>367</v>
      </c>
      <c r="V241" s="111">
        <v>201115</v>
      </c>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11"/>
      <c r="AS241" s="111"/>
      <c r="AT241" s="111"/>
      <c r="AU241" s="111"/>
      <c r="AV241" s="111"/>
      <c r="AW241" s="111"/>
      <c r="AX241" s="111"/>
      <c r="AY241" s="119"/>
      <c r="AZ241" s="111"/>
      <c r="BA241" s="111" t="s">
        <v>3070</v>
      </c>
      <c r="BB241" s="111"/>
      <c r="BC241" s="111"/>
      <c r="BD241" s="111"/>
      <c r="BE241" s="111"/>
      <c r="BF241" s="111"/>
      <c r="BG241" s="111"/>
      <c r="BH241" s="111"/>
      <c r="BI241" s="111"/>
      <c r="BJ241" s="111">
        <f t="shared" si="59"/>
        <v>0</v>
      </c>
      <c r="BK241" s="111">
        <f t="shared" si="60"/>
        <v>0</v>
      </c>
      <c r="BL241" s="111"/>
      <c r="BM241" s="111"/>
      <c r="BN241" s="111" t="s">
        <v>4601</v>
      </c>
    </row>
    <row r="242" spans="1:67" s="116" customFormat="1" ht="31.5" customHeight="1" x14ac:dyDescent="0.25">
      <c r="A242" s="111">
        <v>218</v>
      </c>
      <c r="B242" s="111" t="s">
        <v>923</v>
      </c>
      <c r="C242" s="120">
        <v>101540</v>
      </c>
      <c r="D242" s="110">
        <v>38862</v>
      </c>
      <c r="E242" s="110">
        <v>38862</v>
      </c>
      <c r="F242" s="110" t="s">
        <v>389</v>
      </c>
      <c r="G242" s="111" t="s">
        <v>3811</v>
      </c>
      <c r="H242" s="111"/>
      <c r="I242" s="111"/>
      <c r="J242" s="111" t="s">
        <v>254</v>
      </c>
      <c r="K242" s="111" t="s">
        <v>110</v>
      </c>
      <c r="L242" s="111" t="s">
        <v>33</v>
      </c>
      <c r="M242" s="111" t="s">
        <v>924</v>
      </c>
      <c r="N242" s="111" t="s">
        <v>254</v>
      </c>
      <c r="O242" s="111" t="s">
        <v>110</v>
      </c>
      <c r="P242" s="111" t="s">
        <v>33</v>
      </c>
      <c r="Q242" s="111" t="s">
        <v>34</v>
      </c>
      <c r="R242" s="111" t="s">
        <v>384</v>
      </c>
      <c r="S242" s="111" t="s">
        <v>450</v>
      </c>
      <c r="T242" s="111" t="s">
        <v>405</v>
      </c>
      <c r="U242" s="111" t="s">
        <v>367</v>
      </c>
      <c r="V242" s="111">
        <v>111960</v>
      </c>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9"/>
      <c r="AZ242" s="111"/>
      <c r="BA242" s="111" t="s">
        <v>3071</v>
      </c>
      <c r="BB242" s="111"/>
      <c r="BC242" s="111"/>
      <c r="BD242" s="111"/>
      <c r="BE242" s="111"/>
      <c r="BF242" s="111"/>
      <c r="BG242" s="111"/>
      <c r="BH242" s="111"/>
      <c r="BI242" s="111"/>
      <c r="BJ242" s="111">
        <f t="shared" si="59"/>
        <v>0</v>
      </c>
      <c r="BK242" s="111">
        <f t="shared" si="60"/>
        <v>0</v>
      </c>
      <c r="BL242" s="111"/>
      <c r="BM242" s="111"/>
      <c r="BN242" s="111" t="s">
        <v>925</v>
      </c>
    </row>
    <row r="243" spans="1:67" s="116" customFormat="1" ht="41.25" customHeight="1" x14ac:dyDescent="0.25">
      <c r="A243" s="122">
        <v>224</v>
      </c>
      <c r="B243" s="122" t="s">
        <v>926</v>
      </c>
      <c r="C243" s="123">
        <v>101546</v>
      </c>
      <c r="D243" s="125">
        <v>38866</v>
      </c>
      <c r="E243" s="124">
        <v>38866</v>
      </c>
      <c r="F243" s="125" t="s">
        <v>389</v>
      </c>
      <c r="G243" s="122" t="s">
        <v>731</v>
      </c>
      <c r="H243" s="122"/>
      <c r="I243" s="122"/>
      <c r="J243" s="122" t="s">
        <v>94</v>
      </c>
      <c r="K243" s="122" t="s">
        <v>94</v>
      </c>
      <c r="L243" s="122" t="s">
        <v>53</v>
      </c>
      <c r="M243" s="122"/>
      <c r="N243" s="122" t="s">
        <v>94</v>
      </c>
      <c r="O243" s="122" t="s">
        <v>94</v>
      </c>
      <c r="P243" s="122" t="s">
        <v>53</v>
      </c>
      <c r="Q243" s="122" t="s">
        <v>95</v>
      </c>
      <c r="R243" s="122" t="s">
        <v>384</v>
      </c>
      <c r="S243" s="122" t="s">
        <v>498</v>
      </c>
      <c r="T243" s="122" t="s">
        <v>405</v>
      </c>
      <c r="U243" s="122" t="s">
        <v>367</v>
      </c>
      <c r="V243" s="122">
        <v>294134</v>
      </c>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6"/>
      <c r="AZ243" s="122"/>
      <c r="BA243" s="122" t="s">
        <v>3072</v>
      </c>
      <c r="BB243" s="122"/>
      <c r="BC243" s="122"/>
      <c r="BD243" s="122"/>
      <c r="BE243" s="122"/>
      <c r="BF243" s="122"/>
      <c r="BG243" s="122"/>
      <c r="BH243" s="122"/>
      <c r="BI243" s="122"/>
      <c r="BJ243" s="122">
        <f t="shared" si="59"/>
        <v>0</v>
      </c>
      <c r="BK243" s="122">
        <f t="shared" si="60"/>
        <v>0</v>
      </c>
      <c r="BL243" s="122"/>
      <c r="BM243" s="122"/>
      <c r="BN243" s="122" t="s">
        <v>3378</v>
      </c>
    </row>
    <row r="244" spans="1:67" s="116" customFormat="1" ht="38.25" customHeight="1" x14ac:dyDescent="0.25">
      <c r="A244" s="111">
        <v>244</v>
      </c>
      <c r="B244" s="111" t="s">
        <v>3073</v>
      </c>
      <c r="C244" s="136">
        <v>101566</v>
      </c>
      <c r="D244" s="110">
        <v>38874</v>
      </c>
      <c r="E244" s="110">
        <v>38874</v>
      </c>
      <c r="F244" s="110" t="s">
        <v>927</v>
      </c>
      <c r="G244" s="111" t="s">
        <v>124</v>
      </c>
      <c r="H244" s="111"/>
      <c r="I244" s="111"/>
      <c r="J244" s="111" t="s">
        <v>125</v>
      </c>
      <c r="K244" s="111" t="s">
        <v>125</v>
      </c>
      <c r="L244" s="111" t="s">
        <v>70</v>
      </c>
      <c r="M244" s="111" t="s">
        <v>3812</v>
      </c>
      <c r="N244" s="111" t="s">
        <v>125</v>
      </c>
      <c r="O244" s="111" t="s">
        <v>125</v>
      </c>
      <c r="P244" s="111" t="s">
        <v>70</v>
      </c>
      <c r="Q244" s="111" t="s">
        <v>628</v>
      </c>
      <c r="R244" s="111" t="s">
        <v>384</v>
      </c>
      <c r="S244" s="111" t="s">
        <v>479</v>
      </c>
      <c r="T244" s="111" t="s">
        <v>928</v>
      </c>
      <c r="U244" s="111" t="s">
        <v>367</v>
      </c>
      <c r="V244" s="111">
        <v>85600</v>
      </c>
      <c r="W244" s="111"/>
      <c r="X244" s="111"/>
      <c r="Y244" s="111"/>
      <c r="Z244" s="111"/>
      <c r="AA244" s="111"/>
      <c r="AB244" s="111"/>
      <c r="AC244" s="111"/>
      <c r="AD244" s="111"/>
      <c r="AE244" s="111"/>
      <c r="AF244" s="111"/>
      <c r="AG244" s="111"/>
      <c r="AH244" s="111"/>
      <c r="AI244" s="111"/>
      <c r="AJ244" s="111"/>
      <c r="AK244" s="111"/>
      <c r="AL244" s="111"/>
      <c r="AM244" s="111"/>
      <c r="AN244" s="111"/>
      <c r="AO244" s="111"/>
      <c r="AP244" s="111"/>
      <c r="AQ244" s="111"/>
      <c r="AR244" s="111"/>
      <c r="AS244" s="111"/>
      <c r="AT244" s="111"/>
      <c r="AU244" s="111"/>
      <c r="AV244" s="111"/>
      <c r="AW244" s="111"/>
      <c r="AX244" s="111"/>
      <c r="AY244" s="119"/>
      <c r="AZ244" s="111"/>
      <c r="BA244" s="111" t="s">
        <v>3074</v>
      </c>
      <c r="BB244" s="111"/>
      <c r="BC244" s="111"/>
      <c r="BD244" s="111"/>
      <c r="BE244" s="111"/>
      <c r="BF244" s="111"/>
      <c r="BG244" s="111"/>
      <c r="BH244" s="111"/>
      <c r="BI244" s="111"/>
      <c r="BJ244" s="111">
        <f t="shared" si="59"/>
        <v>0</v>
      </c>
      <c r="BK244" s="111">
        <f t="shared" si="60"/>
        <v>0</v>
      </c>
      <c r="BL244" s="111"/>
      <c r="BM244" s="111"/>
      <c r="BN244" s="111" t="s">
        <v>929</v>
      </c>
    </row>
    <row r="245" spans="1:67" s="116" customFormat="1" ht="31.5" customHeight="1" x14ac:dyDescent="0.25">
      <c r="A245" s="122">
        <v>251</v>
      </c>
      <c r="B245" s="122" t="s">
        <v>3075</v>
      </c>
      <c r="C245" s="133">
        <v>101573</v>
      </c>
      <c r="D245" s="125">
        <v>38888</v>
      </c>
      <c r="E245" s="125">
        <v>38888</v>
      </c>
      <c r="F245" s="125">
        <v>39984</v>
      </c>
      <c r="G245" s="122" t="s">
        <v>335</v>
      </c>
      <c r="H245" s="122"/>
      <c r="I245" s="122"/>
      <c r="J245" s="122" t="s">
        <v>49</v>
      </c>
      <c r="K245" s="122" t="s">
        <v>49</v>
      </c>
      <c r="L245" s="122" t="s">
        <v>24</v>
      </c>
      <c r="M245" s="122" t="s">
        <v>3813</v>
      </c>
      <c r="N245" s="122" t="s">
        <v>49</v>
      </c>
      <c r="O245" s="122" t="s">
        <v>49</v>
      </c>
      <c r="P245" s="122" t="s">
        <v>24</v>
      </c>
      <c r="Q245" s="122" t="s">
        <v>375</v>
      </c>
      <c r="R245" s="122" t="s">
        <v>384</v>
      </c>
      <c r="S245" s="122" t="s">
        <v>498</v>
      </c>
      <c r="T245" s="122" t="s">
        <v>771</v>
      </c>
      <c r="U245" s="122" t="s">
        <v>367</v>
      </c>
      <c r="V245" s="122">
        <v>3000</v>
      </c>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6"/>
      <c r="AZ245" s="122"/>
      <c r="BA245" s="122" t="s">
        <v>3814</v>
      </c>
      <c r="BB245" s="122"/>
      <c r="BC245" s="122"/>
      <c r="BD245" s="122"/>
      <c r="BE245" s="122"/>
      <c r="BF245" s="122"/>
      <c r="BG245" s="122"/>
      <c r="BH245" s="122"/>
      <c r="BI245" s="122"/>
      <c r="BJ245" s="122">
        <f t="shared" si="59"/>
        <v>0</v>
      </c>
      <c r="BK245" s="122">
        <f t="shared" si="60"/>
        <v>0</v>
      </c>
      <c r="BL245" s="122"/>
      <c r="BM245" s="122"/>
      <c r="BN245" s="122" t="s">
        <v>930</v>
      </c>
    </row>
    <row r="246" spans="1:67" s="116" customFormat="1" ht="191.25" customHeight="1" x14ac:dyDescent="0.25">
      <c r="A246" s="122">
        <v>257</v>
      </c>
      <c r="B246" s="122" t="s">
        <v>3076</v>
      </c>
      <c r="C246" s="123">
        <v>101578</v>
      </c>
      <c r="D246" s="125">
        <v>38891</v>
      </c>
      <c r="E246" s="125">
        <v>38891</v>
      </c>
      <c r="F246" s="125">
        <v>39987</v>
      </c>
      <c r="G246" s="122" t="s">
        <v>3815</v>
      </c>
      <c r="H246" s="122"/>
      <c r="I246" s="122"/>
      <c r="J246" s="122" t="s">
        <v>34</v>
      </c>
      <c r="K246" s="122" t="s">
        <v>34</v>
      </c>
      <c r="L246" s="122" t="s">
        <v>53</v>
      </c>
      <c r="M246" s="122" t="s">
        <v>3816</v>
      </c>
      <c r="N246" s="122" t="s">
        <v>34</v>
      </c>
      <c r="O246" s="122" t="s">
        <v>34</v>
      </c>
      <c r="P246" s="122" t="s">
        <v>53</v>
      </c>
      <c r="Q246" s="122" t="s">
        <v>34</v>
      </c>
      <c r="R246" s="122" t="s">
        <v>384</v>
      </c>
      <c r="S246" s="122" t="s">
        <v>931</v>
      </c>
      <c r="T246" s="122" t="s">
        <v>3077</v>
      </c>
      <c r="U246" s="122" t="s">
        <v>367</v>
      </c>
      <c r="V246" s="122" t="s">
        <v>932</v>
      </c>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6"/>
      <c r="AZ246" s="122"/>
      <c r="BA246" s="122" t="s">
        <v>3817</v>
      </c>
      <c r="BB246" s="122"/>
      <c r="BC246" s="122"/>
      <c r="BD246" s="122"/>
      <c r="BE246" s="122"/>
      <c r="BF246" s="122"/>
      <c r="BG246" s="122"/>
      <c r="BH246" s="122"/>
      <c r="BI246" s="122"/>
      <c r="BJ246" s="122">
        <f>BD246+BE246/60+BF246/3600</f>
        <v>0</v>
      </c>
      <c r="BK246" s="122">
        <f>BG246+BH246/60+BI246/3600</f>
        <v>0</v>
      </c>
      <c r="BL246" s="122"/>
      <c r="BM246" s="122"/>
      <c r="BN246" s="122" t="s">
        <v>4602</v>
      </c>
    </row>
    <row r="247" spans="1:67" s="116" customFormat="1" ht="204" customHeight="1" x14ac:dyDescent="0.25">
      <c r="A247" s="122">
        <v>260</v>
      </c>
      <c r="B247" s="122" t="s">
        <v>102</v>
      </c>
      <c r="C247" s="123">
        <v>101580</v>
      </c>
      <c r="D247" s="125">
        <v>38898</v>
      </c>
      <c r="E247" s="125">
        <v>38898</v>
      </c>
      <c r="F247" s="125">
        <v>39994</v>
      </c>
      <c r="G247" s="122" t="s">
        <v>147</v>
      </c>
      <c r="H247" s="122"/>
      <c r="I247" s="122"/>
      <c r="J247" s="122" t="s">
        <v>85</v>
      </c>
      <c r="K247" s="122" t="s">
        <v>85</v>
      </c>
      <c r="L247" s="122" t="s">
        <v>20</v>
      </c>
      <c r="M247" s="122"/>
      <c r="N247" s="122"/>
      <c r="O247" s="122"/>
      <c r="P247" s="122"/>
      <c r="Q247" s="122" t="s">
        <v>21</v>
      </c>
      <c r="R247" s="122" t="s">
        <v>384</v>
      </c>
      <c r="S247" s="122" t="s">
        <v>933</v>
      </c>
      <c r="T247" s="122" t="s">
        <v>934</v>
      </c>
      <c r="U247" s="122" t="s">
        <v>367</v>
      </c>
      <c r="V247" s="122">
        <v>1813000</v>
      </c>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6"/>
      <c r="AZ247" s="122"/>
      <c r="BA247" s="122" t="s">
        <v>3818</v>
      </c>
      <c r="BB247" s="122"/>
      <c r="BC247" s="122"/>
      <c r="BD247" s="122"/>
      <c r="BE247" s="122"/>
      <c r="BF247" s="122"/>
      <c r="BG247" s="122"/>
      <c r="BH247" s="122"/>
      <c r="BI247" s="122"/>
      <c r="BJ247" s="122"/>
      <c r="BK247" s="122"/>
      <c r="BL247" s="122"/>
      <c r="BM247" s="122"/>
      <c r="BN247" s="122" t="s">
        <v>935</v>
      </c>
    </row>
    <row r="248" spans="1:67" s="116" customFormat="1" ht="46.5" customHeight="1" x14ac:dyDescent="0.25">
      <c r="A248" s="122">
        <v>266</v>
      </c>
      <c r="B248" s="122" t="s">
        <v>3078</v>
      </c>
      <c r="C248" s="133">
        <v>101586</v>
      </c>
      <c r="D248" s="125">
        <v>38898</v>
      </c>
      <c r="E248" s="125">
        <v>38898</v>
      </c>
      <c r="F248" s="125">
        <v>39994</v>
      </c>
      <c r="G248" s="122" t="s">
        <v>335</v>
      </c>
      <c r="H248" s="122"/>
      <c r="I248" s="122"/>
      <c r="J248" s="122" t="s">
        <v>56</v>
      </c>
      <c r="K248" s="122" t="s">
        <v>50</v>
      </c>
      <c r="L248" s="122" t="s">
        <v>24</v>
      </c>
      <c r="M248" s="122" t="s">
        <v>3819</v>
      </c>
      <c r="N248" s="122"/>
      <c r="O248" s="122"/>
      <c r="P248" s="122"/>
      <c r="Q248" s="122" t="s">
        <v>375</v>
      </c>
      <c r="R248" s="122" t="s">
        <v>384</v>
      </c>
      <c r="S248" s="122" t="s">
        <v>332</v>
      </c>
      <c r="T248" s="122" t="s">
        <v>771</v>
      </c>
      <c r="U248" s="122" t="s">
        <v>367</v>
      </c>
      <c r="V248" s="122">
        <v>18000</v>
      </c>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6"/>
      <c r="AZ248" s="122"/>
      <c r="BA248" s="122" t="s">
        <v>3820</v>
      </c>
      <c r="BB248" s="122"/>
      <c r="BC248" s="122"/>
      <c r="BD248" s="122"/>
      <c r="BE248" s="122"/>
      <c r="BF248" s="122"/>
      <c r="BG248" s="122"/>
      <c r="BH248" s="122"/>
      <c r="BI248" s="122"/>
      <c r="BJ248" s="122"/>
      <c r="BK248" s="122"/>
      <c r="BL248" s="122"/>
      <c r="BM248" s="122"/>
      <c r="BN248" s="122" t="s">
        <v>4603</v>
      </c>
    </row>
    <row r="249" spans="1:67" s="116" customFormat="1" ht="51" customHeight="1" x14ac:dyDescent="0.25">
      <c r="A249" s="111">
        <v>267</v>
      </c>
      <c r="B249" s="111" t="s">
        <v>3079</v>
      </c>
      <c r="C249" s="136">
        <v>101587</v>
      </c>
      <c r="D249" s="110">
        <v>38901</v>
      </c>
      <c r="E249" s="110">
        <v>38901</v>
      </c>
      <c r="F249" s="110" t="s">
        <v>903</v>
      </c>
      <c r="G249" s="111" t="s">
        <v>532</v>
      </c>
      <c r="H249" s="111"/>
      <c r="I249" s="111"/>
      <c r="J249" s="111" t="s">
        <v>109</v>
      </c>
      <c r="K249" s="111" t="s">
        <v>92</v>
      </c>
      <c r="L249" s="111" t="s">
        <v>114</v>
      </c>
      <c r="M249" s="111" t="s">
        <v>3821</v>
      </c>
      <c r="N249" s="111" t="s">
        <v>109</v>
      </c>
      <c r="O249" s="111" t="s">
        <v>92</v>
      </c>
      <c r="P249" s="111" t="s">
        <v>114</v>
      </c>
      <c r="Q249" s="111" t="s">
        <v>34</v>
      </c>
      <c r="R249" s="111" t="s">
        <v>384</v>
      </c>
      <c r="S249" s="111" t="s">
        <v>479</v>
      </c>
      <c r="T249" s="111" t="s">
        <v>3080</v>
      </c>
      <c r="U249" s="111" t="s">
        <v>367</v>
      </c>
      <c r="V249" s="111">
        <v>9125</v>
      </c>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11"/>
      <c r="AY249" s="119"/>
      <c r="AZ249" s="111"/>
      <c r="BA249" s="111" t="s">
        <v>3822</v>
      </c>
      <c r="BB249" s="111"/>
      <c r="BC249" s="111"/>
      <c r="BD249" s="111"/>
      <c r="BE249" s="111"/>
      <c r="BF249" s="111"/>
      <c r="BG249" s="111"/>
      <c r="BH249" s="111"/>
      <c r="BI249" s="111"/>
      <c r="BJ249" s="111"/>
      <c r="BK249" s="111"/>
      <c r="BL249" s="111"/>
      <c r="BM249" s="111"/>
      <c r="BN249" s="111" t="s">
        <v>936</v>
      </c>
    </row>
    <row r="250" spans="1:67" s="116" customFormat="1" ht="63.75" customHeight="1" x14ac:dyDescent="0.25">
      <c r="A250" s="111">
        <v>268</v>
      </c>
      <c r="B250" s="111" t="s">
        <v>3081</v>
      </c>
      <c r="C250" s="136">
        <v>101588</v>
      </c>
      <c r="D250" s="110">
        <v>38903</v>
      </c>
      <c r="E250" s="110">
        <v>38903</v>
      </c>
      <c r="F250" s="110" t="s">
        <v>937</v>
      </c>
      <c r="G250" s="111" t="s">
        <v>3502</v>
      </c>
      <c r="H250" s="111"/>
      <c r="I250" s="111"/>
      <c r="J250" s="111" t="s">
        <v>175</v>
      </c>
      <c r="K250" s="111" t="s">
        <v>175</v>
      </c>
      <c r="L250" s="111" t="s">
        <v>53</v>
      </c>
      <c r="M250" s="111" t="s">
        <v>3823</v>
      </c>
      <c r="N250" s="111" t="s">
        <v>175</v>
      </c>
      <c r="O250" s="111" t="s">
        <v>175</v>
      </c>
      <c r="P250" s="111" t="s">
        <v>53</v>
      </c>
      <c r="Q250" s="111" t="s">
        <v>34</v>
      </c>
      <c r="R250" s="111" t="s">
        <v>384</v>
      </c>
      <c r="S250" s="111" t="s">
        <v>479</v>
      </c>
      <c r="T250" s="111" t="s">
        <v>938</v>
      </c>
      <c r="U250" s="111" t="s">
        <v>367</v>
      </c>
      <c r="V250" s="111" t="s">
        <v>939</v>
      </c>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1"/>
      <c r="AU250" s="111"/>
      <c r="AV250" s="111"/>
      <c r="AW250" s="111"/>
      <c r="AX250" s="111"/>
      <c r="AY250" s="119"/>
      <c r="AZ250" s="111"/>
      <c r="BA250" s="111" t="s">
        <v>3824</v>
      </c>
      <c r="BB250" s="111"/>
      <c r="BC250" s="111"/>
      <c r="BD250" s="111"/>
      <c r="BE250" s="111"/>
      <c r="BF250" s="111"/>
      <c r="BG250" s="111"/>
      <c r="BH250" s="111"/>
      <c r="BI250" s="111"/>
      <c r="BJ250" s="111"/>
      <c r="BK250" s="111"/>
      <c r="BL250" s="111"/>
      <c r="BM250" s="111"/>
      <c r="BN250" s="111" t="s">
        <v>940</v>
      </c>
    </row>
    <row r="251" spans="1:67" s="116" customFormat="1" ht="38.25" customHeight="1" x14ac:dyDescent="0.25">
      <c r="A251" s="111">
        <v>279</v>
      </c>
      <c r="B251" s="111" t="s">
        <v>923</v>
      </c>
      <c r="C251" s="136">
        <v>101598</v>
      </c>
      <c r="D251" s="110">
        <v>38905</v>
      </c>
      <c r="E251" s="110">
        <v>38905</v>
      </c>
      <c r="F251" s="110" t="s">
        <v>903</v>
      </c>
      <c r="G251" s="111" t="s">
        <v>3825</v>
      </c>
      <c r="H251" s="111"/>
      <c r="I251" s="111"/>
      <c r="J251" s="111" t="s">
        <v>244</v>
      </c>
      <c r="K251" s="111" t="s">
        <v>110</v>
      </c>
      <c r="L251" s="111" t="s">
        <v>114</v>
      </c>
      <c r="M251" s="111" t="s">
        <v>942</v>
      </c>
      <c r="N251" s="111" t="s">
        <v>5674</v>
      </c>
      <c r="O251" s="111" t="s">
        <v>110</v>
      </c>
      <c r="P251" s="111" t="s">
        <v>114</v>
      </c>
      <c r="Q251" s="111" t="s">
        <v>34</v>
      </c>
      <c r="R251" s="111" t="s">
        <v>384</v>
      </c>
      <c r="S251" s="111" t="s">
        <v>450</v>
      </c>
      <c r="T251" s="111" t="s">
        <v>405</v>
      </c>
      <c r="U251" s="111" t="s">
        <v>367</v>
      </c>
      <c r="V251" s="111">
        <v>159505</v>
      </c>
      <c r="W251" s="111"/>
      <c r="X251" s="111"/>
      <c r="Y251" s="111"/>
      <c r="Z251" s="111"/>
      <c r="AA251" s="111"/>
      <c r="AB251" s="111"/>
      <c r="AC251" s="111"/>
      <c r="AD251" s="111"/>
      <c r="AE251" s="111"/>
      <c r="AF251" s="111"/>
      <c r="AG251" s="111"/>
      <c r="AH251" s="111"/>
      <c r="AI251" s="111"/>
      <c r="AJ251" s="111"/>
      <c r="AK251" s="111"/>
      <c r="AL251" s="111"/>
      <c r="AM251" s="111"/>
      <c r="AN251" s="111"/>
      <c r="AO251" s="111"/>
      <c r="AP251" s="111"/>
      <c r="AQ251" s="111"/>
      <c r="AR251" s="111"/>
      <c r="AS251" s="111"/>
      <c r="AT251" s="111"/>
      <c r="AU251" s="111"/>
      <c r="AV251" s="111"/>
      <c r="AW251" s="111"/>
      <c r="AX251" s="111"/>
      <c r="AY251" s="119"/>
      <c r="AZ251" s="111"/>
      <c r="BA251" s="111" t="s">
        <v>3826</v>
      </c>
      <c r="BB251" s="111"/>
      <c r="BC251" s="111"/>
      <c r="BD251" s="111"/>
      <c r="BE251" s="111"/>
      <c r="BF251" s="111"/>
      <c r="BG251" s="111"/>
      <c r="BH251" s="111"/>
      <c r="BI251" s="111"/>
      <c r="BJ251" s="111"/>
      <c r="BK251" s="111"/>
      <c r="BL251" s="111"/>
      <c r="BM251" s="111"/>
      <c r="BN251" s="111" t="s">
        <v>943</v>
      </c>
    </row>
    <row r="252" spans="1:67" s="116" customFormat="1" ht="51" customHeight="1" x14ac:dyDescent="0.25">
      <c r="A252" s="111">
        <v>283</v>
      </c>
      <c r="B252" s="111" t="s">
        <v>944</v>
      </c>
      <c r="C252" s="120">
        <v>101602</v>
      </c>
      <c r="D252" s="110">
        <v>38905</v>
      </c>
      <c r="E252" s="110">
        <v>38905</v>
      </c>
      <c r="F252" s="110" t="s">
        <v>937</v>
      </c>
      <c r="G252" s="111" t="s">
        <v>3827</v>
      </c>
      <c r="H252" s="111"/>
      <c r="I252" s="111"/>
      <c r="J252" s="111" t="s">
        <v>206</v>
      </c>
      <c r="K252" s="111" t="s">
        <v>85</v>
      </c>
      <c r="L252" s="111" t="s">
        <v>20</v>
      </c>
      <c r="M252" s="111" t="s">
        <v>3828</v>
      </c>
      <c r="N252" s="111" t="s">
        <v>206</v>
      </c>
      <c r="O252" s="111" t="s">
        <v>85</v>
      </c>
      <c r="P252" s="111" t="s">
        <v>20</v>
      </c>
      <c r="Q252" s="111" t="s">
        <v>21</v>
      </c>
      <c r="R252" s="111" t="s">
        <v>384</v>
      </c>
      <c r="S252" s="111" t="s">
        <v>450</v>
      </c>
      <c r="T252" s="111" t="s">
        <v>405</v>
      </c>
      <c r="U252" s="111" t="s">
        <v>367</v>
      </c>
      <c r="V252" s="111">
        <v>113530</v>
      </c>
      <c r="W252" s="111"/>
      <c r="X252" s="111"/>
      <c r="Y252" s="111"/>
      <c r="Z252" s="111"/>
      <c r="AA252" s="111"/>
      <c r="AB252" s="111"/>
      <c r="AC252" s="111"/>
      <c r="AD252" s="111"/>
      <c r="AE252" s="111"/>
      <c r="AF252" s="111"/>
      <c r="AG252" s="111"/>
      <c r="AH252" s="111"/>
      <c r="AI252" s="111"/>
      <c r="AJ252" s="111"/>
      <c r="AK252" s="111"/>
      <c r="AL252" s="111"/>
      <c r="AM252" s="111"/>
      <c r="AN252" s="111"/>
      <c r="AO252" s="111"/>
      <c r="AP252" s="111"/>
      <c r="AQ252" s="111"/>
      <c r="AR252" s="111"/>
      <c r="AS252" s="111"/>
      <c r="AT252" s="111"/>
      <c r="AU252" s="111"/>
      <c r="AV252" s="111"/>
      <c r="AW252" s="111"/>
      <c r="AX252" s="111"/>
      <c r="AY252" s="119"/>
      <c r="AZ252" s="111"/>
      <c r="BA252" s="111" t="s">
        <v>3829</v>
      </c>
      <c r="BB252" s="111"/>
      <c r="BC252" s="111"/>
      <c r="BD252" s="111"/>
      <c r="BE252" s="111"/>
      <c r="BF252" s="111"/>
      <c r="BG252" s="111"/>
      <c r="BH252" s="111"/>
      <c r="BI252" s="111"/>
      <c r="BJ252" s="111"/>
      <c r="BK252" s="111"/>
      <c r="BL252" s="111"/>
      <c r="BM252" s="111"/>
      <c r="BN252" s="111"/>
    </row>
    <row r="253" spans="1:67" s="116" customFormat="1" ht="102" customHeight="1" x14ac:dyDescent="0.25">
      <c r="A253" s="111">
        <v>284</v>
      </c>
      <c r="B253" s="111" t="s">
        <v>996</v>
      </c>
      <c r="C253" s="120">
        <v>101603</v>
      </c>
      <c r="D253" s="110">
        <v>38908</v>
      </c>
      <c r="E253" s="110">
        <v>38908</v>
      </c>
      <c r="F253" s="110" t="s">
        <v>903</v>
      </c>
      <c r="G253" s="111" t="s">
        <v>3830</v>
      </c>
      <c r="H253" s="111"/>
      <c r="I253" s="111"/>
      <c r="J253" s="111" t="s">
        <v>208</v>
      </c>
      <c r="K253" s="111" t="s">
        <v>96</v>
      </c>
      <c r="L253" s="111" t="s">
        <v>33</v>
      </c>
      <c r="M253" s="111" t="s">
        <v>5290</v>
      </c>
      <c r="N253" s="111" t="s">
        <v>208</v>
      </c>
      <c r="O253" s="111" t="s">
        <v>96</v>
      </c>
      <c r="P253" s="111" t="s">
        <v>33</v>
      </c>
      <c r="Q253" s="111" t="s">
        <v>34</v>
      </c>
      <c r="R253" s="111" t="s">
        <v>384</v>
      </c>
      <c r="S253" s="111" t="s">
        <v>945</v>
      </c>
      <c r="T253" s="111" t="s">
        <v>3082</v>
      </c>
      <c r="U253" s="111" t="s">
        <v>367</v>
      </c>
      <c r="V253" s="111" t="s">
        <v>946</v>
      </c>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11"/>
      <c r="AW253" s="111"/>
      <c r="AX253" s="111"/>
      <c r="AY253" s="119"/>
      <c r="AZ253" s="111"/>
      <c r="BA253" s="111" t="s">
        <v>3831</v>
      </c>
      <c r="BB253" s="111"/>
      <c r="BC253" s="111"/>
      <c r="BD253" s="111"/>
      <c r="BE253" s="111"/>
      <c r="BF253" s="111"/>
      <c r="BG253" s="111"/>
      <c r="BH253" s="111"/>
      <c r="BI253" s="111"/>
      <c r="BJ253" s="111"/>
      <c r="BK253" s="111"/>
      <c r="BL253" s="111"/>
      <c r="BM253" s="111"/>
      <c r="BN253" s="111" t="s">
        <v>947</v>
      </c>
    </row>
    <row r="254" spans="1:67" s="116" customFormat="1" ht="38.25" customHeight="1" x14ac:dyDescent="0.25">
      <c r="A254" s="111">
        <v>290</v>
      </c>
      <c r="B254" s="111" t="s">
        <v>308</v>
      </c>
      <c r="C254" s="120">
        <v>101607</v>
      </c>
      <c r="D254" s="110">
        <v>38916</v>
      </c>
      <c r="E254" s="110">
        <v>38916</v>
      </c>
      <c r="F254" s="110" t="s">
        <v>903</v>
      </c>
      <c r="G254" s="111" t="s">
        <v>3832</v>
      </c>
      <c r="H254" s="111"/>
      <c r="I254" s="111"/>
      <c r="J254" s="111" t="s">
        <v>203</v>
      </c>
      <c r="K254" s="111" t="s">
        <v>60</v>
      </c>
      <c r="L254" s="111" t="s">
        <v>28</v>
      </c>
      <c r="M254" s="111"/>
      <c r="N254" s="111" t="s">
        <v>203</v>
      </c>
      <c r="O254" s="111" t="s">
        <v>60</v>
      </c>
      <c r="P254" s="111" t="s">
        <v>28</v>
      </c>
      <c r="Q254" s="111" t="s">
        <v>3600</v>
      </c>
      <c r="R254" s="111" t="s">
        <v>384</v>
      </c>
      <c r="S254" s="111" t="s">
        <v>498</v>
      </c>
      <c r="T254" s="111" t="s">
        <v>405</v>
      </c>
      <c r="U254" s="111" t="s">
        <v>367</v>
      </c>
      <c r="V254" s="111">
        <v>88616</v>
      </c>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1"/>
      <c r="AR254" s="111"/>
      <c r="AS254" s="111"/>
      <c r="AT254" s="111"/>
      <c r="AU254" s="111"/>
      <c r="AV254" s="111"/>
      <c r="AW254" s="111"/>
      <c r="AX254" s="111"/>
      <c r="AY254" s="119"/>
      <c r="AZ254" s="111"/>
      <c r="BA254" s="111" t="s">
        <v>3833</v>
      </c>
      <c r="BB254" s="111"/>
      <c r="BC254" s="111"/>
      <c r="BD254" s="111"/>
      <c r="BE254" s="111"/>
      <c r="BF254" s="111"/>
      <c r="BG254" s="111"/>
      <c r="BH254" s="111"/>
      <c r="BI254" s="111"/>
      <c r="BJ254" s="111"/>
      <c r="BK254" s="111"/>
      <c r="BL254" s="111"/>
      <c r="BM254" s="111"/>
      <c r="BN254" s="111" t="s">
        <v>949</v>
      </c>
    </row>
    <row r="255" spans="1:67" s="116" customFormat="1" ht="41.25" customHeight="1" x14ac:dyDescent="0.25">
      <c r="A255" s="122">
        <v>302</v>
      </c>
      <c r="B255" s="122" t="s">
        <v>3084</v>
      </c>
      <c r="C255" s="123" t="s">
        <v>950</v>
      </c>
      <c r="D255" s="125">
        <v>38919</v>
      </c>
      <c r="E255" s="125">
        <v>38919</v>
      </c>
      <c r="F255" s="125">
        <v>39279</v>
      </c>
      <c r="G255" s="122" t="s">
        <v>3595</v>
      </c>
      <c r="H255" s="122"/>
      <c r="I255" s="122"/>
      <c r="J255" s="122" t="s">
        <v>150</v>
      </c>
      <c r="K255" s="122" t="s">
        <v>133</v>
      </c>
      <c r="L255" s="122" t="s">
        <v>51</v>
      </c>
      <c r="M255" s="122" t="s">
        <v>3838</v>
      </c>
      <c r="N255" s="122" t="s">
        <v>150</v>
      </c>
      <c r="O255" s="122" t="s">
        <v>133</v>
      </c>
      <c r="P255" s="122" t="s">
        <v>51</v>
      </c>
      <c r="Q255" s="122" t="s">
        <v>3783</v>
      </c>
      <c r="R255" s="122" t="s">
        <v>384</v>
      </c>
      <c r="S255" s="122" t="s">
        <v>479</v>
      </c>
      <c r="T255" s="122" t="s">
        <v>2907</v>
      </c>
      <c r="U255" s="122" t="s">
        <v>367</v>
      </c>
      <c r="V255" s="122">
        <v>32850</v>
      </c>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6"/>
      <c r="AZ255" s="122"/>
      <c r="BA255" s="122" t="s">
        <v>3839</v>
      </c>
      <c r="BB255" s="122"/>
      <c r="BC255" s="122"/>
      <c r="BD255" s="122"/>
      <c r="BE255" s="122"/>
      <c r="BF255" s="122"/>
      <c r="BG255" s="122"/>
      <c r="BH255" s="122"/>
      <c r="BI255" s="122"/>
      <c r="BJ255" s="122"/>
      <c r="BK255" s="122"/>
      <c r="BL255" s="122"/>
      <c r="BM255" s="122"/>
      <c r="BN255" s="122" t="s">
        <v>951</v>
      </c>
      <c r="BO255" s="116" t="s">
        <v>3840</v>
      </c>
    </row>
    <row r="256" spans="1:67" s="116" customFormat="1" ht="38.25" customHeight="1" x14ac:dyDescent="0.25">
      <c r="A256" s="122">
        <v>303</v>
      </c>
      <c r="B256" s="122" t="s">
        <v>250</v>
      </c>
      <c r="C256" s="123" t="s">
        <v>952</v>
      </c>
      <c r="D256" s="125">
        <v>38919</v>
      </c>
      <c r="E256" s="125">
        <v>39138</v>
      </c>
      <c r="F256" s="125">
        <v>40234</v>
      </c>
      <c r="G256" s="122" t="s">
        <v>3842</v>
      </c>
      <c r="H256" s="122"/>
      <c r="I256" s="122"/>
      <c r="J256" s="122" t="s">
        <v>61</v>
      </c>
      <c r="K256" s="122" t="s">
        <v>51</v>
      </c>
      <c r="L256" s="122" t="s">
        <v>51</v>
      </c>
      <c r="M256" s="122" t="s">
        <v>3843</v>
      </c>
      <c r="N256" s="122" t="s">
        <v>3841</v>
      </c>
      <c r="O256" s="122" t="s">
        <v>51</v>
      </c>
      <c r="P256" s="122" t="s">
        <v>51</v>
      </c>
      <c r="Q256" s="122" t="s">
        <v>3844</v>
      </c>
      <c r="R256" s="122" t="s">
        <v>384</v>
      </c>
      <c r="S256" s="122" t="s">
        <v>953</v>
      </c>
      <c r="T256" s="122" t="s">
        <v>3085</v>
      </c>
      <c r="U256" s="122" t="s">
        <v>367</v>
      </c>
      <c r="V256" s="122">
        <v>4736</v>
      </c>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6"/>
      <c r="AZ256" s="122"/>
      <c r="BA256" s="122" t="s">
        <v>3845</v>
      </c>
      <c r="BB256" s="122"/>
      <c r="BC256" s="122"/>
      <c r="BD256" s="122"/>
      <c r="BE256" s="122"/>
      <c r="BF256" s="122"/>
      <c r="BG256" s="122"/>
      <c r="BH256" s="122"/>
      <c r="BI256" s="122"/>
      <c r="BJ256" s="122"/>
      <c r="BK256" s="122"/>
      <c r="BL256" s="122"/>
      <c r="BM256" s="122"/>
      <c r="BN256" s="122" t="s">
        <v>954</v>
      </c>
      <c r="BO256" s="116" t="s">
        <v>3846</v>
      </c>
    </row>
    <row r="257" spans="1:67" s="116" customFormat="1" ht="89.25" customHeight="1" x14ac:dyDescent="0.25">
      <c r="A257" s="122">
        <v>306</v>
      </c>
      <c r="B257" s="122" t="s">
        <v>46</v>
      </c>
      <c r="C257" s="123">
        <v>101619</v>
      </c>
      <c r="D257" s="125">
        <v>38924</v>
      </c>
      <c r="E257" s="125">
        <v>38924</v>
      </c>
      <c r="F257" s="125">
        <v>40020</v>
      </c>
      <c r="G257" s="122" t="s">
        <v>3600</v>
      </c>
      <c r="H257" s="122"/>
      <c r="I257" s="122"/>
      <c r="J257" s="122" t="s">
        <v>198</v>
      </c>
      <c r="K257" s="122" t="s">
        <v>123</v>
      </c>
      <c r="L257" s="122" t="s">
        <v>31</v>
      </c>
      <c r="M257" s="122"/>
      <c r="N257" s="122" t="s">
        <v>3847</v>
      </c>
      <c r="O257" s="122" t="s">
        <v>123</v>
      </c>
      <c r="P257" s="122" t="s">
        <v>31</v>
      </c>
      <c r="Q257" s="122" t="s">
        <v>3600</v>
      </c>
      <c r="R257" s="122" t="s">
        <v>282</v>
      </c>
      <c r="S257" s="122" t="s">
        <v>955</v>
      </c>
      <c r="T257" s="122" t="s">
        <v>415</v>
      </c>
      <c r="U257" s="122" t="s">
        <v>366</v>
      </c>
      <c r="V257" s="122">
        <v>580262</v>
      </c>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6"/>
      <c r="AZ257" s="122" t="s">
        <v>3848</v>
      </c>
      <c r="BA257" s="122" t="s">
        <v>3849</v>
      </c>
      <c r="BB257" s="122"/>
      <c r="BC257" s="122"/>
      <c r="BD257" s="122"/>
      <c r="BE257" s="122"/>
      <c r="BF257" s="122"/>
      <c r="BG257" s="122"/>
      <c r="BH257" s="122"/>
      <c r="BI257" s="122"/>
      <c r="BJ257" s="122"/>
      <c r="BK257" s="122"/>
      <c r="BL257" s="122"/>
      <c r="BM257" s="122"/>
      <c r="BN257" s="122" t="s">
        <v>956</v>
      </c>
    </row>
    <row r="258" spans="1:67" s="116" customFormat="1" ht="134.25" customHeight="1" x14ac:dyDescent="0.25">
      <c r="A258" s="111">
        <v>309</v>
      </c>
      <c r="B258" s="111" t="s">
        <v>46</v>
      </c>
      <c r="C258" s="120">
        <v>101622</v>
      </c>
      <c r="D258" s="110">
        <v>38924</v>
      </c>
      <c r="E258" s="110">
        <v>38924</v>
      </c>
      <c r="F258" s="110" t="s">
        <v>957</v>
      </c>
      <c r="G258" s="111" t="s">
        <v>3850</v>
      </c>
      <c r="H258" s="111"/>
      <c r="I258" s="111"/>
      <c r="J258" s="111" t="s">
        <v>5576</v>
      </c>
      <c r="K258" s="111" t="s">
        <v>192</v>
      </c>
      <c r="L258" s="111" t="s">
        <v>128</v>
      </c>
      <c r="M258" s="111" t="s">
        <v>3851</v>
      </c>
      <c r="N258" s="111" t="s">
        <v>5576</v>
      </c>
      <c r="O258" s="111" t="s">
        <v>192</v>
      </c>
      <c r="P258" s="111" t="s">
        <v>128</v>
      </c>
      <c r="Q258" s="111" t="s">
        <v>66</v>
      </c>
      <c r="R258" s="111" t="s">
        <v>384</v>
      </c>
      <c r="S258" s="111" t="s">
        <v>498</v>
      </c>
      <c r="T258" s="111" t="s">
        <v>958</v>
      </c>
      <c r="U258" s="111" t="s">
        <v>367</v>
      </c>
      <c r="V258" s="111">
        <v>23652</v>
      </c>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1"/>
      <c r="AU258" s="111"/>
      <c r="AV258" s="111"/>
      <c r="AW258" s="111"/>
      <c r="AX258" s="111"/>
      <c r="AY258" s="119"/>
      <c r="AZ258" s="111" t="s">
        <v>3852</v>
      </c>
      <c r="BA258" s="111" t="s">
        <v>3853</v>
      </c>
      <c r="BB258" s="111"/>
      <c r="BC258" s="111"/>
      <c r="BD258" s="111"/>
      <c r="BE258" s="111"/>
      <c r="BF258" s="111"/>
      <c r="BG258" s="111"/>
      <c r="BH258" s="111"/>
      <c r="BI258" s="111"/>
      <c r="BJ258" s="111"/>
      <c r="BK258" s="111"/>
      <c r="BL258" s="111"/>
      <c r="BM258" s="111"/>
      <c r="BN258" s="146" t="s">
        <v>4604</v>
      </c>
    </row>
    <row r="259" spans="1:67" s="116" customFormat="1" ht="15.75" customHeight="1" x14ac:dyDescent="0.25">
      <c r="A259" s="122">
        <v>322</v>
      </c>
      <c r="B259" s="122" t="s">
        <v>711</v>
      </c>
      <c r="C259" s="123">
        <v>101634</v>
      </c>
      <c r="D259" s="125">
        <v>38929</v>
      </c>
      <c r="E259" s="125">
        <v>38929</v>
      </c>
      <c r="F259" s="125">
        <v>40025</v>
      </c>
      <c r="G259" s="122" t="s">
        <v>959</v>
      </c>
      <c r="H259" s="122"/>
      <c r="I259" s="122"/>
      <c r="J259" s="122" t="s">
        <v>193</v>
      </c>
      <c r="K259" s="122" t="s">
        <v>194</v>
      </c>
      <c r="L259" s="122" t="s">
        <v>28</v>
      </c>
      <c r="M259" s="122" t="s">
        <v>960</v>
      </c>
      <c r="N259" s="122" t="s">
        <v>3855</v>
      </c>
      <c r="O259" s="122" t="s">
        <v>194</v>
      </c>
      <c r="P259" s="122" t="s">
        <v>28</v>
      </c>
      <c r="Q259" s="122" t="s">
        <v>21</v>
      </c>
      <c r="R259" s="122" t="s">
        <v>384</v>
      </c>
      <c r="S259" s="122" t="s">
        <v>332</v>
      </c>
      <c r="T259" s="122"/>
      <c r="U259" s="122" t="s">
        <v>367</v>
      </c>
      <c r="V259" s="122">
        <v>165000</v>
      </c>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6"/>
      <c r="AZ259" s="122" t="s">
        <v>3856</v>
      </c>
      <c r="BA259" s="122" t="s">
        <v>3857</v>
      </c>
      <c r="BB259" s="122"/>
      <c r="BC259" s="122"/>
      <c r="BD259" s="122"/>
      <c r="BE259" s="122"/>
      <c r="BF259" s="122"/>
      <c r="BG259" s="122"/>
      <c r="BH259" s="122"/>
      <c r="BI259" s="122"/>
      <c r="BJ259" s="122"/>
      <c r="BK259" s="122"/>
      <c r="BL259" s="122"/>
      <c r="BM259" s="122"/>
      <c r="BN259" s="122"/>
    </row>
    <row r="260" spans="1:67" s="116" customFormat="1" ht="51" customHeight="1" x14ac:dyDescent="0.25">
      <c r="A260" s="111">
        <v>336</v>
      </c>
      <c r="B260" s="111" t="s">
        <v>3086</v>
      </c>
      <c r="C260" s="120">
        <v>101647</v>
      </c>
      <c r="D260" s="110">
        <v>38933</v>
      </c>
      <c r="E260" s="110">
        <v>38933</v>
      </c>
      <c r="F260" s="110" t="s">
        <v>903</v>
      </c>
      <c r="G260" s="111" t="s">
        <v>3858</v>
      </c>
      <c r="H260" s="111"/>
      <c r="I260" s="111"/>
      <c r="J260" s="111" t="s">
        <v>89</v>
      </c>
      <c r="K260" s="111" t="s">
        <v>90</v>
      </c>
      <c r="L260" s="111" t="s">
        <v>33</v>
      </c>
      <c r="M260" s="111" t="s">
        <v>3859</v>
      </c>
      <c r="N260" s="111" t="s">
        <v>3536</v>
      </c>
      <c r="O260" s="111" t="s">
        <v>90</v>
      </c>
      <c r="P260" s="111" t="s">
        <v>33</v>
      </c>
      <c r="Q260" s="111" t="s">
        <v>34</v>
      </c>
      <c r="R260" s="111" t="s">
        <v>384</v>
      </c>
      <c r="S260" s="111" t="s">
        <v>479</v>
      </c>
      <c r="T260" s="111" t="s">
        <v>3087</v>
      </c>
      <c r="U260" s="111" t="s">
        <v>367</v>
      </c>
      <c r="V260" s="111">
        <v>10950</v>
      </c>
      <c r="W260" s="111"/>
      <c r="X260" s="111"/>
      <c r="Y260" s="111"/>
      <c r="Z260" s="111"/>
      <c r="AA260" s="111"/>
      <c r="AB260" s="111"/>
      <c r="AC260" s="111"/>
      <c r="AD260" s="111"/>
      <c r="AE260" s="111"/>
      <c r="AF260" s="111"/>
      <c r="AG260" s="111"/>
      <c r="AH260" s="111"/>
      <c r="AI260" s="111"/>
      <c r="AJ260" s="111"/>
      <c r="AK260" s="111"/>
      <c r="AL260" s="111"/>
      <c r="AM260" s="111"/>
      <c r="AN260" s="111"/>
      <c r="AO260" s="111"/>
      <c r="AP260" s="111"/>
      <c r="AQ260" s="111"/>
      <c r="AR260" s="111"/>
      <c r="AS260" s="111"/>
      <c r="AT260" s="111"/>
      <c r="AU260" s="111"/>
      <c r="AV260" s="111"/>
      <c r="AW260" s="111"/>
      <c r="AX260" s="111"/>
      <c r="AY260" s="119"/>
      <c r="AZ260" s="111" t="s">
        <v>3860</v>
      </c>
      <c r="BA260" s="111" t="s">
        <v>3861</v>
      </c>
      <c r="BB260" s="111"/>
      <c r="BC260" s="111"/>
      <c r="BD260" s="111"/>
      <c r="BE260" s="111"/>
      <c r="BF260" s="111"/>
      <c r="BG260" s="111"/>
      <c r="BH260" s="111"/>
      <c r="BI260" s="111"/>
      <c r="BJ260" s="111"/>
      <c r="BK260" s="111"/>
      <c r="BL260" s="111"/>
      <c r="BM260" s="111"/>
      <c r="BN260" s="111" t="s">
        <v>891</v>
      </c>
    </row>
    <row r="261" spans="1:67" s="116" customFormat="1" ht="38.25" customHeight="1" x14ac:dyDescent="0.25">
      <c r="A261" s="111">
        <v>337</v>
      </c>
      <c r="B261" s="111" t="s">
        <v>906</v>
      </c>
      <c r="C261" s="120">
        <v>101648</v>
      </c>
      <c r="D261" s="110">
        <v>38933</v>
      </c>
      <c r="E261" s="110">
        <v>38933</v>
      </c>
      <c r="F261" s="110" t="s">
        <v>961</v>
      </c>
      <c r="G261" s="111" t="s">
        <v>3862</v>
      </c>
      <c r="H261" s="111"/>
      <c r="I261" s="111"/>
      <c r="J261" s="111" t="s">
        <v>1965</v>
      </c>
      <c r="K261" s="111" t="s">
        <v>54</v>
      </c>
      <c r="L261" s="111" t="s">
        <v>114</v>
      </c>
      <c r="M261" s="111" t="s">
        <v>3863</v>
      </c>
      <c r="N261" s="111" t="s">
        <v>1965</v>
      </c>
      <c r="O261" s="111" t="s">
        <v>54</v>
      </c>
      <c r="P261" s="111" t="s">
        <v>114</v>
      </c>
      <c r="Q261" s="111" t="s">
        <v>34</v>
      </c>
      <c r="R261" s="111" t="s">
        <v>384</v>
      </c>
      <c r="S261" s="111" t="s">
        <v>962</v>
      </c>
      <c r="T261" s="111" t="s">
        <v>405</v>
      </c>
      <c r="U261" s="111" t="s">
        <v>372</v>
      </c>
      <c r="V261" s="111">
        <v>15478</v>
      </c>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11"/>
      <c r="AW261" s="111"/>
      <c r="AX261" s="111"/>
      <c r="AY261" s="119"/>
      <c r="AZ261" s="111" t="s">
        <v>3864</v>
      </c>
      <c r="BA261" s="111" t="s">
        <v>4680</v>
      </c>
      <c r="BB261" s="111"/>
      <c r="BC261" s="111"/>
      <c r="BD261" s="111"/>
      <c r="BE261" s="111"/>
      <c r="BF261" s="111"/>
      <c r="BG261" s="111"/>
      <c r="BH261" s="111"/>
      <c r="BI261" s="111"/>
      <c r="BJ261" s="111"/>
      <c r="BK261" s="111"/>
      <c r="BL261" s="111"/>
      <c r="BM261" s="111"/>
      <c r="BN261" s="111" t="s">
        <v>963</v>
      </c>
    </row>
    <row r="262" spans="1:67" s="116" customFormat="1" ht="25.5" customHeight="1" x14ac:dyDescent="0.25">
      <c r="A262" s="122">
        <v>354</v>
      </c>
      <c r="B262" s="122" t="s">
        <v>3088</v>
      </c>
      <c r="C262" s="123" t="s">
        <v>964</v>
      </c>
      <c r="D262" s="125">
        <v>38936</v>
      </c>
      <c r="E262" s="125">
        <v>38936</v>
      </c>
      <c r="F262" s="125">
        <v>40032</v>
      </c>
      <c r="G262" s="122" t="s">
        <v>335</v>
      </c>
      <c r="H262" s="122"/>
      <c r="I262" s="122"/>
      <c r="J262" s="122" t="s">
        <v>452</v>
      </c>
      <c r="K262" s="122" t="s">
        <v>184</v>
      </c>
      <c r="L262" s="122" t="s">
        <v>45</v>
      </c>
      <c r="M262" s="122" t="s">
        <v>3867</v>
      </c>
      <c r="N262" s="122" t="s">
        <v>3866</v>
      </c>
      <c r="O262" s="122" t="s">
        <v>184</v>
      </c>
      <c r="P262" s="122" t="s">
        <v>45</v>
      </c>
      <c r="Q262" s="122" t="s">
        <v>375</v>
      </c>
      <c r="R262" s="122" t="s">
        <v>384</v>
      </c>
      <c r="S262" s="122" t="s">
        <v>498</v>
      </c>
      <c r="T262" s="122" t="s">
        <v>249</v>
      </c>
      <c r="U262" s="122" t="s">
        <v>367</v>
      </c>
      <c r="V262" s="122">
        <v>4500</v>
      </c>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6"/>
      <c r="AZ262" s="122" t="s">
        <v>3868</v>
      </c>
      <c r="BA262" s="122" t="s">
        <v>3869</v>
      </c>
      <c r="BB262" s="122"/>
      <c r="BC262" s="122"/>
      <c r="BD262" s="122"/>
      <c r="BE262" s="122"/>
      <c r="BF262" s="122"/>
      <c r="BG262" s="122"/>
      <c r="BH262" s="122"/>
      <c r="BI262" s="122"/>
      <c r="BJ262" s="122"/>
      <c r="BK262" s="122"/>
      <c r="BL262" s="122"/>
      <c r="BM262" s="122"/>
      <c r="BN262" s="122"/>
    </row>
    <row r="263" spans="1:67" s="116" customFormat="1" ht="25.5" customHeight="1" x14ac:dyDescent="0.25">
      <c r="A263" s="122">
        <v>357</v>
      </c>
      <c r="B263" s="122" t="s">
        <v>1959</v>
      </c>
      <c r="C263" s="123">
        <v>100100</v>
      </c>
      <c r="D263" s="125">
        <v>38937</v>
      </c>
      <c r="E263" s="125">
        <v>38962</v>
      </c>
      <c r="F263" s="125">
        <v>40058</v>
      </c>
      <c r="G263" s="122" t="s">
        <v>965</v>
      </c>
      <c r="H263" s="122"/>
      <c r="I263" s="122"/>
      <c r="J263" s="122" t="s">
        <v>35</v>
      </c>
      <c r="K263" s="122" t="s">
        <v>96</v>
      </c>
      <c r="L263" s="122" t="s">
        <v>33</v>
      </c>
      <c r="M263" s="122" t="s">
        <v>3870</v>
      </c>
      <c r="N263" s="122" t="s">
        <v>1033</v>
      </c>
      <c r="O263" s="122" t="s">
        <v>96</v>
      </c>
      <c r="P263" s="122" t="s">
        <v>33</v>
      </c>
      <c r="Q263" s="122" t="s">
        <v>34</v>
      </c>
      <c r="R263" s="122" t="s">
        <v>384</v>
      </c>
      <c r="S263" s="122" t="s">
        <v>966</v>
      </c>
      <c r="T263" s="122" t="s">
        <v>967</v>
      </c>
      <c r="U263" s="122" t="s">
        <v>367</v>
      </c>
      <c r="V263" s="122">
        <v>504200</v>
      </c>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6"/>
      <c r="AZ263" s="122" t="s">
        <v>3871</v>
      </c>
      <c r="BA263" s="122" t="s">
        <v>3872</v>
      </c>
      <c r="BB263" s="122"/>
      <c r="BC263" s="122"/>
      <c r="BD263" s="122"/>
      <c r="BE263" s="122"/>
      <c r="BF263" s="122"/>
      <c r="BG263" s="122"/>
      <c r="BH263" s="122"/>
      <c r="BI263" s="122"/>
      <c r="BJ263" s="122"/>
      <c r="BK263" s="122"/>
      <c r="BL263" s="122"/>
      <c r="BM263" s="122"/>
      <c r="BN263" s="122"/>
    </row>
    <row r="264" spans="1:67" s="116" customFormat="1" ht="76.5" customHeight="1" x14ac:dyDescent="0.25">
      <c r="A264" s="111">
        <v>361</v>
      </c>
      <c r="B264" s="111" t="s">
        <v>3089</v>
      </c>
      <c r="C264" s="136">
        <v>101670</v>
      </c>
      <c r="D264" s="110">
        <v>38937</v>
      </c>
      <c r="E264" s="110">
        <v>38937</v>
      </c>
      <c r="F264" s="110" t="s">
        <v>903</v>
      </c>
      <c r="G264" s="111" t="s">
        <v>3873</v>
      </c>
      <c r="H264" s="111"/>
      <c r="I264" s="111"/>
      <c r="J264" s="111" t="s">
        <v>35</v>
      </c>
      <c r="K264" s="111" t="s">
        <v>38</v>
      </c>
      <c r="L264" s="111" t="s">
        <v>33</v>
      </c>
      <c r="M264" s="111" t="s">
        <v>3874</v>
      </c>
      <c r="N264" s="111" t="s">
        <v>1033</v>
      </c>
      <c r="O264" s="111" t="s">
        <v>38</v>
      </c>
      <c r="P264" s="111" t="s">
        <v>33</v>
      </c>
      <c r="Q264" s="111" t="s">
        <v>34</v>
      </c>
      <c r="R264" s="111" t="s">
        <v>384</v>
      </c>
      <c r="S264" s="111" t="s">
        <v>479</v>
      </c>
      <c r="T264" s="111" t="s">
        <v>3090</v>
      </c>
      <c r="U264" s="111" t="s">
        <v>367</v>
      </c>
      <c r="V264" s="111">
        <v>26280</v>
      </c>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11"/>
      <c r="AR264" s="111"/>
      <c r="AS264" s="111"/>
      <c r="AT264" s="111"/>
      <c r="AU264" s="111"/>
      <c r="AV264" s="111"/>
      <c r="AW264" s="111"/>
      <c r="AX264" s="111"/>
      <c r="AY264" s="119"/>
      <c r="AZ264" s="111" t="s">
        <v>3875</v>
      </c>
      <c r="BA264" s="111" t="s">
        <v>3876</v>
      </c>
      <c r="BB264" s="111"/>
      <c r="BC264" s="111"/>
      <c r="BD264" s="111"/>
      <c r="BE264" s="111"/>
      <c r="BF264" s="111"/>
      <c r="BG264" s="111"/>
      <c r="BH264" s="111"/>
      <c r="BI264" s="111"/>
      <c r="BJ264" s="111"/>
      <c r="BK264" s="111"/>
      <c r="BL264" s="111"/>
      <c r="BM264" s="111"/>
      <c r="BN264" s="111"/>
    </row>
    <row r="265" spans="1:67" s="116" customFormat="1" ht="25.5" customHeight="1" x14ac:dyDescent="0.25">
      <c r="A265" s="122">
        <v>362</v>
      </c>
      <c r="B265" s="122" t="s">
        <v>3091</v>
      </c>
      <c r="C265" s="133">
        <v>101671</v>
      </c>
      <c r="D265" s="125">
        <v>38957</v>
      </c>
      <c r="E265" s="125">
        <v>38957</v>
      </c>
      <c r="F265" s="125">
        <v>40053</v>
      </c>
      <c r="G265" s="122" t="s">
        <v>3865</v>
      </c>
      <c r="H265" s="122"/>
      <c r="I265" s="122"/>
      <c r="J265" s="122" t="s">
        <v>5577</v>
      </c>
      <c r="K265" s="122" t="s">
        <v>58</v>
      </c>
      <c r="L265" s="122" t="s">
        <v>53</v>
      </c>
      <c r="M265" s="122" t="s">
        <v>3877</v>
      </c>
      <c r="N265" s="122" t="s">
        <v>5577</v>
      </c>
      <c r="O265" s="122" t="s">
        <v>58</v>
      </c>
      <c r="P265" s="122" t="s">
        <v>53</v>
      </c>
      <c r="Q265" s="122" t="s">
        <v>52</v>
      </c>
      <c r="R265" s="122" t="s">
        <v>384</v>
      </c>
      <c r="S265" s="122" t="s">
        <v>479</v>
      </c>
      <c r="T265" s="122" t="s">
        <v>771</v>
      </c>
      <c r="U265" s="122" t="s">
        <v>709</v>
      </c>
      <c r="V265" s="122" t="s">
        <v>969</v>
      </c>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6"/>
      <c r="AZ265" s="122" t="s">
        <v>3878</v>
      </c>
      <c r="BA265" s="122" t="s">
        <v>3879</v>
      </c>
      <c r="BB265" s="122"/>
      <c r="BC265" s="122"/>
      <c r="BD265" s="122"/>
      <c r="BE265" s="122"/>
      <c r="BF265" s="122"/>
      <c r="BG265" s="122"/>
      <c r="BH265" s="122"/>
      <c r="BI265" s="122"/>
      <c r="BJ265" s="122"/>
      <c r="BK265" s="122"/>
      <c r="BL265" s="122"/>
      <c r="BM265" s="122"/>
      <c r="BN265" s="122" t="s">
        <v>970</v>
      </c>
    </row>
    <row r="266" spans="1:67" s="116" customFormat="1" ht="38.25" customHeight="1" x14ac:dyDescent="0.25">
      <c r="A266" s="122">
        <v>381</v>
      </c>
      <c r="B266" s="122" t="s">
        <v>151</v>
      </c>
      <c r="C266" s="123">
        <v>101690</v>
      </c>
      <c r="D266" s="125">
        <v>38957</v>
      </c>
      <c r="E266" s="125">
        <v>38957</v>
      </c>
      <c r="F266" s="125">
        <v>40053</v>
      </c>
      <c r="G266" s="122" t="s">
        <v>3882</v>
      </c>
      <c r="H266" s="122"/>
      <c r="I266" s="122"/>
      <c r="J266" s="122" t="s">
        <v>152</v>
      </c>
      <c r="K266" s="122" t="s">
        <v>133</v>
      </c>
      <c r="L266" s="122" t="s">
        <v>51</v>
      </c>
      <c r="M266" s="122" t="s">
        <v>3883</v>
      </c>
      <c r="N266" s="122" t="s">
        <v>3834</v>
      </c>
      <c r="O266" s="122" t="s">
        <v>133</v>
      </c>
      <c r="P266" s="122" t="s">
        <v>51</v>
      </c>
      <c r="Q266" s="122" t="s">
        <v>95</v>
      </c>
      <c r="R266" s="122" t="s">
        <v>384</v>
      </c>
      <c r="S266" s="122" t="s">
        <v>498</v>
      </c>
      <c r="T266" s="122" t="s">
        <v>975</v>
      </c>
      <c r="U266" s="122" t="s">
        <v>971</v>
      </c>
      <c r="V266" s="122">
        <v>150000</v>
      </c>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6"/>
      <c r="AZ266" s="122" t="s">
        <v>976</v>
      </c>
      <c r="BA266" s="122" t="s">
        <v>977</v>
      </c>
      <c r="BB266" s="122"/>
      <c r="BC266" s="122"/>
      <c r="BD266" s="122"/>
      <c r="BE266" s="122"/>
      <c r="BF266" s="122"/>
      <c r="BG266" s="122"/>
      <c r="BH266" s="122"/>
      <c r="BI266" s="122"/>
      <c r="BJ266" s="122"/>
      <c r="BK266" s="122"/>
      <c r="BL266" s="122"/>
      <c r="BM266" s="122"/>
      <c r="BN266" s="122"/>
    </row>
    <row r="267" spans="1:67" s="116" customFormat="1" ht="25.5" customHeight="1" x14ac:dyDescent="0.25">
      <c r="A267" s="122">
        <v>382</v>
      </c>
      <c r="B267" s="122" t="s">
        <v>3092</v>
      </c>
      <c r="C267" s="123">
        <v>101691</v>
      </c>
      <c r="D267" s="125">
        <v>38957</v>
      </c>
      <c r="E267" s="125">
        <v>38957</v>
      </c>
      <c r="F267" s="125">
        <v>40053</v>
      </c>
      <c r="G267" s="122" t="s">
        <v>335</v>
      </c>
      <c r="H267" s="122"/>
      <c r="I267" s="122"/>
      <c r="J267" s="122" t="s">
        <v>5578</v>
      </c>
      <c r="K267" s="122" t="s">
        <v>57</v>
      </c>
      <c r="L267" s="122" t="s">
        <v>24</v>
      </c>
      <c r="M267" s="122"/>
      <c r="N267" s="122" t="s">
        <v>5578</v>
      </c>
      <c r="O267" s="122" t="s">
        <v>57</v>
      </c>
      <c r="P267" s="122" t="s">
        <v>24</v>
      </c>
      <c r="Q267" s="122" t="s">
        <v>375</v>
      </c>
      <c r="R267" s="122" t="s">
        <v>384</v>
      </c>
      <c r="S267" s="122" t="s">
        <v>479</v>
      </c>
      <c r="T267" s="122" t="s">
        <v>693</v>
      </c>
      <c r="U267" s="122" t="s">
        <v>367</v>
      </c>
      <c r="V267" s="122">
        <v>13500</v>
      </c>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6"/>
      <c r="AZ267" s="122" t="s">
        <v>3884</v>
      </c>
      <c r="BA267" s="122" t="s">
        <v>3885</v>
      </c>
      <c r="BB267" s="122"/>
      <c r="BC267" s="122"/>
      <c r="BD267" s="122"/>
      <c r="BE267" s="122"/>
      <c r="BF267" s="122"/>
      <c r="BG267" s="122"/>
      <c r="BH267" s="122"/>
      <c r="BI267" s="122"/>
      <c r="BJ267" s="122"/>
      <c r="BK267" s="122"/>
      <c r="BL267" s="122"/>
      <c r="BM267" s="122"/>
      <c r="BN267" s="122" t="s">
        <v>4605</v>
      </c>
    </row>
    <row r="268" spans="1:67" s="116" customFormat="1" ht="66.75" customHeight="1" x14ac:dyDescent="0.25">
      <c r="A268" s="122">
        <v>386</v>
      </c>
      <c r="B268" s="122" t="s">
        <v>3063</v>
      </c>
      <c r="C268" s="123">
        <v>100220</v>
      </c>
      <c r="D268" s="125">
        <v>38957</v>
      </c>
      <c r="E268" s="125">
        <v>39088</v>
      </c>
      <c r="F268" s="125">
        <v>40184</v>
      </c>
      <c r="G268" s="122" t="s">
        <v>3844</v>
      </c>
      <c r="H268" s="122"/>
      <c r="I268" s="122"/>
      <c r="J268" s="122" t="s">
        <v>61</v>
      </c>
      <c r="K268" s="122" t="s">
        <v>51</v>
      </c>
      <c r="L268" s="122" t="s">
        <v>51</v>
      </c>
      <c r="M268" s="122"/>
      <c r="N268" s="122" t="s">
        <v>3841</v>
      </c>
      <c r="O268" s="122" t="s">
        <v>51</v>
      </c>
      <c r="P268" s="122" t="s">
        <v>51</v>
      </c>
      <c r="Q268" s="122" t="s">
        <v>52</v>
      </c>
      <c r="R268" s="122" t="s">
        <v>384</v>
      </c>
      <c r="S268" s="122" t="s">
        <v>498</v>
      </c>
      <c r="T268" s="122" t="s">
        <v>415</v>
      </c>
      <c r="U268" s="122" t="s">
        <v>702</v>
      </c>
      <c r="V268" s="122">
        <v>2250000</v>
      </c>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6"/>
      <c r="AZ268" s="122" t="s">
        <v>3887</v>
      </c>
      <c r="BA268" s="122" t="s">
        <v>3888</v>
      </c>
      <c r="BB268" s="122"/>
      <c r="BC268" s="122"/>
      <c r="BD268" s="122"/>
      <c r="BE268" s="122"/>
      <c r="BF268" s="122"/>
      <c r="BG268" s="122"/>
      <c r="BH268" s="122"/>
      <c r="BI268" s="122"/>
      <c r="BJ268" s="122"/>
      <c r="BK268" s="122"/>
      <c r="BL268" s="122"/>
      <c r="BM268" s="122"/>
      <c r="BN268" s="122" t="s">
        <v>4606</v>
      </c>
    </row>
    <row r="269" spans="1:67" s="116" customFormat="1" ht="165.75" customHeight="1" x14ac:dyDescent="0.25">
      <c r="A269" s="122">
        <v>387</v>
      </c>
      <c r="B269" s="122" t="s">
        <v>238</v>
      </c>
      <c r="C269" s="123" t="s">
        <v>979</v>
      </c>
      <c r="D269" s="125">
        <v>38959</v>
      </c>
      <c r="E269" s="125">
        <v>38520</v>
      </c>
      <c r="F269" s="125">
        <v>39616</v>
      </c>
      <c r="G269" s="122" t="s">
        <v>3889</v>
      </c>
      <c r="H269" s="122"/>
      <c r="I269" s="122"/>
      <c r="J269" s="122" t="s">
        <v>5579</v>
      </c>
      <c r="K269" s="122" t="s">
        <v>128</v>
      </c>
      <c r="L269" s="122" t="s">
        <v>128</v>
      </c>
      <c r="M269" s="122" t="s">
        <v>3890</v>
      </c>
      <c r="N269" s="122" t="s">
        <v>5579</v>
      </c>
      <c r="O269" s="122" t="s">
        <v>128</v>
      </c>
      <c r="P269" s="122" t="s">
        <v>128</v>
      </c>
      <c r="Q269" s="122" t="s">
        <v>628</v>
      </c>
      <c r="R269" s="122" t="s">
        <v>384</v>
      </c>
      <c r="S269" s="122" t="s">
        <v>332</v>
      </c>
      <c r="T269" s="122" t="s">
        <v>980</v>
      </c>
      <c r="U269" s="122" t="s">
        <v>367</v>
      </c>
      <c r="V269" s="122" t="s">
        <v>981</v>
      </c>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6"/>
      <c r="AZ269" s="122" t="s">
        <v>3891</v>
      </c>
      <c r="BA269" s="122" t="s">
        <v>3892</v>
      </c>
      <c r="BB269" s="122"/>
      <c r="BC269" s="122"/>
      <c r="BD269" s="122"/>
      <c r="BE269" s="122"/>
      <c r="BF269" s="122"/>
      <c r="BG269" s="122"/>
      <c r="BH269" s="122"/>
      <c r="BI269" s="122"/>
      <c r="BJ269" s="122"/>
      <c r="BK269" s="122"/>
      <c r="BL269" s="122"/>
      <c r="BM269" s="122"/>
      <c r="BN269" s="122" t="s">
        <v>4607</v>
      </c>
    </row>
    <row r="270" spans="1:67" s="116" customFormat="1" ht="38.25" customHeight="1" x14ac:dyDescent="0.25">
      <c r="A270" s="122">
        <v>395</v>
      </c>
      <c r="B270" s="122" t="s">
        <v>32</v>
      </c>
      <c r="C270" s="123">
        <v>100107</v>
      </c>
      <c r="D270" s="125">
        <v>38968</v>
      </c>
      <c r="E270" s="125">
        <v>38986</v>
      </c>
      <c r="F270" s="125">
        <v>39959</v>
      </c>
      <c r="G270" s="122" t="s">
        <v>404</v>
      </c>
      <c r="H270" s="122"/>
      <c r="I270" s="122"/>
      <c r="J270" s="122" t="s">
        <v>119</v>
      </c>
      <c r="K270" s="122" t="s">
        <v>120</v>
      </c>
      <c r="L270" s="122" t="s">
        <v>114</v>
      </c>
      <c r="M270" s="122"/>
      <c r="N270" s="122" t="s">
        <v>3854</v>
      </c>
      <c r="O270" s="122" t="s">
        <v>120</v>
      </c>
      <c r="P270" s="122" t="s">
        <v>114</v>
      </c>
      <c r="Q270" s="122" t="s">
        <v>34</v>
      </c>
      <c r="R270" s="122" t="s">
        <v>384</v>
      </c>
      <c r="S270" s="122" t="s">
        <v>498</v>
      </c>
      <c r="T270" s="122" t="s">
        <v>405</v>
      </c>
      <c r="U270" s="122" t="s">
        <v>367</v>
      </c>
      <c r="V270" s="122">
        <v>137000</v>
      </c>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6"/>
      <c r="AZ270" s="122" t="s">
        <v>3893</v>
      </c>
      <c r="BA270" s="122" t="s">
        <v>3894</v>
      </c>
      <c r="BB270" s="122"/>
      <c r="BC270" s="122"/>
      <c r="BD270" s="122"/>
      <c r="BE270" s="122"/>
      <c r="BF270" s="122"/>
      <c r="BG270" s="122"/>
      <c r="BH270" s="122"/>
      <c r="BI270" s="122"/>
      <c r="BJ270" s="122"/>
      <c r="BK270" s="122"/>
      <c r="BL270" s="122"/>
      <c r="BM270" s="122"/>
      <c r="BN270" s="122" t="s">
        <v>983</v>
      </c>
      <c r="BO270" s="116" t="s">
        <v>3379</v>
      </c>
    </row>
    <row r="271" spans="1:67" s="116" customFormat="1" ht="38.25" customHeight="1" x14ac:dyDescent="0.25">
      <c r="A271" s="122">
        <v>396</v>
      </c>
      <c r="B271" s="122" t="s">
        <v>242</v>
      </c>
      <c r="C271" s="123">
        <v>101700</v>
      </c>
      <c r="D271" s="125">
        <v>38972</v>
      </c>
      <c r="E271" s="125">
        <v>38972</v>
      </c>
      <c r="F271" s="125">
        <v>39945</v>
      </c>
      <c r="G271" s="122" t="s">
        <v>3706</v>
      </c>
      <c r="H271" s="122"/>
      <c r="I271" s="122"/>
      <c r="J271" s="122" t="s">
        <v>33</v>
      </c>
      <c r="K271" s="122" t="s">
        <v>240</v>
      </c>
      <c r="L271" s="122" t="s">
        <v>33</v>
      </c>
      <c r="M271" s="122" t="s">
        <v>3895</v>
      </c>
      <c r="N271" s="122" t="s">
        <v>3507</v>
      </c>
      <c r="O271" s="122" t="s">
        <v>240</v>
      </c>
      <c r="P271" s="122" t="s">
        <v>33</v>
      </c>
      <c r="Q271" s="122" t="s">
        <v>34</v>
      </c>
      <c r="R271" s="122" t="s">
        <v>384</v>
      </c>
      <c r="S271" s="122" t="s">
        <v>984</v>
      </c>
      <c r="T271" s="122"/>
      <c r="U271" s="122" t="s">
        <v>367</v>
      </c>
      <c r="V271" s="122">
        <v>66960</v>
      </c>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6"/>
      <c r="AZ271" s="122" t="s">
        <v>3896</v>
      </c>
      <c r="BA271" s="122" t="s">
        <v>3897</v>
      </c>
      <c r="BB271" s="122"/>
      <c r="BC271" s="122"/>
      <c r="BD271" s="122"/>
      <c r="BE271" s="122"/>
      <c r="BF271" s="122"/>
      <c r="BG271" s="122"/>
      <c r="BH271" s="122"/>
      <c r="BI271" s="122"/>
      <c r="BJ271" s="122"/>
      <c r="BK271" s="122"/>
      <c r="BL271" s="122"/>
      <c r="BM271" s="122"/>
      <c r="BN271" s="122" t="s">
        <v>985</v>
      </c>
    </row>
    <row r="272" spans="1:67" s="116" customFormat="1" ht="38.25" customHeight="1" x14ac:dyDescent="0.25">
      <c r="A272" s="111">
        <v>398</v>
      </c>
      <c r="B272" s="111" t="s">
        <v>3094</v>
      </c>
      <c r="C272" s="120">
        <v>101702</v>
      </c>
      <c r="D272" s="110">
        <v>38974</v>
      </c>
      <c r="E272" s="110">
        <v>38974</v>
      </c>
      <c r="F272" s="110" t="s">
        <v>903</v>
      </c>
      <c r="G272" s="111" t="s">
        <v>3898</v>
      </c>
      <c r="H272" s="111"/>
      <c r="I272" s="111"/>
      <c r="J272" s="111" t="s">
        <v>33</v>
      </c>
      <c r="K272" s="111" t="s">
        <v>214</v>
      </c>
      <c r="L272" s="111" t="s">
        <v>33</v>
      </c>
      <c r="M272" s="111" t="s">
        <v>5291</v>
      </c>
      <c r="N272" s="111" t="s">
        <v>3507</v>
      </c>
      <c r="O272" s="111" t="s">
        <v>214</v>
      </c>
      <c r="P272" s="111" t="s">
        <v>33</v>
      </c>
      <c r="Q272" s="111" t="s">
        <v>34</v>
      </c>
      <c r="R272" s="111" t="s">
        <v>384</v>
      </c>
      <c r="S272" s="111" t="s">
        <v>479</v>
      </c>
      <c r="T272" s="111" t="s">
        <v>986</v>
      </c>
      <c r="U272" s="111" t="s">
        <v>367</v>
      </c>
      <c r="V272" s="111">
        <v>5480</v>
      </c>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11"/>
      <c r="AW272" s="111"/>
      <c r="AX272" s="111"/>
      <c r="AY272" s="119"/>
      <c r="AZ272" s="111" t="s">
        <v>3899</v>
      </c>
      <c r="BA272" s="111" t="s">
        <v>3900</v>
      </c>
      <c r="BB272" s="111"/>
      <c r="BC272" s="111"/>
      <c r="BD272" s="111"/>
      <c r="BE272" s="111"/>
      <c r="BF272" s="111"/>
      <c r="BG272" s="111"/>
      <c r="BH272" s="111"/>
      <c r="BI272" s="111"/>
      <c r="BJ272" s="111"/>
      <c r="BK272" s="111"/>
      <c r="BL272" s="111"/>
      <c r="BM272" s="111"/>
      <c r="BN272" s="111" t="s">
        <v>987</v>
      </c>
    </row>
    <row r="273" spans="1:818 1064:1842 2088:2866 3112:3890 4136:4914 5160:5938 6184:6962 7208:7986 8232:9010 9256:10034 10280:11058 11304:12082 12328:13106 13352:14130 14376:15154 15400:16178" s="116" customFormat="1" ht="66.75" customHeight="1" x14ac:dyDescent="0.25">
      <c r="A273" s="122">
        <v>419</v>
      </c>
      <c r="B273" s="122" t="s">
        <v>3095</v>
      </c>
      <c r="C273" s="123">
        <v>101724</v>
      </c>
      <c r="D273" s="125">
        <v>38996</v>
      </c>
      <c r="E273" s="125">
        <v>38996</v>
      </c>
      <c r="F273" s="125">
        <v>41188</v>
      </c>
      <c r="G273" s="122" t="s">
        <v>3881</v>
      </c>
      <c r="H273" s="122"/>
      <c r="I273" s="122"/>
      <c r="J273" s="122" t="s">
        <v>197</v>
      </c>
      <c r="K273" s="122" t="s">
        <v>100</v>
      </c>
      <c r="L273" s="122" t="s">
        <v>86</v>
      </c>
      <c r="M273" s="122" t="s">
        <v>5292</v>
      </c>
      <c r="N273" s="122" t="s">
        <v>3880</v>
      </c>
      <c r="O273" s="122" t="s">
        <v>100</v>
      </c>
      <c r="P273" s="122" t="s">
        <v>86</v>
      </c>
      <c r="Q273" s="122" t="s">
        <v>40</v>
      </c>
      <c r="R273" s="122" t="s">
        <v>384</v>
      </c>
      <c r="S273" s="122" t="s">
        <v>479</v>
      </c>
      <c r="T273" s="122" t="s">
        <v>989</v>
      </c>
      <c r="U273" s="122" t="s">
        <v>367</v>
      </c>
      <c r="V273" s="122">
        <v>1800</v>
      </c>
      <c r="W273" s="122"/>
      <c r="X273" s="122"/>
      <c r="Y273" s="122"/>
      <c r="Z273" s="122"/>
      <c r="AA273" s="122"/>
      <c r="AB273" s="122"/>
      <c r="AC273" s="122"/>
      <c r="AD273" s="122"/>
      <c r="AE273" s="122"/>
      <c r="AF273" s="128"/>
      <c r="AG273" s="128"/>
      <c r="AH273" s="128"/>
      <c r="AI273" s="128"/>
      <c r="AJ273" s="128"/>
      <c r="AK273" s="122"/>
      <c r="AL273" s="122"/>
      <c r="AM273" s="122"/>
      <c r="AN273" s="122"/>
      <c r="AO273" s="122"/>
      <c r="AP273" s="122"/>
      <c r="AQ273" s="122"/>
      <c r="AR273" s="122"/>
      <c r="AS273" s="122"/>
      <c r="AT273" s="122"/>
      <c r="AU273" s="122"/>
      <c r="AV273" s="122"/>
      <c r="AW273" s="122"/>
      <c r="AX273" s="122"/>
      <c r="AY273" s="126">
        <v>189.19</v>
      </c>
      <c r="AZ273" s="122" t="s">
        <v>3901</v>
      </c>
      <c r="BA273" s="122" t="s">
        <v>3902</v>
      </c>
      <c r="BB273" s="122"/>
      <c r="BC273" s="122"/>
      <c r="BD273" s="122"/>
      <c r="BE273" s="122"/>
      <c r="BF273" s="122"/>
      <c r="BG273" s="122"/>
      <c r="BH273" s="122"/>
      <c r="BI273" s="122"/>
      <c r="BJ273" s="122"/>
      <c r="BK273" s="122"/>
      <c r="BL273" s="122"/>
      <c r="BM273" s="122"/>
      <c r="BN273" s="122" t="s">
        <v>3380</v>
      </c>
      <c r="KJ273" s="129"/>
      <c r="KK273" s="129"/>
      <c r="KL273" s="129"/>
      <c r="KM273" s="129"/>
      <c r="KN273" s="129"/>
      <c r="KO273" s="129"/>
      <c r="KP273" s="129"/>
      <c r="KQ273" s="129"/>
      <c r="KR273" s="129"/>
      <c r="KS273" s="129"/>
      <c r="KT273" s="129"/>
      <c r="UF273" s="129"/>
      <c r="UG273" s="129"/>
      <c r="UH273" s="129"/>
      <c r="UI273" s="129"/>
      <c r="UJ273" s="129"/>
      <c r="UK273" s="129"/>
      <c r="UL273" s="129"/>
      <c r="UM273" s="129"/>
      <c r="UN273" s="129"/>
      <c r="UO273" s="129"/>
      <c r="UP273" s="129"/>
      <c r="AEB273" s="129"/>
      <c r="AEC273" s="129"/>
      <c r="AED273" s="129"/>
      <c r="AEE273" s="129"/>
      <c r="AEF273" s="129"/>
      <c r="AEG273" s="129"/>
      <c r="AEH273" s="129"/>
      <c r="AEI273" s="129"/>
      <c r="AEJ273" s="129"/>
      <c r="AEK273" s="129"/>
      <c r="AEL273" s="129"/>
      <c r="ANX273" s="129"/>
      <c r="ANY273" s="129"/>
      <c r="ANZ273" s="129"/>
      <c r="AOA273" s="129"/>
      <c r="AOB273" s="129"/>
      <c r="AOC273" s="129"/>
      <c r="AOD273" s="129"/>
      <c r="AOE273" s="129"/>
      <c r="AOF273" s="129"/>
      <c r="AOG273" s="129"/>
      <c r="AOH273" s="129"/>
      <c r="AXT273" s="129"/>
      <c r="AXU273" s="129"/>
      <c r="AXV273" s="129"/>
      <c r="AXW273" s="129"/>
      <c r="AXX273" s="129"/>
      <c r="AXY273" s="129"/>
      <c r="AXZ273" s="129"/>
      <c r="AYA273" s="129"/>
      <c r="AYB273" s="129"/>
      <c r="AYC273" s="129"/>
      <c r="AYD273" s="129"/>
      <c r="BHP273" s="129"/>
      <c r="BHQ273" s="129"/>
      <c r="BHR273" s="129"/>
      <c r="BHS273" s="129"/>
      <c r="BHT273" s="129"/>
      <c r="BHU273" s="129"/>
      <c r="BHV273" s="129"/>
      <c r="BHW273" s="129"/>
      <c r="BHX273" s="129"/>
      <c r="BHY273" s="129"/>
      <c r="BHZ273" s="129"/>
      <c r="BRL273" s="129"/>
      <c r="BRM273" s="129"/>
      <c r="BRN273" s="129"/>
      <c r="BRO273" s="129"/>
      <c r="BRP273" s="129"/>
      <c r="BRQ273" s="129"/>
      <c r="BRR273" s="129"/>
      <c r="BRS273" s="129"/>
      <c r="BRT273" s="129"/>
      <c r="BRU273" s="129"/>
      <c r="BRV273" s="129"/>
      <c r="CBH273" s="129"/>
      <c r="CBI273" s="129"/>
      <c r="CBJ273" s="129"/>
      <c r="CBK273" s="129"/>
      <c r="CBL273" s="129"/>
      <c r="CBM273" s="129"/>
      <c r="CBN273" s="129"/>
      <c r="CBO273" s="129"/>
      <c r="CBP273" s="129"/>
      <c r="CBQ273" s="129"/>
      <c r="CBR273" s="129"/>
      <c r="CLD273" s="129"/>
      <c r="CLE273" s="129"/>
      <c r="CLF273" s="129"/>
      <c r="CLG273" s="129"/>
      <c r="CLH273" s="129"/>
      <c r="CLI273" s="129"/>
      <c r="CLJ273" s="129"/>
      <c r="CLK273" s="129"/>
      <c r="CLL273" s="129"/>
      <c r="CLM273" s="129"/>
      <c r="CLN273" s="129"/>
      <c r="CUZ273" s="129"/>
      <c r="CVA273" s="129"/>
      <c r="CVB273" s="129"/>
      <c r="CVC273" s="129"/>
      <c r="CVD273" s="129"/>
      <c r="CVE273" s="129"/>
      <c r="CVF273" s="129"/>
      <c r="CVG273" s="129"/>
      <c r="CVH273" s="129"/>
      <c r="CVI273" s="129"/>
      <c r="CVJ273" s="129"/>
      <c r="DEV273" s="129"/>
      <c r="DEW273" s="129"/>
      <c r="DEX273" s="129"/>
      <c r="DEY273" s="129"/>
      <c r="DEZ273" s="129"/>
      <c r="DFA273" s="129"/>
      <c r="DFB273" s="129"/>
      <c r="DFC273" s="129"/>
      <c r="DFD273" s="129"/>
      <c r="DFE273" s="129"/>
      <c r="DFF273" s="129"/>
      <c r="DOR273" s="129"/>
      <c r="DOS273" s="129"/>
      <c r="DOT273" s="129"/>
      <c r="DOU273" s="129"/>
      <c r="DOV273" s="129"/>
      <c r="DOW273" s="129"/>
      <c r="DOX273" s="129"/>
      <c r="DOY273" s="129"/>
      <c r="DOZ273" s="129"/>
      <c r="DPA273" s="129"/>
      <c r="DPB273" s="129"/>
      <c r="DYN273" s="129"/>
      <c r="DYO273" s="129"/>
      <c r="DYP273" s="129"/>
      <c r="DYQ273" s="129"/>
      <c r="DYR273" s="129"/>
      <c r="DYS273" s="129"/>
      <c r="DYT273" s="129"/>
      <c r="DYU273" s="129"/>
      <c r="DYV273" s="129"/>
      <c r="DYW273" s="129"/>
      <c r="DYX273" s="129"/>
      <c r="EIJ273" s="129"/>
      <c r="EIK273" s="129"/>
      <c r="EIL273" s="129"/>
      <c r="EIM273" s="129"/>
      <c r="EIN273" s="129"/>
      <c r="EIO273" s="129"/>
      <c r="EIP273" s="129"/>
      <c r="EIQ273" s="129"/>
      <c r="EIR273" s="129"/>
      <c r="EIS273" s="129"/>
      <c r="EIT273" s="129"/>
      <c r="ESF273" s="129"/>
      <c r="ESG273" s="129"/>
      <c r="ESH273" s="129"/>
      <c r="ESI273" s="129"/>
      <c r="ESJ273" s="129"/>
      <c r="ESK273" s="129"/>
      <c r="ESL273" s="129"/>
      <c r="ESM273" s="129"/>
      <c r="ESN273" s="129"/>
      <c r="ESO273" s="129"/>
      <c r="ESP273" s="129"/>
      <c r="FCB273" s="129"/>
      <c r="FCC273" s="129"/>
      <c r="FCD273" s="129"/>
      <c r="FCE273" s="129"/>
      <c r="FCF273" s="129"/>
      <c r="FCG273" s="129"/>
      <c r="FCH273" s="129"/>
      <c r="FCI273" s="129"/>
      <c r="FCJ273" s="129"/>
      <c r="FCK273" s="129"/>
      <c r="FCL273" s="129"/>
      <c r="FLX273" s="129"/>
      <c r="FLY273" s="129"/>
      <c r="FLZ273" s="129"/>
      <c r="FMA273" s="129"/>
      <c r="FMB273" s="129"/>
      <c r="FMC273" s="129"/>
      <c r="FMD273" s="129"/>
      <c r="FME273" s="129"/>
      <c r="FMF273" s="129"/>
      <c r="FMG273" s="129"/>
      <c r="FMH273" s="129"/>
      <c r="FVT273" s="129"/>
      <c r="FVU273" s="129"/>
      <c r="FVV273" s="129"/>
      <c r="FVW273" s="129"/>
      <c r="FVX273" s="129"/>
      <c r="FVY273" s="129"/>
      <c r="FVZ273" s="129"/>
      <c r="FWA273" s="129"/>
      <c r="FWB273" s="129"/>
      <c r="FWC273" s="129"/>
      <c r="FWD273" s="129"/>
      <c r="GFP273" s="129"/>
      <c r="GFQ273" s="129"/>
      <c r="GFR273" s="129"/>
      <c r="GFS273" s="129"/>
      <c r="GFT273" s="129"/>
      <c r="GFU273" s="129"/>
      <c r="GFV273" s="129"/>
      <c r="GFW273" s="129"/>
      <c r="GFX273" s="129"/>
      <c r="GFY273" s="129"/>
      <c r="GFZ273" s="129"/>
      <c r="GPL273" s="129"/>
      <c r="GPM273" s="129"/>
      <c r="GPN273" s="129"/>
      <c r="GPO273" s="129"/>
      <c r="GPP273" s="129"/>
      <c r="GPQ273" s="129"/>
      <c r="GPR273" s="129"/>
      <c r="GPS273" s="129"/>
      <c r="GPT273" s="129"/>
      <c r="GPU273" s="129"/>
      <c r="GPV273" s="129"/>
      <c r="GZH273" s="129"/>
      <c r="GZI273" s="129"/>
      <c r="GZJ273" s="129"/>
      <c r="GZK273" s="129"/>
      <c r="GZL273" s="129"/>
      <c r="GZM273" s="129"/>
      <c r="GZN273" s="129"/>
      <c r="GZO273" s="129"/>
      <c r="GZP273" s="129"/>
      <c r="GZQ273" s="129"/>
      <c r="GZR273" s="129"/>
      <c r="HJD273" s="129"/>
      <c r="HJE273" s="129"/>
      <c r="HJF273" s="129"/>
      <c r="HJG273" s="129"/>
      <c r="HJH273" s="129"/>
      <c r="HJI273" s="129"/>
      <c r="HJJ273" s="129"/>
      <c r="HJK273" s="129"/>
      <c r="HJL273" s="129"/>
      <c r="HJM273" s="129"/>
      <c r="HJN273" s="129"/>
      <c r="HSZ273" s="129"/>
      <c r="HTA273" s="129"/>
      <c r="HTB273" s="129"/>
      <c r="HTC273" s="129"/>
      <c r="HTD273" s="129"/>
      <c r="HTE273" s="129"/>
      <c r="HTF273" s="129"/>
      <c r="HTG273" s="129"/>
      <c r="HTH273" s="129"/>
      <c r="HTI273" s="129"/>
      <c r="HTJ273" s="129"/>
      <c r="ICV273" s="129"/>
      <c r="ICW273" s="129"/>
      <c r="ICX273" s="129"/>
      <c r="ICY273" s="129"/>
      <c r="ICZ273" s="129"/>
      <c r="IDA273" s="129"/>
      <c r="IDB273" s="129"/>
      <c r="IDC273" s="129"/>
      <c r="IDD273" s="129"/>
      <c r="IDE273" s="129"/>
      <c r="IDF273" s="129"/>
      <c r="IMR273" s="129"/>
      <c r="IMS273" s="129"/>
      <c r="IMT273" s="129"/>
      <c r="IMU273" s="129"/>
      <c r="IMV273" s="129"/>
      <c r="IMW273" s="129"/>
      <c r="IMX273" s="129"/>
      <c r="IMY273" s="129"/>
      <c r="IMZ273" s="129"/>
      <c r="INA273" s="129"/>
      <c r="INB273" s="129"/>
      <c r="IWN273" s="129"/>
      <c r="IWO273" s="129"/>
      <c r="IWP273" s="129"/>
      <c r="IWQ273" s="129"/>
      <c r="IWR273" s="129"/>
      <c r="IWS273" s="129"/>
      <c r="IWT273" s="129"/>
      <c r="IWU273" s="129"/>
      <c r="IWV273" s="129"/>
      <c r="IWW273" s="129"/>
      <c r="IWX273" s="129"/>
      <c r="JGJ273" s="129"/>
      <c r="JGK273" s="129"/>
      <c r="JGL273" s="129"/>
      <c r="JGM273" s="129"/>
      <c r="JGN273" s="129"/>
      <c r="JGO273" s="129"/>
      <c r="JGP273" s="129"/>
      <c r="JGQ273" s="129"/>
      <c r="JGR273" s="129"/>
      <c r="JGS273" s="129"/>
      <c r="JGT273" s="129"/>
      <c r="JQF273" s="129"/>
      <c r="JQG273" s="129"/>
      <c r="JQH273" s="129"/>
      <c r="JQI273" s="129"/>
      <c r="JQJ273" s="129"/>
      <c r="JQK273" s="129"/>
      <c r="JQL273" s="129"/>
      <c r="JQM273" s="129"/>
      <c r="JQN273" s="129"/>
      <c r="JQO273" s="129"/>
      <c r="JQP273" s="129"/>
      <c r="KAB273" s="129"/>
      <c r="KAC273" s="129"/>
      <c r="KAD273" s="129"/>
      <c r="KAE273" s="129"/>
      <c r="KAF273" s="129"/>
      <c r="KAG273" s="129"/>
      <c r="KAH273" s="129"/>
      <c r="KAI273" s="129"/>
      <c r="KAJ273" s="129"/>
      <c r="KAK273" s="129"/>
      <c r="KAL273" s="129"/>
      <c r="KJX273" s="129"/>
      <c r="KJY273" s="129"/>
      <c r="KJZ273" s="129"/>
      <c r="KKA273" s="129"/>
      <c r="KKB273" s="129"/>
      <c r="KKC273" s="129"/>
      <c r="KKD273" s="129"/>
      <c r="KKE273" s="129"/>
      <c r="KKF273" s="129"/>
      <c r="KKG273" s="129"/>
      <c r="KKH273" s="129"/>
      <c r="KTT273" s="129"/>
      <c r="KTU273" s="129"/>
      <c r="KTV273" s="129"/>
      <c r="KTW273" s="129"/>
      <c r="KTX273" s="129"/>
      <c r="KTY273" s="129"/>
      <c r="KTZ273" s="129"/>
      <c r="KUA273" s="129"/>
      <c r="KUB273" s="129"/>
      <c r="KUC273" s="129"/>
      <c r="KUD273" s="129"/>
      <c r="LDP273" s="129"/>
      <c r="LDQ273" s="129"/>
      <c r="LDR273" s="129"/>
      <c r="LDS273" s="129"/>
      <c r="LDT273" s="129"/>
      <c r="LDU273" s="129"/>
      <c r="LDV273" s="129"/>
      <c r="LDW273" s="129"/>
      <c r="LDX273" s="129"/>
      <c r="LDY273" s="129"/>
      <c r="LDZ273" s="129"/>
      <c r="LNL273" s="129"/>
      <c r="LNM273" s="129"/>
      <c r="LNN273" s="129"/>
      <c r="LNO273" s="129"/>
      <c r="LNP273" s="129"/>
      <c r="LNQ273" s="129"/>
      <c r="LNR273" s="129"/>
      <c r="LNS273" s="129"/>
      <c r="LNT273" s="129"/>
      <c r="LNU273" s="129"/>
      <c r="LNV273" s="129"/>
      <c r="LXH273" s="129"/>
      <c r="LXI273" s="129"/>
      <c r="LXJ273" s="129"/>
      <c r="LXK273" s="129"/>
      <c r="LXL273" s="129"/>
      <c r="LXM273" s="129"/>
      <c r="LXN273" s="129"/>
      <c r="LXO273" s="129"/>
      <c r="LXP273" s="129"/>
      <c r="LXQ273" s="129"/>
      <c r="LXR273" s="129"/>
      <c r="MHD273" s="129"/>
      <c r="MHE273" s="129"/>
      <c r="MHF273" s="129"/>
      <c r="MHG273" s="129"/>
      <c r="MHH273" s="129"/>
      <c r="MHI273" s="129"/>
      <c r="MHJ273" s="129"/>
      <c r="MHK273" s="129"/>
      <c r="MHL273" s="129"/>
      <c r="MHM273" s="129"/>
      <c r="MHN273" s="129"/>
      <c r="MQZ273" s="129"/>
      <c r="MRA273" s="129"/>
      <c r="MRB273" s="129"/>
      <c r="MRC273" s="129"/>
      <c r="MRD273" s="129"/>
      <c r="MRE273" s="129"/>
      <c r="MRF273" s="129"/>
      <c r="MRG273" s="129"/>
      <c r="MRH273" s="129"/>
      <c r="MRI273" s="129"/>
      <c r="MRJ273" s="129"/>
      <c r="NAV273" s="129"/>
      <c r="NAW273" s="129"/>
      <c r="NAX273" s="129"/>
      <c r="NAY273" s="129"/>
      <c r="NAZ273" s="129"/>
      <c r="NBA273" s="129"/>
      <c r="NBB273" s="129"/>
      <c r="NBC273" s="129"/>
      <c r="NBD273" s="129"/>
      <c r="NBE273" s="129"/>
      <c r="NBF273" s="129"/>
      <c r="NKR273" s="129"/>
      <c r="NKS273" s="129"/>
      <c r="NKT273" s="129"/>
      <c r="NKU273" s="129"/>
      <c r="NKV273" s="129"/>
      <c r="NKW273" s="129"/>
      <c r="NKX273" s="129"/>
      <c r="NKY273" s="129"/>
      <c r="NKZ273" s="129"/>
      <c r="NLA273" s="129"/>
      <c r="NLB273" s="129"/>
      <c r="NUN273" s="129"/>
      <c r="NUO273" s="129"/>
      <c r="NUP273" s="129"/>
      <c r="NUQ273" s="129"/>
      <c r="NUR273" s="129"/>
      <c r="NUS273" s="129"/>
      <c r="NUT273" s="129"/>
      <c r="NUU273" s="129"/>
      <c r="NUV273" s="129"/>
      <c r="NUW273" s="129"/>
      <c r="NUX273" s="129"/>
      <c r="OEJ273" s="129"/>
      <c r="OEK273" s="129"/>
      <c r="OEL273" s="129"/>
      <c r="OEM273" s="129"/>
      <c r="OEN273" s="129"/>
      <c r="OEO273" s="129"/>
      <c r="OEP273" s="129"/>
      <c r="OEQ273" s="129"/>
      <c r="OER273" s="129"/>
      <c r="OES273" s="129"/>
      <c r="OET273" s="129"/>
      <c r="OOF273" s="129"/>
      <c r="OOG273" s="129"/>
      <c r="OOH273" s="129"/>
      <c r="OOI273" s="129"/>
      <c r="OOJ273" s="129"/>
      <c r="OOK273" s="129"/>
      <c r="OOL273" s="129"/>
      <c r="OOM273" s="129"/>
      <c r="OON273" s="129"/>
      <c r="OOO273" s="129"/>
      <c r="OOP273" s="129"/>
      <c r="OYB273" s="129"/>
      <c r="OYC273" s="129"/>
      <c r="OYD273" s="129"/>
      <c r="OYE273" s="129"/>
      <c r="OYF273" s="129"/>
      <c r="OYG273" s="129"/>
      <c r="OYH273" s="129"/>
      <c r="OYI273" s="129"/>
      <c r="OYJ273" s="129"/>
      <c r="OYK273" s="129"/>
      <c r="OYL273" s="129"/>
      <c r="PHX273" s="129"/>
      <c r="PHY273" s="129"/>
      <c r="PHZ273" s="129"/>
      <c r="PIA273" s="129"/>
      <c r="PIB273" s="129"/>
      <c r="PIC273" s="129"/>
      <c r="PID273" s="129"/>
      <c r="PIE273" s="129"/>
      <c r="PIF273" s="129"/>
      <c r="PIG273" s="129"/>
      <c r="PIH273" s="129"/>
      <c r="PRT273" s="129"/>
      <c r="PRU273" s="129"/>
      <c r="PRV273" s="129"/>
      <c r="PRW273" s="129"/>
      <c r="PRX273" s="129"/>
      <c r="PRY273" s="129"/>
      <c r="PRZ273" s="129"/>
      <c r="PSA273" s="129"/>
      <c r="PSB273" s="129"/>
      <c r="PSC273" s="129"/>
      <c r="PSD273" s="129"/>
      <c r="QBP273" s="129"/>
      <c r="QBQ273" s="129"/>
      <c r="QBR273" s="129"/>
      <c r="QBS273" s="129"/>
      <c r="QBT273" s="129"/>
      <c r="QBU273" s="129"/>
      <c r="QBV273" s="129"/>
      <c r="QBW273" s="129"/>
      <c r="QBX273" s="129"/>
      <c r="QBY273" s="129"/>
      <c r="QBZ273" s="129"/>
      <c r="QLL273" s="129"/>
      <c r="QLM273" s="129"/>
      <c r="QLN273" s="129"/>
      <c r="QLO273" s="129"/>
      <c r="QLP273" s="129"/>
      <c r="QLQ273" s="129"/>
      <c r="QLR273" s="129"/>
      <c r="QLS273" s="129"/>
      <c r="QLT273" s="129"/>
      <c r="QLU273" s="129"/>
      <c r="QLV273" s="129"/>
      <c r="QVH273" s="129"/>
      <c r="QVI273" s="129"/>
      <c r="QVJ273" s="129"/>
      <c r="QVK273" s="129"/>
      <c r="QVL273" s="129"/>
      <c r="QVM273" s="129"/>
      <c r="QVN273" s="129"/>
      <c r="QVO273" s="129"/>
      <c r="QVP273" s="129"/>
      <c r="QVQ273" s="129"/>
      <c r="QVR273" s="129"/>
      <c r="RFD273" s="129"/>
      <c r="RFE273" s="129"/>
      <c r="RFF273" s="129"/>
      <c r="RFG273" s="129"/>
      <c r="RFH273" s="129"/>
      <c r="RFI273" s="129"/>
      <c r="RFJ273" s="129"/>
      <c r="RFK273" s="129"/>
      <c r="RFL273" s="129"/>
      <c r="RFM273" s="129"/>
      <c r="RFN273" s="129"/>
      <c r="ROZ273" s="129"/>
      <c r="RPA273" s="129"/>
      <c r="RPB273" s="129"/>
      <c r="RPC273" s="129"/>
      <c r="RPD273" s="129"/>
      <c r="RPE273" s="129"/>
      <c r="RPF273" s="129"/>
      <c r="RPG273" s="129"/>
      <c r="RPH273" s="129"/>
      <c r="RPI273" s="129"/>
      <c r="RPJ273" s="129"/>
      <c r="RYV273" s="129"/>
      <c r="RYW273" s="129"/>
      <c r="RYX273" s="129"/>
      <c r="RYY273" s="129"/>
      <c r="RYZ273" s="129"/>
      <c r="RZA273" s="129"/>
      <c r="RZB273" s="129"/>
      <c r="RZC273" s="129"/>
      <c r="RZD273" s="129"/>
      <c r="RZE273" s="129"/>
      <c r="RZF273" s="129"/>
      <c r="SIR273" s="129"/>
      <c r="SIS273" s="129"/>
      <c r="SIT273" s="129"/>
      <c r="SIU273" s="129"/>
      <c r="SIV273" s="129"/>
      <c r="SIW273" s="129"/>
      <c r="SIX273" s="129"/>
      <c r="SIY273" s="129"/>
      <c r="SIZ273" s="129"/>
      <c r="SJA273" s="129"/>
      <c r="SJB273" s="129"/>
      <c r="SSN273" s="129"/>
      <c r="SSO273" s="129"/>
      <c r="SSP273" s="129"/>
      <c r="SSQ273" s="129"/>
      <c r="SSR273" s="129"/>
      <c r="SSS273" s="129"/>
      <c r="SST273" s="129"/>
      <c r="SSU273" s="129"/>
      <c r="SSV273" s="129"/>
      <c r="SSW273" s="129"/>
      <c r="SSX273" s="129"/>
      <c r="TCJ273" s="129"/>
      <c r="TCK273" s="129"/>
      <c r="TCL273" s="129"/>
      <c r="TCM273" s="129"/>
      <c r="TCN273" s="129"/>
      <c r="TCO273" s="129"/>
      <c r="TCP273" s="129"/>
      <c r="TCQ273" s="129"/>
      <c r="TCR273" s="129"/>
      <c r="TCS273" s="129"/>
      <c r="TCT273" s="129"/>
      <c r="TMF273" s="129"/>
      <c r="TMG273" s="129"/>
      <c r="TMH273" s="129"/>
      <c r="TMI273" s="129"/>
      <c r="TMJ273" s="129"/>
      <c r="TMK273" s="129"/>
      <c r="TML273" s="129"/>
      <c r="TMM273" s="129"/>
      <c r="TMN273" s="129"/>
      <c r="TMO273" s="129"/>
      <c r="TMP273" s="129"/>
      <c r="TWB273" s="129"/>
      <c r="TWC273" s="129"/>
      <c r="TWD273" s="129"/>
      <c r="TWE273" s="129"/>
      <c r="TWF273" s="129"/>
      <c r="TWG273" s="129"/>
      <c r="TWH273" s="129"/>
      <c r="TWI273" s="129"/>
      <c r="TWJ273" s="129"/>
      <c r="TWK273" s="129"/>
      <c r="TWL273" s="129"/>
      <c r="UFX273" s="129"/>
      <c r="UFY273" s="129"/>
      <c r="UFZ273" s="129"/>
      <c r="UGA273" s="129"/>
      <c r="UGB273" s="129"/>
      <c r="UGC273" s="129"/>
      <c r="UGD273" s="129"/>
      <c r="UGE273" s="129"/>
      <c r="UGF273" s="129"/>
      <c r="UGG273" s="129"/>
      <c r="UGH273" s="129"/>
      <c r="UPT273" s="129"/>
      <c r="UPU273" s="129"/>
      <c r="UPV273" s="129"/>
      <c r="UPW273" s="129"/>
      <c r="UPX273" s="129"/>
      <c r="UPY273" s="129"/>
      <c r="UPZ273" s="129"/>
      <c r="UQA273" s="129"/>
      <c r="UQB273" s="129"/>
      <c r="UQC273" s="129"/>
      <c r="UQD273" s="129"/>
      <c r="UZP273" s="129"/>
      <c r="UZQ273" s="129"/>
      <c r="UZR273" s="129"/>
      <c r="UZS273" s="129"/>
      <c r="UZT273" s="129"/>
      <c r="UZU273" s="129"/>
      <c r="UZV273" s="129"/>
      <c r="UZW273" s="129"/>
      <c r="UZX273" s="129"/>
      <c r="UZY273" s="129"/>
      <c r="UZZ273" s="129"/>
      <c r="VJL273" s="129"/>
      <c r="VJM273" s="129"/>
      <c r="VJN273" s="129"/>
      <c r="VJO273" s="129"/>
      <c r="VJP273" s="129"/>
      <c r="VJQ273" s="129"/>
      <c r="VJR273" s="129"/>
      <c r="VJS273" s="129"/>
      <c r="VJT273" s="129"/>
      <c r="VJU273" s="129"/>
      <c r="VJV273" s="129"/>
      <c r="VTH273" s="129"/>
      <c r="VTI273" s="129"/>
      <c r="VTJ273" s="129"/>
      <c r="VTK273" s="129"/>
      <c r="VTL273" s="129"/>
      <c r="VTM273" s="129"/>
      <c r="VTN273" s="129"/>
      <c r="VTO273" s="129"/>
      <c r="VTP273" s="129"/>
      <c r="VTQ273" s="129"/>
      <c r="VTR273" s="129"/>
      <c r="WDD273" s="129"/>
      <c r="WDE273" s="129"/>
      <c r="WDF273" s="129"/>
      <c r="WDG273" s="129"/>
      <c r="WDH273" s="129"/>
      <c r="WDI273" s="129"/>
      <c r="WDJ273" s="129"/>
      <c r="WDK273" s="129"/>
      <c r="WDL273" s="129"/>
      <c r="WDM273" s="129"/>
      <c r="WDN273" s="129"/>
      <c r="WMZ273" s="129"/>
      <c r="WNA273" s="129"/>
      <c r="WNB273" s="129"/>
      <c r="WNC273" s="129"/>
      <c r="WND273" s="129"/>
      <c r="WNE273" s="129"/>
      <c r="WNF273" s="129"/>
      <c r="WNG273" s="129"/>
      <c r="WNH273" s="129"/>
      <c r="WNI273" s="129"/>
      <c r="WNJ273" s="129"/>
      <c r="WWV273" s="129"/>
      <c r="WWW273" s="129"/>
      <c r="WWX273" s="129"/>
      <c r="WWY273" s="129"/>
      <c r="WWZ273" s="129"/>
      <c r="WXA273" s="129"/>
      <c r="WXB273" s="129"/>
      <c r="WXC273" s="129"/>
      <c r="WXD273" s="129"/>
      <c r="WXE273" s="129"/>
      <c r="WXF273" s="129"/>
    </row>
    <row r="274" spans="1:818 1064:1842 2088:2866 3112:3890 4136:4914 5160:5938 6184:6962 7208:7986 8232:9010 9256:10034 10280:11058 11304:12082 12328:13106 13352:14130 14376:15154 15400:16178" s="116" customFormat="1" ht="66.75" customHeight="1" x14ac:dyDescent="0.25">
      <c r="A274" s="111">
        <v>419</v>
      </c>
      <c r="B274" s="111" t="s">
        <v>3095</v>
      </c>
      <c r="C274" s="120">
        <v>13140208</v>
      </c>
      <c r="D274" s="110">
        <v>38996</v>
      </c>
      <c r="E274" s="110">
        <v>38996</v>
      </c>
      <c r="F274" s="110">
        <v>44111</v>
      </c>
      <c r="G274" s="111" t="s">
        <v>3881</v>
      </c>
      <c r="H274" s="111" t="s">
        <v>374</v>
      </c>
      <c r="I274" s="111"/>
      <c r="J274" s="111" t="s">
        <v>197</v>
      </c>
      <c r="K274" s="111" t="s">
        <v>100</v>
      </c>
      <c r="L274" s="111" t="s">
        <v>86</v>
      </c>
      <c r="M274" s="111" t="s">
        <v>5292</v>
      </c>
      <c r="N274" s="111" t="s">
        <v>3880</v>
      </c>
      <c r="O274" s="111" t="s">
        <v>100</v>
      </c>
      <c r="P274" s="111" t="s">
        <v>86</v>
      </c>
      <c r="Q274" s="111" t="s">
        <v>40</v>
      </c>
      <c r="R274" s="111" t="s">
        <v>384</v>
      </c>
      <c r="S274" s="111" t="s">
        <v>479</v>
      </c>
      <c r="T274" s="111" t="s">
        <v>989</v>
      </c>
      <c r="U274" s="111" t="s">
        <v>367</v>
      </c>
      <c r="V274" s="111">
        <v>1800</v>
      </c>
      <c r="W274" s="111"/>
      <c r="X274" s="111"/>
      <c r="Y274" s="111"/>
      <c r="Z274" s="111"/>
      <c r="AA274" s="111"/>
      <c r="AB274" s="111"/>
      <c r="AC274" s="111"/>
      <c r="AD274" s="111"/>
      <c r="AE274" s="111"/>
      <c r="AF274" s="139"/>
      <c r="AG274" s="139"/>
      <c r="AH274" s="139"/>
      <c r="AI274" s="139"/>
      <c r="AJ274" s="139"/>
      <c r="AK274" s="111"/>
      <c r="AL274" s="111"/>
      <c r="AM274" s="111"/>
      <c r="AN274" s="111"/>
      <c r="AO274" s="111"/>
      <c r="AP274" s="111"/>
      <c r="AQ274" s="111"/>
      <c r="AR274" s="111"/>
      <c r="AS274" s="111"/>
      <c r="AT274" s="111"/>
      <c r="AU274" s="111"/>
      <c r="AV274" s="111"/>
      <c r="AW274" s="111"/>
      <c r="AX274" s="111"/>
      <c r="AY274" s="119">
        <v>189.19</v>
      </c>
      <c r="AZ274" s="111" t="s">
        <v>3901</v>
      </c>
      <c r="BA274" s="111" t="s">
        <v>3902</v>
      </c>
      <c r="BB274" s="111"/>
      <c r="BC274" s="111"/>
      <c r="BD274" s="111"/>
      <c r="BE274" s="111"/>
      <c r="BF274" s="111"/>
      <c r="BG274" s="111"/>
      <c r="BH274" s="111"/>
      <c r="BI274" s="111"/>
      <c r="BJ274" s="111"/>
      <c r="BK274" s="111"/>
      <c r="BL274" s="111"/>
      <c r="BM274" s="111"/>
      <c r="BN274" s="111" t="s">
        <v>3380</v>
      </c>
    </row>
    <row r="275" spans="1:818 1064:1842 2088:2866 3112:3890 4136:4914 5160:5938 6184:6962 7208:7986 8232:9010 9256:10034 10280:11058 11304:12082 12328:13106 13352:14130 14376:15154 15400:16178" s="116" customFormat="1" ht="63.75" customHeight="1" x14ac:dyDescent="0.25">
      <c r="A275" s="111">
        <v>424</v>
      </c>
      <c r="B275" s="111" t="s">
        <v>3096</v>
      </c>
      <c r="C275" s="136">
        <v>101729</v>
      </c>
      <c r="D275" s="110">
        <v>39002</v>
      </c>
      <c r="E275" s="110">
        <v>39010</v>
      </c>
      <c r="F275" s="110" t="s">
        <v>4616</v>
      </c>
      <c r="G275" s="111" t="s">
        <v>3903</v>
      </c>
      <c r="H275" s="111"/>
      <c r="I275" s="111"/>
      <c r="J275" s="111" t="s">
        <v>5573</v>
      </c>
      <c r="K275" s="111" t="s">
        <v>90</v>
      </c>
      <c r="L275" s="111" t="s">
        <v>114</v>
      </c>
      <c r="M275" s="111" t="s">
        <v>3905</v>
      </c>
      <c r="N275" s="111" t="s">
        <v>3904</v>
      </c>
      <c r="O275" s="111" t="s">
        <v>90</v>
      </c>
      <c r="P275" s="111" t="s">
        <v>114</v>
      </c>
      <c r="Q275" s="111" t="s">
        <v>34</v>
      </c>
      <c r="R275" s="111" t="s">
        <v>384</v>
      </c>
      <c r="S275" s="111" t="s">
        <v>479</v>
      </c>
      <c r="T275" s="111" t="s">
        <v>992</v>
      </c>
      <c r="U275" s="111" t="s">
        <v>372</v>
      </c>
      <c r="V275" s="111">
        <v>30113</v>
      </c>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1"/>
      <c r="AR275" s="111"/>
      <c r="AS275" s="111"/>
      <c r="AT275" s="111"/>
      <c r="AU275" s="111"/>
      <c r="AV275" s="111"/>
      <c r="AW275" s="111"/>
      <c r="AX275" s="111"/>
      <c r="AY275" s="119"/>
      <c r="AZ275" s="111" t="s">
        <v>3906</v>
      </c>
      <c r="BA275" s="111" t="s">
        <v>3907</v>
      </c>
      <c r="BB275" s="111"/>
      <c r="BC275" s="111"/>
      <c r="BD275" s="111"/>
      <c r="BE275" s="111"/>
      <c r="BF275" s="111"/>
      <c r="BG275" s="111"/>
      <c r="BH275" s="111"/>
      <c r="BI275" s="111"/>
      <c r="BJ275" s="111"/>
      <c r="BK275" s="111"/>
      <c r="BL275" s="111"/>
      <c r="BM275" s="111"/>
      <c r="BN275" s="111" t="s">
        <v>993</v>
      </c>
    </row>
    <row r="276" spans="1:818 1064:1842 2088:2866 3112:3890 4136:4914 5160:5938 6184:6962 7208:7986 8232:9010 9256:10034 10280:11058 11304:12082 12328:13106 13352:14130 14376:15154 15400:16178" s="116" customFormat="1" ht="38.25" customHeight="1" x14ac:dyDescent="0.25">
      <c r="A276" s="122">
        <v>437</v>
      </c>
      <c r="B276" s="122" t="s">
        <v>997</v>
      </c>
      <c r="C276" s="122">
        <v>101742</v>
      </c>
      <c r="D276" s="125">
        <v>39009</v>
      </c>
      <c r="E276" s="125">
        <v>39009</v>
      </c>
      <c r="F276" s="125" t="s">
        <v>903</v>
      </c>
      <c r="G276" s="122" t="s">
        <v>3667</v>
      </c>
      <c r="H276" s="122"/>
      <c r="I276" s="122"/>
      <c r="J276" s="122" t="s">
        <v>35</v>
      </c>
      <c r="K276" s="122" t="s">
        <v>38</v>
      </c>
      <c r="L276" s="122" t="s">
        <v>33</v>
      </c>
      <c r="M276" s="122" t="s">
        <v>3908</v>
      </c>
      <c r="N276" s="122"/>
      <c r="O276" s="122"/>
      <c r="P276" s="122"/>
      <c r="Q276" s="122" t="s">
        <v>34</v>
      </c>
      <c r="R276" s="122" t="s">
        <v>384</v>
      </c>
      <c r="S276" s="122" t="s">
        <v>998</v>
      </c>
      <c r="T276" s="122" t="s">
        <v>999</v>
      </c>
      <c r="U276" s="122" t="s">
        <v>367</v>
      </c>
      <c r="V276" s="122">
        <v>365</v>
      </c>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6"/>
      <c r="AZ276" s="122" t="s">
        <v>3909</v>
      </c>
      <c r="BA276" s="122" t="s">
        <v>3910</v>
      </c>
      <c r="BB276" s="122"/>
      <c r="BC276" s="122"/>
      <c r="BD276" s="122"/>
      <c r="BE276" s="122"/>
      <c r="BF276" s="122"/>
      <c r="BG276" s="122"/>
      <c r="BH276" s="122"/>
      <c r="BI276" s="122"/>
      <c r="BJ276" s="122"/>
      <c r="BK276" s="122"/>
      <c r="BL276" s="122"/>
      <c r="BM276" s="122"/>
      <c r="BN276" s="122" t="s">
        <v>6187</v>
      </c>
    </row>
    <row r="277" spans="1:818 1064:1842 2088:2866 3112:3890 4136:4914 5160:5938 6184:6962 7208:7986 8232:9010 9256:10034 10280:11058 11304:12082 12328:13106 13352:14130 14376:15154 15400:16178" s="116" customFormat="1" ht="38.25" customHeight="1" x14ac:dyDescent="0.25">
      <c r="A277" s="122">
        <v>453</v>
      </c>
      <c r="B277" s="122" t="s">
        <v>312</v>
      </c>
      <c r="C277" s="122">
        <v>101758</v>
      </c>
      <c r="D277" s="125">
        <v>39016</v>
      </c>
      <c r="E277" s="125">
        <v>39016</v>
      </c>
      <c r="F277" s="125">
        <v>40112</v>
      </c>
      <c r="G277" s="122" t="s">
        <v>3911</v>
      </c>
      <c r="H277" s="122"/>
      <c r="I277" s="122"/>
      <c r="J277" s="122" t="s">
        <v>5580</v>
      </c>
      <c r="K277" s="122" t="s">
        <v>148</v>
      </c>
      <c r="L277" s="122" t="s">
        <v>70</v>
      </c>
      <c r="M277" s="122"/>
      <c r="N277" s="122" t="s">
        <v>5580</v>
      </c>
      <c r="O277" s="122" t="s">
        <v>148</v>
      </c>
      <c r="P277" s="122" t="s">
        <v>70</v>
      </c>
      <c r="Q277" s="122" t="s">
        <v>66</v>
      </c>
      <c r="R277" s="122" t="s">
        <v>282</v>
      </c>
      <c r="S277" s="122" t="s">
        <v>498</v>
      </c>
      <c r="T277" s="122" t="s">
        <v>405</v>
      </c>
      <c r="U277" s="122" t="s">
        <v>367</v>
      </c>
      <c r="V277" s="122">
        <v>15695</v>
      </c>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6"/>
      <c r="AZ277" s="122" t="s">
        <v>3912</v>
      </c>
      <c r="BA277" s="122" t="s">
        <v>3913</v>
      </c>
      <c r="BB277" s="122"/>
      <c r="BC277" s="122"/>
      <c r="BD277" s="122"/>
      <c r="BE277" s="122"/>
      <c r="BF277" s="122"/>
      <c r="BG277" s="122"/>
      <c r="BH277" s="122"/>
      <c r="BI277" s="122"/>
      <c r="BJ277" s="122"/>
      <c r="BK277" s="122"/>
      <c r="BL277" s="122"/>
      <c r="BM277" s="122"/>
      <c r="BN277" s="122" t="s">
        <v>1001</v>
      </c>
    </row>
    <row r="278" spans="1:818 1064:1842 2088:2866 3112:3890 4136:4914 5160:5938 6184:6962 7208:7986 8232:9010 9256:10034 10280:11058 11304:12082 12328:13106 13352:14130 14376:15154 15400:16178" s="116" customFormat="1" ht="38.25" customHeight="1" x14ac:dyDescent="0.25">
      <c r="A278" s="122">
        <v>455</v>
      </c>
      <c r="B278" s="122" t="s">
        <v>3097</v>
      </c>
      <c r="C278" s="122">
        <v>101760</v>
      </c>
      <c r="D278" s="125">
        <v>39020</v>
      </c>
      <c r="E278" s="125">
        <v>39020</v>
      </c>
      <c r="F278" s="125">
        <v>40116</v>
      </c>
      <c r="G278" s="122" t="s">
        <v>1002</v>
      </c>
      <c r="H278" s="122"/>
      <c r="I278" s="122"/>
      <c r="J278" s="122" t="s">
        <v>1951</v>
      </c>
      <c r="K278" s="122" t="s">
        <v>51</v>
      </c>
      <c r="L278" s="122" t="s">
        <v>51</v>
      </c>
      <c r="M278" s="122" t="s">
        <v>3914</v>
      </c>
      <c r="N278" s="122" t="s">
        <v>1951</v>
      </c>
      <c r="O278" s="122" t="s">
        <v>51</v>
      </c>
      <c r="P278" s="122" t="s">
        <v>51</v>
      </c>
      <c r="Q278" s="122" t="s">
        <v>52</v>
      </c>
      <c r="R278" s="122" t="s">
        <v>384</v>
      </c>
      <c r="S278" s="122" t="s">
        <v>599</v>
      </c>
      <c r="T278" s="122" t="s">
        <v>249</v>
      </c>
      <c r="U278" s="122" t="s">
        <v>367</v>
      </c>
      <c r="V278" s="122">
        <v>2190</v>
      </c>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6"/>
      <c r="AZ278" s="122" t="s">
        <v>3915</v>
      </c>
      <c r="BA278" s="122" t="s">
        <v>3916</v>
      </c>
      <c r="BB278" s="122"/>
      <c r="BC278" s="122"/>
      <c r="BD278" s="122"/>
      <c r="BE278" s="122"/>
      <c r="BF278" s="122"/>
      <c r="BG278" s="122"/>
      <c r="BH278" s="122"/>
      <c r="BI278" s="122"/>
      <c r="BJ278" s="122"/>
      <c r="BK278" s="122"/>
      <c r="BL278" s="122"/>
      <c r="BM278" s="122"/>
      <c r="BN278" s="122" t="s">
        <v>893</v>
      </c>
    </row>
    <row r="279" spans="1:818 1064:1842 2088:2866 3112:3890 4136:4914 5160:5938 6184:6962 7208:7986 8232:9010 9256:10034 10280:11058 11304:12082 12328:13106 13352:14130 14376:15154 15400:16178" s="116" customFormat="1" ht="38.25" customHeight="1" x14ac:dyDescent="0.25">
      <c r="A279" s="111">
        <v>459</v>
      </c>
      <c r="B279" s="111" t="s">
        <v>3098</v>
      </c>
      <c r="C279" s="111">
        <v>101764</v>
      </c>
      <c r="D279" s="110">
        <v>39020</v>
      </c>
      <c r="E279" s="110">
        <v>39022</v>
      </c>
      <c r="F279" s="110" t="s">
        <v>4617</v>
      </c>
      <c r="G279" s="111" t="s">
        <v>3917</v>
      </c>
      <c r="H279" s="111"/>
      <c r="I279" s="111"/>
      <c r="J279" s="111" t="s">
        <v>38</v>
      </c>
      <c r="K279" s="111" t="s">
        <v>41</v>
      </c>
      <c r="L279" s="111" t="s">
        <v>33</v>
      </c>
      <c r="M279" s="111" t="s">
        <v>3918</v>
      </c>
      <c r="N279" s="111" t="s">
        <v>38</v>
      </c>
      <c r="O279" s="111" t="s">
        <v>41</v>
      </c>
      <c r="P279" s="111" t="s">
        <v>33</v>
      </c>
      <c r="Q279" s="111" t="s">
        <v>34</v>
      </c>
      <c r="R279" s="111" t="s">
        <v>384</v>
      </c>
      <c r="S279" s="111" t="s">
        <v>479</v>
      </c>
      <c r="T279" s="111" t="s">
        <v>3919</v>
      </c>
      <c r="U279" s="111" t="s">
        <v>367</v>
      </c>
      <c r="V279" s="111">
        <v>36500</v>
      </c>
      <c r="W279" s="111"/>
      <c r="X279" s="111"/>
      <c r="Y279" s="111"/>
      <c r="Z279" s="111"/>
      <c r="AA279" s="111"/>
      <c r="AB279" s="111"/>
      <c r="AC279" s="111"/>
      <c r="AD279" s="111"/>
      <c r="AE279" s="111"/>
      <c r="AF279" s="111"/>
      <c r="AG279" s="111"/>
      <c r="AH279" s="111"/>
      <c r="AI279" s="111"/>
      <c r="AJ279" s="111"/>
      <c r="AK279" s="111"/>
      <c r="AL279" s="111"/>
      <c r="AM279" s="111"/>
      <c r="AN279" s="111"/>
      <c r="AO279" s="111"/>
      <c r="AP279" s="111"/>
      <c r="AQ279" s="111"/>
      <c r="AR279" s="111"/>
      <c r="AS279" s="111"/>
      <c r="AT279" s="111"/>
      <c r="AU279" s="111"/>
      <c r="AV279" s="111"/>
      <c r="AW279" s="111"/>
      <c r="AX279" s="111"/>
      <c r="AY279" s="119"/>
      <c r="AZ279" s="111" t="s">
        <v>3920</v>
      </c>
      <c r="BA279" s="111" t="s">
        <v>3921</v>
      </c>
      <c r="BB279" s="111"/>
      <c r="BC279" s="111"/>
      <c r="BD279" s="111"/>
      <c r="BE279" s="111"/>
      <c r="BF279" s="111"/>
      <c r="BG279" s="111"/>
      <c r="BH279" s="111"/>
      <c r="BI279" s="111"/>
      <c r="BJ279" s="111"/>
      <c r="BK279" s="111"/>
      <c r="BL279" s="111"/>
      <c r="BM279" s="111"/>
      <c r="BN279" s="111"/>
    </row>
    <row r="280" spans="1:818 1064:1842 2088:2866 3112:3890 4136:4914 5160:5938 6184:6962 7208:7986 8232:9010 9256:10034 10280:11058 11304:12082 12328:13106 13352:14130 14376:15154 15400:16178" s="116" customFormat="1" ht="38.25" customHeight="1" x14ac:dyDescent="0.25">
      <c r="A280" s="122">
        <v>461</v>
      </c>
      <c r="B280" s="122" t="s">
        <v>3099</v>
      </c>
      <c r="C280" s="122">
        <v>101766</v>
      </c>
      <c r="D280" s="125">
        <v>39022</v>
      </c>
      <c r="E280" s="125">
        <v>39022</v>
      </c>
      <c r="F280" s="125">
        <v>40118</v>
      </c>
      <c r="G280" s="122" t="s">
        <v>3642</v>
      </c>
      <c r="H280" s="122"/>
      <c r="I280" s="122"/>
      <c r="J280" s="122" t="s">
        <v>37</v>
      </c>
      <c r="K280" s="122" t="s">
        <v>41</v>
      </c>
      <c r="L280" s="122" t="s">
        <v>33</v>
      </c>
      <c r="M280" s="122" t="s">
        <v>3922</v>
      </c>
      <c r="N280" s="122" t="s">
        <v>37</v>
      </c>
      <c r="O280" s="122" t="s">
        <v>41</v>
      </c>
      <c r="P280" s="122" t="s">
        <v>33</v>
      </c>
      <c r="Q280" s="122" t="s">
        <v>34</v>
      </c>
      <c r="R280" s="122" t="s">
        <v>384</v>
      </c>
      <c r="S280" s="122" t="s">
        <v>1003</v>
      </c>
      <c r="T280" s="122" t="s">
        <v>1004</v>
      </c>
      <c r="U280" s="122" t="s">
        <v>367</v>
      </c>
      <c r="V280" s="122">
        <v>100740</v>
      </c>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6"/>
      <c r="AZ280" s="122" t="s">
        <v>4659</v>
      </c>
      <c r="BA280" s="122" t="s">
        <v>4660</v>
      </c>
      <c r="BB280" s="122"/>
      <c r="BC280" s="122"/>
      <c r="BD280" s="122"/>
      <c r="BE280" s="122"/>
      <c r="BF280" s="122"/>
      <c r="BG280" s="122"/>
      <c r="BH280" s="122"/>
      <c r="BI280" s="122"/>
      <c r="BJ280" s="122"/>
      <c r="BK280" s="122"/>
      <c r="BL280" s="122"/>
      <c r="BM280" s="122"/>
      <c r="BN280" s="122" t="s">
        <v>1005</v>
      </c>
    </row>
    <row r="281" spans="1:818 1064:1842 2088:2866 3112:3890 4136:4914 5160:5938 6184:6962 7208:7986 8232:9010 9256:10034 10280:11058 11304:12082 12328:13106 13352:14130 14376:15154 15400:16178" s="116" customFormat="1" ht="38.25" customHeight="1" x14ac:dyDescent="0.25">
      <c r="A281" s="122">
        <v>463</v>
      </c>
      <c r="B281" s="122" t="s">
        <v>3100</v>
      </c>
      <c r="C281" s="122">
        <v>101768</v>
      </c>
      <c r="D281" s="125">
        <v>39027</v>
      </c>
      <c r="E281" s="125">
        <v>39027</v>
      </c>
      <c r="F281" s="125">
        <v>40123</v>
      </c>
      <c r="G281" s="122" t="s">
        <v>3923</v>
      </c>
      <c r="H281" s="122"/>
      <c r="I281" s="122"/>
      <c r="J281" s="122" t="s">
        <v>96</v>
      </c>
      <c r="K281" s="122" t="s">
        <v>41</v>
      </c>
      <c r="L281" s="122" t="s">
        <v>33</v>
      </c>
      <c r="M281" s="122" t="s">
        <v>3924</v>
      </c>
      <c r="N281" s="122" t="s">
        <v>96</v>
      </c>
      <c r="O281" s="122" t="s">
        <v>41</v>
      </c>
      <c r="P281" s="122" t="s">
        <v>33</v>
      </c>
      <c r="Q281" s="122" t="s">
        <v>34</v>
      </c>
      <c r="R281" s="122" t="s">
        <v>384</v>
      </c>
      <c r="S281" s="122" t="s">
        <v>479</v>
      </c>
      <c r="T281" s="122" t="s">
        <v>3101</v>
      </c>
      <c r="U281" s="122" t="s">
        <v>367</v>
      </c>
      <c r="V281" s="122">
        <v>11826</v>
      </c>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6"/>
      <c r="AZ281" s="122" t="s">
        <v>3925</v>
      </c>
      <c r="BA281" s="122" t="s">
        <v>3926</v>
      </c>
      <c r="BB281" s="122"/>
      <c r="BC281" s="122"/>
      <c r="BD281" s="122"/>
      <c r="BE281" s="122"/>
      <c r="BF281" s="122"/>
      <c r="BG281" s="122"/>
      <c r="BH281" s="122"/>
      <c r="BI281" s="122"/>
      <c r="BJ281" s="122"/>
      <c r="BK281" s="122"/>
      <c r="BL281" s="122"/>
      <c r="BM281" s="122"/>
      <c r="BN281" s="122" t="s">
        <v>891</v>
      </c>
    </row>
    <row r="282" spans="1:818 1064:1842 2088:2866 3112:3890 4136:4914 5160:5938 6184:6962 7208:7986 8232:9010 9256:10034 10280:11058 11304:12082 12328:13106 13352:14130 14376:15154 15400:16178" s="116" customFormat="1" ht="38.25" customHeight="1" x14ac:dyDescent="0.25">
      <c r="A282" s="122">
        <v>464</v>
      </c>
      <c r="B282" s="122" t="s">
        <v>3093</v>
      </c>
      <c r="C282" s="122">
        <v>101769</v>
      </c>
      <c r="D282" s="125">
        <v>39027</v>
      </c>
      <c r="E282" s="125">
        <v>39027</v>
      </c>
      <c r="F282" s="125">
        <v>41219</v>
      </c>
      <c r="G282" s="122" t="s">
        <v>3927</v>
      </c>
      <c r="H282" s="122"/>
      <c r="I282" s="122"/>
      <c r="J282" s="122" t="s">
        <v>207</v>
      </c>
      <c r="K282" s="122" t="s">
        <v>168</v>
      </c>
      <c r="L282" s="122" t="s">
        <v>128</v>
      </c>
      <c r="M282" s="122" t="s">
        <v>1006</v>
      </c>
      <c r="N282" s="122" t="s">
        <v>3886</v>
      </c>
      <c r="O282" s="122" t="s">
        <v>168</v>
      </c>
      <c r="P282" s="122" t="s">
        <v>128</v>
      </c>
      <c r="Q282" s="122" t="s">
        <v>1007</v>
      </c>
      <c r="R282" s="122" t="s">
        <v>384</v>
      </c>
      <c r="S282" s="122" t="s">
        <v>998</v>
      </c>
      <c r="T282" s="122" t="s">
        <v>978</v>
      </c>
      <c r="U282" s="122" t="s">
        <v>366</v>
      </c>
      <c r="V282" s="122">
        <v>567272</v>
      </c>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6"/>
      <c r="AZ282" s="122" t="s">
        <v>3928</v>
      </c>
      <c r="BA282" s="122" t="s">
        <v>3929</v>
      </c>
      <c r="BB282" s="122"/>
      <c r="BC282" s="122"/>
      <c r="BD282" s="122"/>
      <c r="BE282" s="122"/>
      <c r="BF282" s="122"/>
      <c r="BG282" s="122"/>
      <c r="BH282" s="122"/>
      <c r="BI282" s="122"/>
      <c r="BJ282" s="122"/>
      <c r="BK282" s="122"/>
      <c r="BL282" s="122"/>
      <c r="BM282" s="122"/>
      <c r="BN282" s="122" t="s">
        <v>4608</v>
      </c>
    </row>
    <row r="283" spans="1:818 1064:1842 2088:2866 3112:3890 4136:4914 5160:5938 6184:6962 7208:7986 8232:9010 9256:10034 10280:11058 11304:12082 12328:13106 13352:14130 14376:15154 15400:16178" s="116" customFormat="1" ht="38.25" customHeight="1" x14ac:dyDescent="0.25">
      <c r="A283" s="413">
        <v>471</v>
      </c>
      <c r="B283" s="122" t="s">
        <v>3102</v>
      </c>
      <c r="C283" s="122">
        <v>101776</v>
      </c>
      <c r="D283" s="125">
        <v>39058</v>
      </c>
      <c r="E283" s="125">
        <v>39058</v>
      </c>
      <c r="F283" s="125">
        <v>40154</v>
      </c>
      <c r="G283" s="122" t="s">
        <v>3595</v>
      </c>
      <c r="H283" s="122"/>
      <c r="I283" s="122"/>
      <c r="J283" s="122" t="s">
        <v>152</v>
      </c>
      <c r="K283" s="122" t="s">
        <v>133</v>
      </c>
      <c r="L283" s="122" t="s">
        <v>51</v>
      </c>
      <c r="M283" s="413" t="s">
        <v>1008</v>
      </c>
      <c r="N283" s="122" t="s">
        <v>3834</v>
      </c>
      <c r="O283" s="122" t="s">
        <v>133</v>
      </c>
      <c r="P283" s="122" t="s">
        <v>51</v>
      </c>
      <c r="Q283" s="122" t="s">
        <v>95</v>
      </c>
      <c r="R283" s="122" t="s">
        <v>384</v>
      </c>
      <c r="S283" s="122" t="s">
        <v>498</v>
      </c>
      <c r="T283" s="122" t="s">
        <v>1009</v>
      </c>
      <c r="U283" s="122" t="s">
        <v>367</v>
      </c>
      <c r="V283" s="122">
        <v>2190</v>
      </c>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6"/>
      <c r="AZ283" s="122" t="s">
        <v>3930</v>
      </c>
      <c r="BA283" s="122" t="s">
        <v>3931</v>
      </c>
      <c r="BB283" s="122"/>
      <c r="BC283" s="122"/>
      <c r="BD283" s="122"/>
      <c r="BE283" s="122"/>
      <c r="BF283" s="122"/>
      <c r="BG283" s="122"/>
      <c r="BH283" s="122"/>
      <c r="BI283" s="122"/>
      <c r="BJ283" s="122"/>
      <c r="BK283" s="122"/>
      <c r="BL283" s="122"/>
      <c r="BM283" s="122"/>
      <c r="BN283" s="122" t="s">
        <v>1010</v>
      </c>
    </row>
    <row r="284" spans="1:818 1064:1842 2088:2866 3112:3890 4136:4914 5160:5938 6184:6962 7208:7986 8232:9010 9256:10034 10280:11058 11304:12082 12328:13106 13352:14130 14376:15154 15400:16178" s="116" customFormat="1" ht="38.25" customHeight="1" x14ac:dyDescent="0.25">
      <c r="A284" s="414"/>
      <c r="B284" s="122" t="s">
        <v>3103</v>
      </c>
      <c r="C284" s="122">
        <v>101776</v>
      </c>
      <c r="D284" s="125">
        <v>39058</v>
      </c>
      <c r="E284" s="125">
        <v>39058</v>
      </c>
      <c r="F284" s="125">
        <v>40154</v>
      </c>
      <c r="G284" s="122" t="s">
        <v>3595</v>
      </c>
      <c r="H284" s="122"/>
      <c r="I284" s="122"/>
      <c r="J284" s="122" t="s">
        <v>152</v>
      </c>
      <c r="K284" s="122" t="s">
        <v>133</v>
      </c>
      <c r="L284" s="122" t="s">
        <v>51</v>
      </c>
      <c r="M284" s="414"/>
      <c r="N284" s="122" t="s">
        <v>3834</v>
      </c>
      <c r="O284" s="122" t="s">
        <v>133</v>
      </c>
      <c r="P284" s="122" t="s">
        <v>51</v>
      </c>
      <c r="Q284" s="122" t="s">
        <v>95</v>
      </c>
      <c r="R284" s="122" t="s">
        <v>384</v>
      </c>
      <c r="S284" s="122" t="s">
        <v>498</v>
      </c>
      <c r="T284" s="122" t="s">
        <v>1011</v>
      </c>
      <c r="U284" s="122" t="s">
        <v>367</v>
      </c>
      <c r="V284" s="122">
        <v>14500</v>
      </c>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6"/>
      <c r="AZ284" s="122" t="s">
        <v>3930</v>
      </c>
      <c r="BA284" s="122" t="s">
        <v>3931</v>
      </c>
      <c r="BB284" s="122"/>
      <c r="BC284" s="122"/>
      <c r="BD284" s="122"/>
      <c r="BE284" s="122"/>
      <c r="BF284" s="122"/>
      <c r="BG284" s="122"/>
      <c r="BH284" s="122"/>
      <c r="BI284" s="122"/>
      <c r="BJ284" s="122"/>
      <c r="BK284" s="122"/>
      <c r="BL284" s="122"/>
      <c r="BM284" s="122"/>
      <c r="BN284" s="122" t="s">
        <v>1010</v>
      </c>
    </row>
    <row r="285" spans="1:818 1064:1842 2088:2866 3112:3890 4136:4914 5160:5938 6184:6962 7208:7986 8232:9010 9256:10034 10280:11058 11304:12082 12328:13106 13352:14130 14376:15154 15400:16178" s="116" customFormat="1" ht="38.25" customHeight="1" x14ac:dyDescent="0.25">
      <c r="A285" s="415"/>
      <c r="B285" s="122" t="s">
        <v>3104</v>
      </c>
      <c r="C285" s="122">
        <v>101776</v>
      </c>
      <c r="D285" s="125">
        <v>39058</v>
      </c>
      <c r="E285" s="125">
        <v>39058</v>
      </c>
      <c r="F285" s="125">
        <v>40154</v>
      </c>
      <c r="G285" s="122" t="s">
        <v>3595</v>
      </c>
      <c r="H285" s="122"/>
      <c r="I285" s="122"/>
      <c r="J285" s="122" t="s">
        <v>152</v>
      </c>
      <c r="K285" s="122" t="s">
        <v>133</v>
      </c>
      <c r="L285" s="122" t="s">
        <v>51</v>
      </c>
      <c r="M285" s="415"/>
      <c r="N285" s="122" t="s">
        <v>3834</v>
      </c>
      <c r="O285" s="122" t="s">
        <v>133</v>
      </c>
      <c r="P285" s="122" t="s">
        <v>51</v>
      </c>
      <c r="Q285" s="122" t="s">
        <v>95</v>
      </c>
      <c r="R285" s="122" t="s">
        <v>384</v>
      </c>
      <c r="S285" s="122" t="s">
        <v>984</v>
      </c>
      <c r="T285" s="122" t="s">
        <v>247</v>
      </c>
      <c r="U285" s="122" t="s">
        <v>367</v>
      </c>
      <c r="V285" s="122">
        <v>215</v>
      </c>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6"/>
      <c r="AZ285" s="122" t="s">
        <v>3930</v>
      </c>
      <c r="BA285" s="122" t="s">
        <v>3931</v>
      </c>
      <c r="BB285" s="122"/>
      <c r="BC285" s="122"/>
      <c r="BD285" s="122"/>
      <c r="BE285" s="122"/>
      <c r="BF285" s="122"/>
      <c r="BG285" s="122"/>
      <c r="BH285" s="122"/>
      <c r="BI285" s="122"/>
      <c r="BJ285" s="122"/>
      <c r="BK285" s="122"/>
      <c r="BL285" s="122"/>
      <c r="BM285" s="122"/>
      <c r="BN285" s="122" t="s">
        <v>1010</v>
      </c>
    </row>
    <row r="286" spans="1:818 1064:1842 2088:2866 3112:3890 4136:4914 5160:5938 6184:6962 7208:7986 8232:9010 9256:10034 10280:11058 11304:12082 12328:13106 13352:14130 14376:15154 15400:16178" s="116" customFormat="1" ht="38.25" customHeight="1" x14ac:dyDescent="0.25">
      <c r="A286" s="412">
        <v>473</v>
      </c>
      <c r="B286" s="122" t="s">
        <v>1013</v>
      </c>
      <c r="C286" s="122">
        <v>101778</v>
      </c>
      <c r="D286" s="125">
        <v>39034</v>
      </c>
      <c r="E286" s="125">
        <v>39034</v>
      </c>
      <c r="F286" s="125">
        <v>41226</v>
      </c>
      <c r="G286" s="122" t="s">
        <v>335</v>
      </c>
      <c r="H286" s="122"/>
      <c r="I286" s="122"/>
      <c r="J286" s="122" t="s">
        <v>309</v>
      </c>
      <c r="K286" s="122" t="s">
        <v>74</v>
      </c>
      <c r="L286" s="122" t="s">
        <v>45</v>
      </c>
      <c r="M286" s="412" t="s">
        <v>5293</v>
      </c>
      <c r="N286" s="122" t="s">
        <v>309</v>
      </c>
      <c r="O286" s="122" t="s">
        <v>74</v>
      </c>
      <c r="P286" s="122" t="s">
        <v>45</v>
      </c>
      <c r="Q286" s="122" t="s">
        <v>375</v>
      </c>
      <c r="R286" s="122" t="s">
        <v>384</v>
      </c>
      <c r="S286" s="122" t="s">
        <v>498</v>
      </c>
      <c r="T286" s="122" t="s">
        <v>1014</v>
      </c>
      <c r="U286" s="122" t="s">
        <v>367</v>
      </c>
      <c r="V286" s="122">
        <v>116800</v>
      </c>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6"/>
      <c r="AZ286" s="122" t="s">
        <v>4661</v>
      </c>
      <c r="BA286" s="122" t="s">
        <v>4662</v>
      </c>
      <c r="BB286" s="122"/>
      <c r="BC286" s="122"/>
      <c r="BD286" s="122"/>
      <c r="BE286" s="122"/>
      <c r="BF286" s="122"/>
      <c r="BG286" s="122"/>
      <c r="BH286" s="122"/>
      <c r="BI286" s="122"/>
      <c r="BJ286" s="122"/>
      <c r="BK286" s="122"/>
      <c r="BL286" s="122"/>
      <c r="BM286" s="122"/>
      <c r="BN286" s="122" t="s">
        <v>1015</v>
      </c>
    </row>
    <row r="287" spans="1:818 1064:1842 2088:2866 3112:3890 4136:4914 5160:5938 6184:6962 7208:7986 8232:9010 9256:10034 10280:11058 11304:12082 12328:13106 13352:14130 14376:15154 15400:16178" s="116" customFormat="1" ht="38.25" customHeight="1" x14ac:dyDescent="0.25">
      <c r="A287" s="412">
        <v>474</v>
      </c>
      <c r="B287" s="122" t="s">
        <v>3105</v>
      </c>
      <c r="C287" s="122">
        <v>101779</v>
      </c>
      <c r="D287" s="125">
        <v>39035</v>
      </c>
      <c r="E287" s="125">
        <v>39035</v>
      </c>
      <c r="F287" s="125">
        <v>40131</v>
      </c>
      <c r="G287" s="122" t="s">
        <v>3932</v>
      </c>
      <c r="H287" s="122"/>
      <c r="I287" s="122"/>
      <c r="J287" s="122" t="s">
        <v>214</v>
      </c>
      <c r="K287" s="122" t="s">
        <v>41</v>
      </c>
      <c r="L287" s="122" t="s">
        <v>33</v>
      </c>
      <c r="M287" s="412" t="s">
        <v>3933</v>
      </c>
      <c r="N287" s="122" t="s">
        <v>214</v>
      </c>
      <c r="O287" s="122" t="s">
        <v>41</v>
      </c>
      <c r="P287" s="122" t="s">
        <v>33</v>
      </c>
      <c r="Q287" s="122" t="s">
        <v>34</v>
      </c>
      <c r="R287" s="122" t="s">
        <v>384</v>
      </c>
      <c r="S287" s="122" t="s">
        <v>479</v>
      </c>
      <c r="T287" s="122" t="s">
        <v>160</v>
      </c>
      <c r="U287" s="122" t="s">
        <v>367</v>
      </c>
      <c r="V287" s="122">
        <v>5782</v>
      </c>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6"/>
      <c r="AZ287" s="122" t="s">
        <v>3934</v>
      </c>
      <c r="BA287" s="122" t="s">
        <v>3935</v>
      </c>
      <c r="BB287" s="122"/>
      <c r="BC287" s="122"/>
      <c r="BD287" s="122"/>
      <c r="BE287" s="122"/>
      <c r="BF287" s="122"/>
      <c r="BG287" s="122"/>
      <c r="BH287" s="122"/>
      <c r="BI287" s="122"/>
      <c r="BJ287" s="122"/>
      <c r="BK287" s="122"/>
      <c r="BL287" s="122"/>
      <c r="BM287" s="122"/>
      <c r="BN287" s="122" t="s">
        <v>1016</v>
      </c>
    </row>
    <row r="288" spans="1:818 1064:1842 2088:2866 3112:3890 4136:4914 5160:5938 6184:6962 7208:7986 8232:9010 9256:10034 10280:11058 11304:12082 12328:13106 13352:14130 14376:15154 15400:16178" s="116" customFormat="1" ht="51" customHeight="1" x14ac:dyDescent="0.25">
      <c r="A288" s="122">
        <v>484</v>
      </c>
      <c r="B288" s="122" t="s">
        <v>1017</v>
      </c>
      <c r="C288" s="122">
        <v>101789</v>
      </c>
      <c r="D288" s="125">
        <v>39037</v>
      </c>
      <c r="E288" s="125">
        <v>39037</v>
      </c>
      <c r="F288" s="125">
        <v>40133</v>
      </c>
      <c r="G288" s="122" t="s">
        <v>335</v>
      </c>
      <c r="H288" s="122"/>
      <c r="I288" s="122"/>
      <c r="J288" s="122" t="s">
        <v>5574</v>
      </c>
      <c r="K288" s="122" t="s">
        <v>161</v>
      </c>
      <c r="L288" s="122" t="s">
        <v>45</v>
      </c>
      <c r="M288" s="122" t="s">
        <v>3937</v>
      </c>
      <c r="N288" s="122" t="s">
        <v>3936</v>
      </c>
      <c r="O288" s="122" t="s">
        <v>161</v>
      </c>
      <c r="P288" s="122" t="s">
        <v>45</v>
      </c>
      <c r="Q288" s="122" t="s">
        <v>375</v>
      </c>
      <c r="R288" s="122" t="s">
        <v>384</v>
      </c>
      <c r="S288" s="122" t="s">
        <v>218</v>
      </c>
      <c r="T288" s="122" t="s">
        <v>3938</v>
      </c>
      <c r="U288" s="122" t="s">
        <v>367</v>
      </c>
      <c r="V288" s="122">
        <v>301125</v>
      </c>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6"/>
      <c r="AZ288" s="122" t="s">
        <v>3939</v>
      </c>
      <c r="BA288" s="122" t="s">
        <v>3940</v>
      </c>
      <c r="BB288" s="122"/>
      <c r="BC288" s="122"/>
      <c r="BD288" s="122"/>
      <c r="BE288" s="122"/>
      <c r="BF288" s="122"/>
      <c r="BG288" s="122"/>
      <c r="BH288" s="122"/>
      <c r="BI288" s="122"/>
      <c r="BJ288" s="122"/>
      <c r="BK288" s="122"/>
      <c r="BL288" s="122"/>
      <c r="BM288" s="122"/>
      <c r="BN288" s="122" t="s">
        <v>1018</v>
      </c>
    </row>
    <row r="289" spans="1:818 1064:1842 2088:2866 3112:3890 4136:4914 5160:5938 6184:6962 7208:7986 8232:9010 9256:10034 10280:11058 11304:12082 12328:13106 13352:14130 14376:15154 15400:16178" s="116" customFormat="1" ht="76.5" customHeight="1" x14ac:dyDescent="0.25">
      <c r="A289" s="122">
        <v>485</v>
      </c>
      <c r="B289" s="122" t="s">
        <v>4681</v>
      </c>
      <c r="C289" s="122">
        <v>101790</v>
      </c>
      <c r="D289" s="125">
        <v>39044</v>
      </c>
      <c r="E289" s="125">
        <v>39044</v>
      </c>
      <c r="F289" s="125">
        <v>40908</v>
      </c>
      <c r="G289" s="122" t="s">
        <v>335</v>
      </c>
      <c r="H289" s="122"/>
      <c r="I289" s="122"/>
      <c r="J289" s="122" t="s">
        <v>5581</v>
      </c>
      <c r="K289" s="122" t="s">
        <v>74</v>
      </c>
      <c r="L289" s="122" t="s">
        <v>45</v>
      </c>
      <c r="M289" s="122" t="s">
        <v>5294</v>
      </c>
      <c r="N289" s="122" t="s">
        <v>5581</v>
      </c>
      <c r="O289" s="122" t="s">
        <v>74</v>
      </c>
      <c r="P289" s="122" t="s">
        <v>45</v>
      </c>
      <c r="Q289" s="122" t="s">
        <v>375</v>
      </c>
      <c r="R289" s="122" t="s">
        <v>384</v>
      </c>
      <c r="S289" s="122" t="s">
        <v>498</v>
      </c>
      <c r="T289" s="122" t="s">
        <v>3941</v>
      </c>
      <c r="U289" s="122" t="s">
        <v>367</v>
      </c>
      <c r="V289" s="122">
        <v>41125</v>
      </c>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6"/>
      <c r="AZ289" s="122" t="s">
        <v>3942</v>
      </c>
      <c r="BA289" s="122" t="s">
        <v>3943</v>
      </c>
      <c r="BB289" s="122"/>
      <c r="BC289" s="122"/>
      <c r="BD289" s="122"/>
      <c r="BE289" s="122"/>
      <c r="BF289" s="122"/>
      <c r="BG289" s="122"/>
      <c r="BH289" s="122"/>
      <c r="BI289" s="122"/>
      <c r="BJ289" s="122"/>
      <c r="BK289" s="122"/>
      <c r="BL289" s="122"/>
      <c r="BM289" s="122"/>
      <c r="BN289" s="122" t="s">
        <v>3381</v>
      </c>
    </row>
    <row r="290" spans="1:818 1064:1842 2088:2866 3112:3890 4136:4914 5160:5938 6184:6962 7208:7986 8232:9010 9256:10034 10280:11058 11304:12082 12328:13106 13352:14130 14376:15154 15400:16178" s="116" customFormat="1" ht="51" customHeight="1" x14ac:dyDescent="0.25">
      <c r="A290" s="122">
        <v>489</v>
      </c>
      <c r="B290" s="122" t="s">
        <v>3106</v>
      </c>
      <c r="C290" s="122">
        <v>101794</v>
      </c>
      <c r="D290" s="125">
        <v>39037</v>
      </c>
      <c r="E290" s="125">
        <v>39037</v>
      </c>
      <c r="F290" s="125">
        <v>40133</v>
      </c>
      <c r="G290" s="122" t="s">
        <v>3944</v>
      </c>
      <c r="H290" s="122"/>
      <c r="I290" s="122"/>
      <c r="J290" s="122" t="s">
        <v>309</v>
      </c>
      <c r="K290" s="122" t="s">
        <v>34</v>
      </c>
      <c r="L290" s="122" t="s">
        <v>53</v>
      </c>
      <c r="M290" s="122" t="s">
        <v>3945</v>
      </c>
      <c r="N290" s="122" t="s">
        <v>3835</v>
      </c>
      <c r="O290" s="122" t="s">
        <v>34</v>
      </c>
      <c r="P290" s="122" t="s">
        <v>53</v>
      </c>
      <c r="Q290" s="122" t="s">
        <v>34</v>
      </c>
      <c r="R290" s="122" t="s">
        <v>282</v>
      </c>
      <c r="S290" s="122" t="s">
        <v>1019</v>
      </c>
      <c r="T290" s="122" t="s">
        <v>1020</v>
      </c>
      <c r="U290" s="122" t="s">
        <v>367</v>
      </c>
      <c r="V290" s="122">
        <v>1262</v>
      </c>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6"/>
      <c r="AZ290" s="122" t="s">
        <v>3946</v>
      </c>
      <c r="BA290" s="122" t="s">
        <v>3947</v>
      </c>
      <c r="BB290" s="122"/>
      <c r="BC290" s="122"/>
      <c r="BD290" s="122"/>
      <c r="BE290" s="122"/>
      <c r="BF290" s="122"/>
      <c r="BG290" s="122"/>
      <c r="BH290" s="122"/>
      <c r="BI290" s="122"/>
      <c r="BJ290" s="122"/>
      <c r="BK290" s="122"/>
      <c r="BL290" s="122"/>
      <c r="BM290" s="122"/>
      <c r="BN290" s="122" t="s">
        <v>1021</v>
      </c>
    </row>
    <row r="291" spans="1:818 1064:1842 2088:2866 3112:3890 4136:4914 5160:5938 6184:6962 7208:7986 8232:9010 9256:10034 10280:11058 11304:12082 12328:13106 13352:14130 14376:15154 15400:16178" s="116" customFormat="1" ht="38.25" customHeight="1" x14ac:dyDescent="0.25">
      <c r="A291" s="122">
        <v>495</v>
      </c>
      <c r="B291" s="122" t="s">
        <v>3107</v>
      </c>
      <c r="C291" s="416">
        <v>101800</v>
      </c>
      <c r="D291" s="125">
        <v>39044</v>
      </c>
      <c r="E291" s="125">
        <v>39048</v>
      </c>
      <c r="F291" s="125">
        <v>40144</v>
      </c>
      <c r="G291" s="122" t="s">
        <v>1022</v>
      </c>
      <c r="H291" s="122"/>
      <c r="I291" s="122"/>
      <c r="J291" s="122" t="s">
        <v>38</v>
      </c>
      <c r="K291" s="122" t="s">
        <v>1033</v>
      </c>
      <c r="L291" s="122" t="s">
        <v>33</v>
      </c>
      <c r="M291" s="122" t="s">
        <v>3948</v>
      </c>
      <c r="N291" s="122" t="s">
        <v>38</v>
      </c>
      <c r="O291" s="122" t="s">
        <v>33</v>
      </c>
      <c r="P291" s="122" t="s">
        <v>33</v>
      </c>
      <c r="Q291" s="122" t="s">
        <v>34</v>
      </c>
      <c r="R291" s="122" t="s">
        <v>282</v>
      </c>
      <c r="S291" s="122" t="s">
        <v>479</v>
      </c>
      <c r="T291" s="122" t="s">
        <v>3108</v>
      </c>
      <c r="U291" s="122" t="s">
        <v>367</v>
      </c>
      <c r="V291" s="122">
        <v>5840</v>
      </c>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6"/>
      <c r="AZ291" s="122" t="s">
        <v>3949</v>
      </c>
      <c r="BA291" s="122" t="s">
        <v>3950</v>
      </c>
      <c r="BB291" s="122"/>
      <c r="BC291" s="122"/>
      <c r="BD291" s="122"/>
      <c r="BE291" s="122"/>
      <c r="BF291" s="122"/>
      <c r="BG291" s="122"/>
      <c r="BH291" s="122"/>
      <c r="BI291" s="122"/>
      <c r="BJ291" s="122"/>
      <c r="BK291" s="122"/>
      <c r="BL291" s="122"/>
      <c r="BM291" s="122"/>
      <c r="BN291" s="122" t="s">
        <v>891</v>
      </c>
    </row>
    <row r="292" spans="1:818 1064:1842 2088:2866 3112:3890 4136:4914 5160:5938 6184:6962 7208:7986 8232:9010 9256:10034 10280:11058 11304:12082 12328:13106 13352:14130 14376:15154 15400:16178" s="116" customFormat="1" ht="38.25" customHeight="1" x14ac:dyDescent="0.25">
      <c r="A292" s="122">
        <v>496</v>
      </c>
      <c r="B292" s="122" t="s">
        <v>3109</v>
      </c>
      <c r="C292" s="122">
        <v>101801</v>
      </c>
      <c r="D292" s="125">
        <v>39044</v>
      </c>
      <c r="E292" s="125">
        <v>39044</v>
      </c>
      <c r="F292" s="125">
        <v>41236</v>
      </c>
      <c r="G292" s="122" t="s">
        <v>3706</v>
      </c>
      <c r="H292" s="122"/>
      <c r="I292" s="122"/>
      <c r="J292" s="122" t="s">
        <v>213</v>
      </c>
      <c r="K292" s="122" t="s">
        <v>83</v>
      </c>
      <c r="L292" s="122" t="s">
        <v>114</v>
      </c>
      <c r="M292" s="122" t="s">
        <v>3951</v>
      </c>
      <c r="N292" s="122" t="s">
        <v>3837</v>
      </c>
      <c r="O292" s="122" t="s">
        <v>83</v>
      </c>
      <c r="P292" s="122" t="s">
        <v>114</v>
      </c>
      <c r="Q292" s="122" t="s">
        <v>34</v>
      </c>
      <c r="R292" s="122" t="s">
        <v>282</v>
      </c>
      <c r="S292" s="122" t="s">
        <v>984</v>
      </c>
      <c r="T292" s="122" t="s">
        <v>3952</v>
      </c>
      <c r="U292" s="122" t="s">
        <v>367</v>
      </c>
      <c r="V292" s="122">
        <v>39420</v>
      </c>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6"/>
      <c r="AZ292" s="122" t="s">
        <v>3953</v>
      </c>
      <c r="BA292" s="122" t="s">
        <v>3954</v>
      </c>
      <c r="BB292" s="122"/>
      <c r="BC292" s="122"/>
      <c r="BD292" s="122"/>
      <c r="BE292" s="122"/>
      <c r="BF292" s="122"/>
      <c r="BG292" s="122"/>
      <c r="BH292" s="122"/>
      <c r="BI292" s="122"/>
      <c r="BJ292" s="122"/>
      <c r="BK292" s="122"/>
      <c r="BL292" s="122"/>
      <c r="BM292" s="122"/>
      <c r="BN292" s="122" t="s">
        <v>3382</v>
      </c>
      <c r="KJ292" s="129"/>
      <c r="KK292" s="129"/>
      <c r="KL292" s="129"/>
      <c r="KM292" s="129"/>
      <c r="KN292" s="129"/>
      <c r="KO292" s="129"/>
      <c r="KP292" s="129"/>
      <c r="KQ292" s="129"/>
      <c r="KR292" s="129"/>
      <c r="KS292" s="129"/>
      <c r="KT292" s="129"/>
      <c r="UF292" s="129"/>
      <c r="UG292" s="129"/>
      <c r="UH292" s="129"/>
      <c r="UI292" s="129"/>
      <c r="UJ292" s="129"/>
      <c r="UK292" s="129"/>
      <c r="UL292" s="129"/>
      <c r="UM292" s="129"/>
      <c r="UN292" s="129"/>
      <c r="UO292" s="129"/>
      <c r="UP292" s="129"/>
      <c r="AEB292" s="129"/>
      <c r="AEC292" s="129"/>
      <c r="AED292" s="129"/>
      <c r="AEE292" s="129"/>
      <c r="AEF292" s="129"/>
      <c r="AEG292" s="129"/>
      <c r="AEH292" s="129"/>
      <c r="AEI292" s="129"/>
      <c r="AEJ292" s="129"/>
      <c r="AEK292" s="129"/>
      <c r="AEL292" s="129"/>
      <c r="ANX292" s="129"/>
      <c r="ANY292" s="129"/>
      <c r="ANZ292" s="129"/>
      <c r="AOA292" s="129"/>
      <c r="AOB292" s="129"/>
      <c r="AOC292" s="129"/>
      <c r="AOD292" s="129"/>
      <c r="AOE292" s="129"/>
      <c r="AOF292" s="129"/>
      <c r="AOG292" s="129"/>
      <c r="AOH292" s="129"/>
      <c r="AXT292" s="129"/>
      <c r="AXU292" s="129"/>
      <c r="AXV292" s="129"/>
      <c r="AXW292" s="129"/>
      <c r="AXX292" s="129"/>
      <c r="AXY292" s="129"/>
      <c r="AXZ292" s="129"/>
      <c r="AYA292" s="129"/>
      <c r="AYB292" s="129"/>
      <c r="AYC292" s="129"/>
      <c r="AYD292" s="129"/>
      <c r="BHP292" s="129"/>
      <c r="BHQ292" s="129"/>
      <c r="BHR292" s="129"/>
      <c r="BHS292" s="129"/>
      <c r="BHT292" s="129"/>
      <c r="BHU292" s="129"/>
      <c r="BHV292" s="129"/>
      <c r="BHW292" s="129"/>
      <c r="BHX292" s="129"/>
      <c r="BHY292" s="129"/>
      <c r="BHZ292" s="129"/>
      <c r="BRL292" s="129"/>
      <c r="BRM292" s="129"/>
      <c r="BRN292" s="129"/>
      <c r="BRO292" s="129"/>
      <c r="BRP292" s="129"/>
      <c r="BRQ292" s="129"/>
      <c r="BRR292" s="129"/>
      <c r="BRS292" s="129"/>
      <c r="BRT292" s="129"/>
      <c r="BRU292" s="129"/>
      <c r="BRV292" s="129"/>
      <c r="CBH292" s="129"/>
      <c r="CBI292" s="129"/>
      <c r="CBJ292" s="129"/>
      <c r="CBK292" s="129"/>
      <c r="CBL292" s="129"/>
      <c r="CBM292" s="129"/>
      <c r="CBN292" s="129"/>
      <c r="CBO292" s="129"/>
      <c r="CBP292" s="129"/>
      <c r="CBQ292" s="129"/>
      <c r="CBR292" s="129"/>
      <c r="CLD292" s="129"/>
      <c r="CLE292" s="129"/>
      <c r="CLF292" s="129"/>
      <c r="CLG292" s="129"/>
      <c r="CLH292" s="129"/>
      <c r="CLI292" s="129"/>
      <c r="CLJ292" s="129"/>
      <c r="CLK292" s="129"/>
      <c r="CLL292" s="129"/>
      <c r="CLM292" s="129"/>
      <c r="CLN292" s="129"/>
      <c r="CUZ292" s="129"/>
      <c r="CVA292" s="129"/>
      <c r="CVB292" s="129"/>
      <c r="CVC292" s="129"/>
      <c r="CVD292" s="129"/>
      <c r="CVE292" s="129"/>
      <c r="CVF292" s="129"/>
      <c r="CVG292" s="129"/>
      <c r="CVH292" s="129"/>
      <c r="CVI292" s="129"/>
      <c r="CVJ292" s="129"/>
      <c r="DEV292" s="129"/>
      <c r="DEW292" s="129"/>
      <c r="DEX292" s="129"/>
      <c r="DEY292" s="129"/>
      <c r="DEZ292" s="129"/>
      <c r="DFA292" s="129"/>
      <c r="DFB292" s="129"/>
      <c r="DFC292" s="129"/>
      <c r="DFD292" s="129"/>
      <c r="DFE292" s="129"/>
      <c r="DFF292" s="129"/>
      <c r="DOR292" s="129"/>
      <c r="DOS292" s="129"/>
      <c r="DOT292" s="129"/>
      <c r="DOU292" s="129"/>
      <c r="DOV292" s="129"/>
      <c r="DOW292" s="129"/>
      <c r="DOX292" s="129"/>
      <c r="DOY292" s="129"/>
      <c r="DOZ292" s="129"/>
      <c r="DPA292" s="129"/>
      <c r="DPB292" s="129"/>
      <c r="DYN292" s="129"/>
      <c r="DYO292" s="129"/>
      <c r="DYP292" s="129"/>
      <c r="DYQ292" s="129"/>
      <c r="DYR292" s="129"/>
      <c r="DYS292" s="129"/>
      <c r="DYT292" s="129"/>
      <c r="DYU292" s="129"/>
      <c r="DYV292" s="129"/>
      <c r="DYW292" s="129"/>
      <c r="DYX292" s="129"/>
      <c r="EIJ292" s="129"/>
      <c r="EIK292" s="129"/>
      <c r="EIL292" s="129"/>
      <c r="EIM292" s="129"/>
      <c r="EIN292" s="129"/>
      <c r="EIO292" s="129"/>
      <c r="EIP292" s="129"/>
      <c r="EIQ292" s="129"/>
      <c r="EIR292" s="129"/>
      <c r="EIS292" s="129"/>
      <c r="EIT292" s="129"/>
      <c r="ESF292" s="129"/>
      <c r="ESG292" s="129"/>
      <c r="ESH292" s="129"/>
      <c r="ESI292" s="129"/>
      <c r="ESJ292" s="129"/>
      <c r="ESK292" s="129"/>
      <c r="ESL292" s="129"/>
      <c r="ESM292" s="129"/>
      <c r="ESN292" s="129"/>
      <c r="ESO292" s="129"/>
      <c r="ESP292" s="129"/>
      <c r="FCB292" s="129"/>
      <c r="FCC292" s="129"/>
      <c r="FCD292" s="129"/>
      <c r="FCE292" s="129"/>
      <c r="FCF292" s="129"/>
      <c r="FCG292" s="129"/>
      <c r="FCH292" s="129"/>
      <c r="FCI292" s="129"/>
      <c r="FCJ292" s="129"/>
      <c r="FCK292" s="129"/>
      <c r="FCL292" s="129"/>
      <c r="FLX292" s="129"/>
      <c r="FLY292" s="129"/>
      <c r="FLZ292" s="129"/>
      <c r="FMA292" s="129"/>
      <c r="FMB292" s="129"/>
      <c r="FMC292" s="129"/>
      <c r="FMD292" s="129"/>
      <c r="FME292" s="129"/>
      <c r="FMF292" s="129"/>
      <c r="FMG292" s="129"/>
      <c r="FMH292" s="129"/>
      <c r="FVT292" s="129"/>
      <c r="FVU292" s="129"/>
      <c r="FVV292" s="129"/>
      <c r="FVW292" s="129"/>
      <c r="FVX292" s="129"/>
      <c r="FVY292" s="129"/>
      <c r="FVZ292" s="129"/>
      <c r="FWA292" s="129"/>
      <c r="FWB292" s="129"/>
      <c r="FWC292" s="129"/>
      <c r="FWD292" s="129"/>
      <c r="GFP292" s="129"/>
      <c r="GFQ292" s="129"/>
      <c r="GFR292" s="129"/>
      <c r="GFS292" s="129"/>
      <c r="GFT292" s="129"/>
      <c r="GFU292" s="129"/>
      <c r="GFV292" s="129"/>
      <c r="GFW292" s="129"/>
      <c r="GFX292" s="129"/>
      <c r="GFY292" s="129"/>
      <c r="GFZ292" s="129"/>
      <c r="GPL292" s="129"/>
      <c r="GPM292" s="129"/>
      <c r="GPN292" s="129"/>
      <c r="GPO292" s="129"/>
      <c r="GPP292" s="129"/>
      <c r="GPQ292" s="129"/>
      <c r="GPR292" s="129"/>
      <c r="GPS292" s="129"/>
      <c r="GPT292" s="129"/>
      <c r="GPU292" s="129"/>
      <c r="GPV292" s="129"/>
      <c r="GZH292" s="129"/>
      <c r="GZI292" s="129"/>
      <c r="GZJ292" s="129"/>
      <c r="GZK292" s="129"/>
      <c r="GZL292" s="129"/>
      <c r="GZM292" s="129"/>
      <c r="GZN292" s="129"/>
      <c r="GZO292" s="129"/>
      <c r="GZP292" s="129"/>
      <c r="GZQ292" s="129"/>
      <c r="GZR292" s="129"/>
      <c r="HJD292" s="129"/>
      <c r="HJE292" s="129"/>
      <c r="HJF292" s="129"/>
      <c r="HJG292" s="129"/>
      <c r="HJH292" s="129"/>
      <c r="HJI292" s="129"/>
      <c r="HJJ292" s="129"/>
      <c r="HJK292" s="129"/>
      <c r="HJL292" s="129"/>
      <c r="HJM292" s="129"/>
      <c r="HJN292" s="129"/>
      <c r="HSZ292" s="129"/>
      <c r="HTA292" s="129"/>
      <c r="HTB292" s="129"/>
      <c r="HTC292" s="129"/>
      <c r="HTD292" s="129"/>
      <c r="HTE292" s="129"/>
      <c r="HTF292" s="129"/>
      <c r="HTG292" s="129"/>
      <c r="HTH292" s="129"/>
      <c r="HTI292" s="129"/>
      <c r="HTJ292" s="129"/>
      <c r="ICV292" s="129"/>
      <c r="ICW292" s="129"/>
      <c r="ICX292" s="129"/>
      <c r="ICY292" s="129"/>
      <c r="ICZ292" s="129"/>
      <c r="IDA292" s="129"/>
      <c r="IDB292" s="129"/>
      <c r="IDC292" s="129"/>
      <c r="IDD292" s="129"/>
      <c r="IDE292" s="129"/>
      <c r="IDF292" s="129"/>
      <c r="IMR292" s="129"/>
      <c r="IMS292" s="129"/>
      <c r="IMT292" s="129"/>
      <c r="IMU292" s="129"/>
      <c r="IMV292" s="129"/>
      <c r="IMW292" s="129"/>
      <c r="IMX292" s="129"/>
      <c r="IMY292" s="129"/>
      <c r="IMZ292" s="129"/>
      <c r="INA292" s="129"/>
      <c r="INB292" s="129"/>
      <c r="IWN292" s="129"/>
      <c r="IWO292" s="129"/>
      <c r="IWP292" s="129"/>
      <c r="IWQ292" s="129"/>
      <c r="IWR292" s="129"/>
      <c r="IWS292" s="129"/>
      <c r="IWT292" s="129"/>
      <c r="IWU292" s="129"/>
      <c r="IWV292" s="129"/>
      <c r="IWW292" s="129"/>
      <c r="IWX292" s="129"/>
      <c r="JGJ292" s="129"/>
      <c r="JGK292" s="129"/>
      <c r="JGL292" s="129"/>
      <c r="JGM292" s="129"/>
      <c r="JGN292" s="129"/>
      <c r="JGO292" s="129"/>
      <c r="JGP292" s="129"/>
      <c r="JGQ292" s="129"/>
      <c r="JGR292" s="129"/>
      <c r="JGS292" s="129"/>
      <c r="JGT292" s="129"/>
      <c r="JQF292" s="129"/>
      <c r="JQG292" s="129"/>
      <c r="JQH292" s="129"/>
      <c r="JQI292" s="129"/>
      <c r="JQJ292" s="129"/>
      <c r="JQK292" s="129"/>
      <c r="JQL292" s="129"/>
      <c r="JQM292" s="129"/>
      <c r="JQN292" s="129"/>
      <c r="JQO292" s="129"/>
      <c r="JQP292" s="129"/>
      <c r="KAB292" s="129"/>
      <c r="KAC292" s="129"/>
      <c r="KAD292" s="129"/>
      <c r="KAE292" s="129"/>
      <c r="KAF292" s="129"/>
      <c r="KAG292" s="129"/>
      <c r="KAH292" s="129"/>
      <c r="KAI292" s="129"/>
      <c r="KAJ292" s="129"/>
      <c r="KAK292" s="129"/>
      <c r="KAL292" s="129"/>
      <c r="KJX292" s="129"/>
      <c r="KJY292" s="129"/>
      <c r="KJZ292" s="129"/>
      <c r="KKA292" s="129"/>
      <c r="KKB292" s="129"/>
      <c r="KKC292" s="129"/>
      <c r="KKD292" s="129"/>
      <c r="KKE292" s="129"/>
      <c r="KKF292" s="129"/>
      <c r="KKG292" s="129"/>
      <c r="KKH292" s="129"/>
      <c r="KTT292" s="129"/>
      <c r="KTU292" s="129"/>
      <c r="KTV292" s="129"/>
      <c r="KTW292" s="129"/>
      <c r="KTX292" s="129"/>
      <c r="KTY292" s="129"/>
      <c r="KTZ292" s="129"/>
      <c r="KUA292" s="129"/>
      <c r="KUB292" s="129"/>
      <c r="KUC292" s="129"/>
      <c r="KUD292" s="129"/>
      <c r="LDP292" s="129"/>
      <c r="LDQ292" s="129"/>
      <c r="LDR292" s="129"/>
      <c r="LDS292" s="129"/>
      <c r="LDT292" s="129"/>
      <c r="LDU292" s="129"/>
      <c r="LDV292" s="129"/>
      <c r="LDW292" s="129"/>
      <c r="LDX292" s="129"/>
      <c r="LDY292" s="129"/>
      <c r="LDZ292" s="129"/>
      <c r="LNL292" s="129"/>
      <c r="LNM292" s="129"/>
      <c r="LNN292" s="129"/>
      <c r="LNO292" s="129"/>
      <c r="LNP292" s="129"/>
      <c r="LNQ292" s="129"/>
      <c r="LNR292" s="129"/>
      <c r="LNS292" s="129"/>
      <c r="LNT292" s="129"/>
      <c r="LNU292" s="129"/>
      <c r="LNV292" s="129"/>
      <c r="LXH292" s="129"/>
      <c r="LXI292" s="129"/>
      <c r="LXJ292" s="129"/>
      <c r="LXK292" s="129"/>
      <c r="LXL292" s="129"/>
      <c r="LXM292" s="129"/>
      <c r="LXN292" s="129"/>
      <c r="LXO292" s="129"/>
      <c r="LXP292" s="129"/>
      <c r="LXQ292" s="129"/>
      <c r="LXR292" s="129"/>
      <c r="MHD292" s="129"/>
      <c r="MHE292" s="129"/>
      <c r="MHF292" s="129"/>
      <c r="MHG292" s="129"/>
      <c r="MHH292" s="129"/>
      <c r="MHI292" s="129"/>
      <c r="MHJ292" s="129"/>
      <c r="MHK292" s="129"/>
      <c r="MHL292" s="129"/>
      <c r="MHM292" s="129"/>
      <c r="MHN292" s="129"/>
      <c r="MQZ292" s="129"/>
      <c r="MRA292" s="129"/>
      <c r="MRB292" s="129"/>
      <c r="MRC292" s="129"/>
      <c r="MRD292" s="129"/>
      <c r="MRE292" s="129"/>
      <c r="MRF292" s="129"/>
      <c r="MRG292" s="129"/>
      <c r="MRH292" s="129"/>
      <c r="MRI292" s="129"/>
      <c r="MRJ292" s="129"/>
      <c r="NAV292" s="129"/>
      <c r="NAW292" s="129"/>
      <c r="NAX292" s="129"/>
      <c r="NAY292" s="129"/>
      <c r="NAZ292" s="129"/>
      <c r="NBA292" s="129"/>
      <c r="NBB292" s="129"/>
      <c r="NBC292" s="129"/>
      <c r="NBD292" s="129"/>
      <c r="NBE292" s="129"/>
      <c r="NBF292" s="129"/>
      <c r="NKR292" s="129"/>
      <c r="NKS292" s="129"/>
      <c r="NKT292" s="129"/>
      <c r="NKU292" s="129"/>
      <c r="NKV292" s="129"/>
      <c r="NKW292" s="129"/>
      <c r="NKX292" s="129"/>
      <c r="NKY292" s="129"/>
      <c r="NKZ292" s="129"/>
      <c r="NLA292" s="129"/>
      <c r="NLB292" s="129"/>
      <c r="NUN292" s="129"/>
      <c r="NUO292" s="129"/>
      <c r="NUP292" s="129"/>
      <c r="NUQ292" s="129"/>
      <c r="NUR292" s="129"/>
      <c r="NUS292" s="129"/>
      <c r="NUT292" s="129"/>
      <c r="NUU292" s="129"/>
      <c r="NUV292" s="129"/>
      <c r="NUW292" s="129"/>
      <c r="NUX292" s="129"/>
      <c r="OEJ292" s="129"/>
      <c r="OEK292" s="129"/>
      <c r="OEL292" s="129"/>
      <c r="OEM292" s="129"/>
      <c r="OEN292" s="129"/>
      <c r="OEO292" s="129"/>
      <c r="OEP292" s="129"/>
      <c r="OEQ292" s="129"/>
      <c r="OER292" s="129"/>
      <c r="OES292" s="129"/>
      <c r="OET292" s="129"/>
      <c r="OOF292" s="129"/>
      <c r="OOG292" s="129"/>
      <c r="OOH292" s="129"/>
      <c r="OOI292" s="129"/>
      <c r="OOJ292" s="129"/>
      <c r="OOK292" s="129"/>
      <c r="OOL292" s="129"/>
      <c r="OOM292" s="129"/>
      <c r="OON292" s="129"/>
      <c r="OOO292" s="129"/>
      <c r="OOP292" s="129"/>
      <c r="OYB292" s="129"/>
      <c r="OYC292" s="129"/>
      <c r="OYD292" s="129"/>
      <c r="OYE292" s="129"/>
      <c r="OYF292" s="129"/>
      <c r="OYG292" s="129"/>
      <c r="OYH292" s="129"/>
      <c r="OYI292" s="129"/>
      <c r="OYJ292" s="129"/>
      <c r="OYK292" s="129"/>
      <c r="OYL292" s="129"/>
      <c r="PHX292" s="129"/>
      <c r="PHY292" s="129"/>
      <c r="PHZ292" s="129"/>
      <c r="PIA292" s="129"/>
      <c r="PIB292" s="129"/>
      <c r="PIC292" s="129"/>
      <c r="PID292" s="129"/>
      <c r="PIE292" s="129"/>
      <c r="PIF292" s="129"/>
      <c r="PIG292" s="129"/>
      <c r="PIH292" s="129"/>
      <c r="PRT292" s="129"/>
      <c r="PRU292" s="129"/>
      <c r="PRV292" s="129"/>
      <c r="PRW292" s="129"/>
      <c r="PRX292" s="129"/>
      <c r="PRY292" s="129"/>
      <c r="PRZ292" s="129"/>
      <c r="PSA292" s="129"/>
      <c r="PSB292" s="129"/>
      <c r="PSC292" s="129"/>
      <c r="PSD292" s="129"/>
      <c r="QBP292" s="129"/>
      <c r="QBQ292" s="129"/>
      <c r="QBR292" s="129"/>
      <c r="QBS292" s="129"/>
      <c r="QBT292" s="129"/>
      <c r="QBU292" s="129"/>
      <c r="QBV292" s="129"/>
      <c r="QBW292" s="129"/>
      <c r="QBX292" s="129"/>
      <c r="QBY292" s="129"/>
      <c r="QBZ292" s="129"/>
      <c r="QLL292" s="129"/>
      <c r="QLM292" s="129"/>
      <c r="QLN292" s="129"/>
      <c r="QLO292" s="129"/>
      <c r="QLP292" s="129"/>
      <c r="QLQ292" s="129"/>
      <c r="QLR292" s="129"/>
      <c r="QLS292" s="129"/>
      <c r="QLT292" s="129"/>
      <c r="QLU292" s="129"/>
      <c r="QLV292" s="129"/>
      <c r="QVH292" s="129"/>
      <c r="QVI292" s="129"/>
      <c r="QVJ292" s="129"/>
      <c r="QVK292" s="129"/>
      <c r="QVL292" s="129"/>
      <c r="QVM292" s="129"/>
      <c r="QVN292" s="129"/>
      <c r="QVO292" s="129"/>
      <c r="QVP292" s="129"/>
      <c r="QVQ292" s="129"/>
      <c r="QVR292" s="129"/>
      <c r="RFD292" s="129"/>
      <c r="RFE292" s="129"/>
      <c r="RFF292" s="129"/>
      <c r="RFG292" s="129"/>
      <c r="RFH292" s="129"/>
      <c r="RFI292" s="129"/>
      <c r="RFJ292" s="129"/>
      <c r="RFK292" s="129"/>
      <c r="RFL292" s="129"/>
      <c r="RFM292" s="129"/>
      <c r="RFN292" s="129"/>
      <c r="ROZ292" s="129"/>
      <c r="RPA292" s="129"/>
      <c r="RPB292" s="129"/>
      <c r="RPC292" s="129"/>
      <c r="RPD292" s="129"/>
      <c r="RPE292" s="129"/>
      <c r="RPF292" s="129"/>
      <c r="RPG292" s="129"/>
      <c r="RPH292" s="129"/>
      <c r="RPI292" s="129"/>
      <c r="RPJ292" s="129"/>
      <c r="RYV292" s="129"/>
      <c r="RYW292" s="129"/>
      <c r="RYX292" s="129"/>
      <c r="RYY292" s="129"/>
      <c r="RYZ292" s="129"/>
      <c r="RZA292" s="129"/>
      <c r="RZB292" s="129"/>
      <c r="RZC292" s="129"/>
      <c r="RZD292" s="129"/>
      <c r="RZE292" s="129"/>
      <c r="RZF292" s="129"/>
      <c r="SIR292" s="129"/>
      <c r="SIS292" s="129"/>
      <c r="SIT292" s="129"/>
      <c r="SIU292" s="129"/>
      <c r="SIV292" s="129"/>
      <c r="SIW292" s="129"/>
      <c r="SIX292" s="129"/>
      <c r="SIY292" s="129"/>
      <c r="SIZ292" s="129"/>
      <c r="SJA292" s="129"/>
      <c r="SJB292" s="129"/>
      <c r="SSN292" s="129"/>
      <c r="SSO292" s="129"/>
      <c r="SSP292" s="129"/>
      <c r="SSQ292" s="129"/>
      <c r="SSR292" s="129"/>
      <c r="SSS292" s="129"/>
      <c r="SST292" s="129"/>
      <c r="SSU292" s="129"/>
      <c r="SSV292" s="129"/>
      <c r="SSW292" s="129"/>
      <c r="SSX292" s="129"/>
      <c r="TCJ292" s="129"/>
      <c r="TCK292" s="129"/>
      <c r="TCL292" s="129"/>
      <c r="TCM292" s="129"/>
      <c r="TCN292" s="129"/>
      <c r="TCO292" s="129"/>
      <c r="TCP292" s="129"/>
      <c r="TCQ292" s="129"/>
      <c r="TCR292" s="129"/>
      <c r="TCS292" s="129"/>
      <c r="TCT292" s="129"/>
      <c r="TMF292" s="129"/>
      <c r="TMG292" s="129"/>
      <c r="TMH292" s="129"/>
      <c r="TMI292" s="129"/>
      <c r="TMJ292" s="129"/>
      <c r="TMK292" s="129"/>
      <c r="TML292" s="129"/>
      <c r="TMM292" s="129"/>
      <c r="TMN292" s="129"/>
      <c r="TMO292" s="129"/>
      <c r="TMP292" s="129"/>
      <c r="TWB292" s="129"/>
      <c r="TWC292" s="129"/>
      <c r="TWD292" s="129"/>
      <c r="TWE292" s="129"/>
      <c r="TWF292" s="129"/>
      <c r="TWG292" s="129"/>
      <c r="TWH292" s="129"/>
      <c r="TWI292" s="129"/>
      <c r="TWJ292" s="129"/>
      <c r="TWK292" s="129"/>
      <c r="TWL292" s="129"/>
      <c r="UFX292" s="129"/>
      <c r="UFY292" s="129"/>
      <c r="UFZ292" s="129"/>
      <c r="UGA292" s="129"/>
      <c r="UGB292" s="129"/>
      <c r="UGC292" s="129"/>
      <c r="UGD292" s="129"/>
      <c r="UGE292" s="129"/>
      <c r="UGF292" s="129"/>
      <c r="UGG292" s="129"/>
      <c r="UGH292" s="129"/>
      <c r="UPT292" s="129"/>
      <c r="UPU292" s="129"/>
      <c r="UPV292" s="129"/>
      <c r="UPW292" s="129"/>
      <c r="UPX292" s="129"/>
      <c r="UPY292" s="129"/>
      <c r="UPZ292" s="129"/>
      <c r="UQA292" s="129"/>
      <c r="UQB292" s="129"/>
      <c r="UQC292" s="129"/>
      <c r="UQD292" s="129"/>
      <c r="UZP292" s="129"/>
      <c r="UZQ292" s="129"/>
      <c r="UZR292" s="129"/>
      <c r="UZS292" s="129"/>
      <c r="UZT292" s="129"/>
      <c r="UZU292" s="129"/>
      <c r="UZV292" s="129"/>
      <c r="UZW292" s="129"/>
      <c r="UZX292" s="129"/>
      <c r="UZY292" s="129"/>
      <c r="UZZ292" s="129"/>
      <c r="VJL292" s="129"/>
      <c r="VJM292" s="129"/>
      <c r="VJN292" s="129"/>
      <c r="VJO292" s="129"/>
      <c r="VJP292" s="129"/>
      <c r="VJQ292" s="129"/>
      <c r="VJR292" s="129"/>
      <c r="VJS292" s="129"/>
      <c r="VJT292" s="129"/>
      <c r="VJU292" s="129"/>
      <c r="VJV292" s="129"/>
      <c r="VTH292" s="129"/>
      <c r="VTI292" s="129"/>
      <c r="VTJ292" s="129"/>
      <c r="VTK292" s="129"/>
      <c r="VTL292" s="129"/>
      <c r="VTM292" s="129"/>
      <c r="VTN292" s="129"/>
      <c r="VTO292" s="129"/>
      <c r="VTP292" s="129"/>
      <c r="VTQ292" s="129"/>
      <c r="VTR292" s="129"/>
      <c r="WDD292" s="129"/>
      <c r="WDE292" s="129"/>
      <c r="WDF292" s="129"/>
      <c r="WDG292" s="129"/>
      <c r="WDH292" s="129"/>
      <c r="WDI292" s="129"/>
      <c r="WDJ292" s="129"/>
      <c r="WDK292" s="129"/>
      <c r="WDL292" s="129"/>
      <c r="WDM292" s="129"/>
      <c r="WDN292" s="129"/>
      <c r="WMZ292" s="129"/>
      <c r="WNA292" s="129"/>
      <c r="WNB292" s="129"/>
      <c r="WNC292" s="129"/>
      <c r="WND292" s="129"/>
      <c r="WNE292" s="129"/>
      <c r="WNF292" s="129"/>
      <c r="WNG292" s="129"/>
      <c r="WNH292" s="129"/>
      <c r="WNI292" s="129"/>
      <c r="WNJ292" s="129"/>
      <c r="WWV292" s="129"/>
      <c r="WWW292" s="129"/>
      <c r="WWX292" s="129"/>
      <c r="WWY292" s="129"/>
      <c r="WWZ292" s="129"/>
      <c r="WXA292" s="129"/>
      <c r="WXB292" s="129"/>
      <c r="WXC292" s="129"/>
      <c r="WXD292" s="129"/>
      <c r="WXE292" s="129"/>
      <c r="WXF292" s="129"/>
    </row>
    <row r="293" spans="1:818 1064:1842 2088:2866 3112:3890 4136:4914 5160:5938 6184:6962 7208:7986 8232:9010 9256:10034 10280:11058 11304:12082 12328:13106 13352:14130 14376:15154 15400:16178" s="116" customFormat="1" ht="51" customHeight="1" x14ac:dyDescent="0.25">
      <c r="A293" s="122">
        <v>501</v>
      </c>
      <c r="B293" s="122" t="s">
        <v>46</v>
      </c>
      <c r="C293" s="122">
        <v>101806</v>
      </c>
      <c r="D293" s="125">
        <v>39044</v>
      </c>
      <c r="E293" s="125">
        <v>39044</v>
      </c>
      <c r="F293" s="125">
        <v>40140</v>
      </c>
      <c r="G293" s="122" t="s">
        <v>3955</v>
      </c>
      <c r="H293" s="122"/>
      <c r="I293" s="122"/>
      <c r="J293" s="122" t="s">
        <v>64</v>
      </c>
      <c r="K293" s="122" t="s">
        <v>65</v>
      </c>
      <c r="L293" s="122" t="s">
        <v>63</v>
      </c>
      <c r="M293" s="122" t="s">
        <v>3957</v>
      </c>
      <c r="N293" s="122" t="s">
        <v>3956</v>
      </c>
      <c r="O293" s="122" t="s">
        <v>65</v>
      </c>
      <c r="P293" s="122" t="s">
        <v>63</v>
      </c>
      <c r="Q293" s="122" t="s">
        <v>66</v>
      </c>
      <c r="R293" s="122" t="s">
        <v>282</v>
      </c>
      <c r="S293" s="122" t="s">
        <v>218</v>
      </c>
      <c r="T293" s="122" t="s">
        <v>3958</v>
      </c>
      <c r="U293" s="122" t="s">
        <v>367</v>
      </c>
      <c r="V293" s="122">
        <v>1387000</v>
      </c>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6"/>
      <c r="AZ293" s="122" t="s">
        <v>3959</v>
      </c>
      <c r="BA293" s="122" t="s">
        <v>3960</v>
      </c>
      <c r="BB293" s="122"/>
      <c r="BC293" s="122"/>
      <c r="BD293" s="122"/>
      <c r="BE293" s="122"/>
      <c r="BF293" s="122"/>
      <c r="BG293" s="122"/>
      <c r="BH293" s="122"/>
      <c r="BI293" s="122"/>
      <c r="BJ293" s="122"/>
      <c r="BK293" s="122"/>
      <c r="BL293" s="122"/>
      <c r="BM293" s="122"/>
      <c r="BN293" s="122" t="s">
        <v>4609</v>
      </c>
    </row>
    <row r="294" spans="1:818 1064:1842 2088:2866 3112:3890 4136:4914 5160:5938 6184:6962 7208:7986 8232:9010 9256:10034 10280:11058 11304:12082 12328:13106 13352:14130 14376:15154 15400:16178" s="116" customFormat="1" ht="51" customHeight="1" x14ac:dyDescent="0.25">
      <c r="A294" s="122">
        <v>504</v>
      </c>
      <c r="B294" s="122" t="s">
        <v>3083</v>
      </c>
      <c r="C294" s="122">
        <v>101809</v>
      </c>
      <c r="D294" s="125">
        <v>39048</v>
      </c>
      <c r="E294" s="125">
        <v>39048</v>
      </c>
      <c r="F294" s="125">
        <v>40144</v>
      </c>
      <c r="G294" s="122" t="s">
        <v>3502</v>
      </c>
      <c r="H294" s="122"/>
      <c r="I294" s="122"/>
      <c r="J294" s="122" t="s">
        <v>202</v>
      </c>
      <c r="K294" s="122" t="s">
        <v>175</v>
      </c>
      <c r="L294" s="122" t="s">
        <v>53</v>
      </c>
      <c r="M294" s="122" t="s">
        <v>3961</v>
      </c>
      <c r="N294" s="122" t="s">
        <v>3836</v>
      </c>
      <c r="O294" s="122" t="s">
        <v>175</v>
      </c>
      <c r="P294" s="122" t="s">
        <v>53</v>
      </c>
      <c r="Q294" s="122" t="s">
        <v>34</v>
      </c>
      <c r="R294" s="122" t="s">
        <v>384</v>
      </c>
      <c r="S294" s="122" t="s">
        <v>1025</v>
      </c>
      <c r="T294" s="122" t="s">
        <v>3110</v>
      </c>
      <c r="U294" s="122" t="s">
        <v>367</v>
      </c>
      <c r="V294" s="122">
        <v>163840</v>
      </c>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6"/>
      <c r="AZ294" s="122" t="s">
        <v>3962</v>
      </c>
      <c r="BA294" s="122" t="s">
        <v>3963</v>
      </c>
      <c r="BB294" s="122"/>
      <c r="BC294" s="122"/>
      <c r="BD294" s="122"/>
      <c r="BE294" s="122"/>
      <c r="BF294" s="122"/>
      <c r="BG294" s="122"/>
      <c r="BH294" s="122"/>
      <c r="BI294" s="122"/>
      <c r="BJ294" s="122"/>
      <c r="BK294" s="122"/>
      <c r="BL294" s="122"/>
      <c r="BM294" s="122"/>
      <c r="BN294" s="122" t="s">
        <v>4610</v>
      </c>
    </row>
    <row r="295" spans="1:818 1064:1842 2088:2866 3112:3890 4136:4914 5160:5938 6184:6962 7208:7986 8232:9010 9256:10034 10280:11058 11304:12082 12328:13106 13352:14130 14376:15154 15400:16178" s="116" customFormat="1" ht="51" customHeight="1" x14ac:dyDescent="0.25">
      <c r="A295" s="122">
        <v>507</v>
      </c>
      <c r="B295" s="122" t="s">
        <v>3111</v>
      </c>
      <c r="C295" s="122">
        <v>101812</v>
      </c>
      <c r="D295" s="125">
        <v>39051</v>
      </c>
      <c r="E295" s="125">
        <v>39051</v>
      </c>
      <c r="F295" s="125">
        <v>40147</v>
      </c>
      <c r="G295" s="122" t="s">
        <v>3964</v>
      </c>
      <c r="H295" s="122"/>
      <c r="I295" s="122"/>
      <c r="J295" s="122" t="s">
        <v>5582</v>
      </c>
      <c r="K295" s="122" t="s">
        <v>111</v>
      </c>
      <c r="L295" s="122" t="s">
        <v>114</v>
      </c>
      <c r="M295" s="122"/>
      <c r="N295" s="122" t="s">
        <v>5582</v>
      </c>
      <c r="O295" s="122" t="s">
        <v>111</v>
      </c>
      <c r="P295" s="122" t="s">
        <v>114</v>
      </c>
      <c r="Q295" s="122" t="s">
        <v>112</v>
      </c>
      <c r="R295" s="122" t="s">
        <v>282</v>
      </c>
      <c r="S295" s="122" t="s">
        <v>498</v>
      </c>
      <c r="T295" s="122" t="s">
        <v>886</v>
      </c>
      <c r="U295" s="122" t="s">
        <v>367</v>
      </c>
      <c r="V295" s="122" t="s">
        <v>1026</v>
      </c>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6"/>
      <c r="AZ295" s="122" t="s">
        <v>1027</v>
      </c>
      <c r="BA295" s="122" t="s">
        <v>1028</v>
      </c>
      <c r="BB295" s="122"/>
      <c r="BC295" s="122"/>
      <c r="BD295" s="122"/>
      <c r="BE295" s="122"/>
      <c r="BF295" s="122"/>
      <c r="BG295" s="122"/>
      <c r="BH295" s="122"/>
      <c r="BI295" s="122"/>
      <c r="BJ295" s="122"/>
      <c r="BK295" s="122"/>
      <c r="BL295" s="122" t="s">
        <v>3965</v>
      </c>
      <c r="BM295" s="122"/>
      <c r="BN295" s="122" t="s">
        <v>4611</v>
      </c>
    </row>
    <row r="296" spans="1:818 1064:1842 2088:2866 3112:3890 4136:4914 5160:5938 6184:6962 7208:7986 8232:9010 9256:10034 10280:11058 11304:12082 12328:13106 13352:14130 14376:15154 15400:16178" s="116" customFormat="1" ht="51" customHeight="1" x14ac:dyDescent="0.25">
      <c r="A296" s="122">
        <v>508</v>
      </c>
      <c r="B296" s="122" t="s">
        <v>1029</v>
      </c>
      <c r="C296" s="122">
        <v>101813</v>
      </c>
      <c r="D296" s="125">
        <v>39051</v>
      </c>
      <c r="E296" s="125">
        <v>39051</v>
      </c>
      <c r="F296" s="125">
        <v>41243</v>
      </c>
      <c r="G296" s="122" t="s">
        <v>3777</v>
      </c>
      <c r="H296" s="122"/>
      <c r="I296" s="122"/>
      <c r="J296" s="122" t="s">
        <v>35</v>
      </c>
      <c r="K296" s="122" t="s">
        <v>33</v>
      </c>
      <c r="L296" s="122" t="s">
        <v>33</v>
      </c>
      <c r="M296" s="122" t="s">
        <v>5295</v>
      </c>
      <c r="N296" s="122" t="s">
        <v>1033</v>
      </c>
      <c r="O296" s="122" t="s">
        <v>33</v>
      </c>
      <c r="P296" s="122" t="s">
        <v>33</v>
      </c>
      <c r="Q296" s="122" t="s">
        <v>34</v>
      </c>
      <c r="R296" s="122" t="s">
        <v>384</v>
      </c>
      <c r="S296" s="122" t="s">
        <v>498</v>
      </c>
      <c r="T296" s="122" t="s">
        <v>1030</v>
      </c>
      <c r="U296" s="122" t="s">
        <v>367</v>
      </c>
      <c r="V296" s="122">
        <v>11930</v>
      </c>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6"/>
      <c r="AZ296" s="122" t="s">
        <v>3966</v>
      </c>
      <c r="BA296" s="122" t="s">
        <v>3967</v>
      </c>
      <c r="BB296" s="122"/>
      <c r="BC296" s="122"/>
      <c r="BD296" s="122"/>
      <c r="BE296" s="122"/>
      <c r="BF296" s="122"/>
      <c r="BG296" s="122"/>
      <c r="BH296" s="122"/>
      <c r="BI296" s="122"/>
      <c r="BJ296" s="122"/>
      <c r="BK296" s="122"/>
      <c r="BL296" s="122" t="s">
        <v>3968</v>
      </c>
      <c r="BM296" s="122"/>
      <c r="BN296" s="122" t="s">
        <v>4612</v>
      </c>
      <c r="KJ296" s="129"/>
      <c r="KK296" s="129"/>
      <c r="KL296" s="129"/>
      <c r="KM296" s="129"/>
      <c r="KN296" s="129"/>
      <c r="KO296" s="129"/>
      <c r="KP296" s="129"/>
      <c r="KQ296" s="129"/>
      <c r="KR296" s="129"/>
      <c r="KS296" s="129"/>
      <c r="KT296" s="129"/>
      <c r="UF296" s="129"/>
      <c r="UG296" s="129"/>
      <c r="UH296" s="129"/>
      <c r="UI296" s="129"/>
      <c r="UJ296" s="129"/>
      <c r="UK296" s="129"/>
      <c r="UL296" s="129"/>
      <c r="UM296" s="129"/>
      <c r="UN296" s="129"/>
      <c r="UO296" s="129"/>
      <c r="UP296" s="129"/>
      <c r="AEB296" s="129"/>
      <c r="AEC296" s="129"/>
      <c r="AED296" s="129"/>
      <c r="AEE296" s="129"/>
      <c r="AEF296" s="129"/>
      <c r="AEG296" s="129"/>
      <c r="AEH296" s="129"/>
      <c r="AEI296" s="129"/>
      <c r="AEJ296" s="129"/>
      <c r="AEK296" s="129"/>
      <c r="AEL296" s="129"/>
      <c r="ANX296" s="129"/>
      <c r="ANY296" s="129"/>
      <c r="ANZ296" s="129"/>
      <c r="AOA296" s="129"/>
      <c r="AOB296" s="129"/>
      <c r="AOC296" s="129"/>
      <c r="AOD296" s="129"/>
      <c r="AOE296" s="129"/>
      <c r="AOF296" s="129"/>
      <c r="AOG296" s="129"/>
      <c r="AOH296" s="129"/>
      <c r="AXT296" s="129"/>
      <c r="AXU296" s="129"/>
      <c r="AXV296" s="129"/>
      <c r="AXW296" s="129"/>
      <c r="AXX296" s="129"/>
      <c r="AXY296" s="129"/>
      <c r="AXZ296" s="129"/>
      <c r="AYA296" s="129"/>
      <c r="AYB296" s="129"/>
      <c r="AYC296" s="129"/>
      <c r="AYD296" s="129"/>
      <c r="BHP296" s="129"/>
      <c r="BHQ296" s="129"/>
      <c r="BHR296" s="129"/>
      <c r="BHS296" s="129"/>
      <c r="BHT296" s="129"/>
      <c r="BHU296" s="129"/>
      <c r="BHV296" s="129"/>
      <c r="BHW296" s="129"/>
      <c r="BHX296" s="129"/>
      <c r="BHY296" s="129"/>
      <c r="BHZ296" s="129"/>
      <c r="BRL296" s="129"/>
      <c r="BRM296" s="129"/>
      <c r="BRN296" s="129"/>
      <c r="BRO296" s="129"/>
      <c r="BRP296" s="129"/>
      <c r="BRQ296" s="129"/>
      <c r="BRR296" s="129"/>
      <c r="BRS296" s="129"/>
      <c r="BRT296" s="129"/>
      <c r="BRU296" s="129"/>
      <c r="BRV296" s="129"/>
      <c r="CBH296" s="129"/>
      <c r="CBI296" s="129"/>
      <c r="CBJ296" s="129"/>
      <c r="CBK296" s="129"/>
      <c r="CBL296" s="129"/>
      <c r="CBM296" s="129"/>
      <c r="CBN296" s="129"/>
      <c r="CBO296" s="129"/>
      <c r="CBP296" s="129"/>
      <c r="CBQ296" s="129"/>
      <c r="CBR296" s="129"/>
      <c r="CLD296" s="129"/>
      <c r="CLE296" s="129"/>
      <c r="CLF296" s="129"/>
      <c r="CLG296" s="129"/>
      <c r="CLH296" s="129"/>
      <c r="CLI296" s="129"/>
      <c r="CLJ296" s="129"/>
      <c r="CLK296" s="129"/>
      <c r="CLL296" s="129"/>
      <c r="CLM296" s="129"/>
      <c r="CLN296" s="129"/>
      <c r="CUZ296" s="129"/>
      <c r="CVA296" s="129"/>
      <c r="CVB296" s="129"/>
      <c r="CVC296" s="129"/>
      <c r="CVD296" s="129"/>
      <c r="CVE296" s="129"/>
      <c r="CVF296" s="129"/>
      <c r="CVG296" s="129"/>
      <c r="CVH296" s="129"/>
      <c r="CVI296" s="129"/>
      <c r="CVJ296" s="129"/>
      <c r="DEV296" s="129"/>
      <c r="DEW296" s="129"/>
      <c r="DEX296" s="129"/>
      <c r="DEY296" s="129"/>
      <c r="DEZ296" s="129"/>
      <c r="DFA296" s="129"/>
      <c r="DFB296" s="129"/>
      <c r="DFC296" s="129"/>
      <c r="DFD296" s="129"/>
      <c r="DFE296" s="129"/>
      <c r="DFF296" s="129"/>
      <c r="DOR296" s="129"/>
      <c r="DOS296" s="129"/>
      <c r="DOT296" s="129"/>
      <c r="DOU296" s="129"/>
      <c r="DOV296" s="129"/>
      <c r="DOW296" s="129"/>
      <c r="DOX296" s="129"/>
      <c r="DOY296" s="129"/>
      <c r="DOZ296" s="129"/>
      <c r="DPA296" s="129"/>
      <c r="DPB296" s="129"/>
      <c r="DYN296" s="129"/>
      <c r="DYO296" s="129"/>
      <c r="DYP296" s="129"/>
      <c r="DYQ296" s="129"/>
      <c r="DYR296" s="129"/>
      <c r="DYS296" s="129"/>
      <c r="DYT296" s="129"/>
      <c r="DYU296" s="129"/>
      <c r="DYV296" s="129"/>
      <c r="DYW296" s="129"/>
      <c r="DYX296" s="129"/>
      <c r="EIJ296" s="129"/>
      <c r="EIK296" s="129"/>
      <c r="EIL296" s="129"/>
      <c r="EIM296" s="129"/>
      <c r="EIN296" s="129"/>
      <c r="EIO296" s="129"/>
      <c r="EIP296" s="129"/>
      <c r="EIQ296" s="129"/>
      <c r="EIR296" s="129"/>
      <c r="EIS296" s="129"/>
      <c r="EIT296" s="129"/>
      <c r="ESF296" s="129"/>
      <c r="ESG296" s="129"/>
      <c r="ESH296" s="129"/>
      <c r="ESI296" s="129"/>
      <c r="ESJ296" s="129"/>
      <c r="ESK296" s="129"/>
      <c r="ESL296" s="129"/>
      <c r="ESM296" s="129"/>
      <c r="ESN296" s="129"/>
      <c r="ESO296" s="129"/>
      <c r="ESP296" s="129"/>
      <c r="FCB296" s="129"/>
      <c r="FCC296" s="129"/>
      <c r="FCD296" s="129"/>
      <c r="FCE296" s="129"/>
      <c r="FCF296" s="129"/>
      <c r="FCG296" s="129"/>
      <c r="FCH296" s="129"/>
      <c r="FCI296" s="129"/>
      <c r="FCJ296" s="129"/>
      <c r="FCK296" s="129"/>
      <c r="FCL296" s="129"/>
      <c r="FLX296" s="129"/>
      <c r="FLY296" s="129"/>
      <c r="FLZ296" s="129"/>
      <c r="FMA296" s="129"/>
      <c r="FMB296" s="129"/>
      <c r="FMC296" s="129"/>
      <c r="FMD296" s="129"/>
      <c r="FME296" s="129"/>
      <c r="FMF296" s="129"/>
      <c r="FMG296" s="129"/>
      <c r="FMH296" s="129"/>
      <c r="FVT296" s="129"/>
      <c r="FVU296" s="129"/>
      <c r="FVV296" s="129"/>
      <c r="FVW296" s="129"/>
      <c r="FVX296" s="129"/>
      <c r="FVY296" s="129"/>
      <c r="FVZ296" s="129"/>
      <c r="FWA296" s="129"/>
      <c r="FWB296" s="129"/>
      <c r="FWC296" s="129"/>
      <c r="FWD296" s="129"/>
      <c r="GFP296" s="129"/>
      <c r="GFQ296" s="129"/>
      <c r="GFR296" s="129"/>
      <c r="GFS296" s="129"/>
      <c r="GFT296" s="129"/>
      <c r="GFU296" s="129"/>
      <c r="GFV296" s="129"/>
      <c r="GFW296" s="129"/>
      <c r="GFX296" s="129"/>
      <c r="GFY296" s="129"/>
      <c r="GFZ296" s="129"/>
      <c r="GPL296" s="129"/>
      <c r="GPM296" s="129"/>
      <c r="GPN296" s="129"/>
      <c r="GPO296" s="129"/>
      <c r="GPP296" s="129"/>
      <c r="GPQ296" s="129"/>
      <c r="GPR296" s="129"/>
      <c r="GPS296" s="129"/>
      <c r="GPT296" s="129"/>
      <c r="GPU296" s="129"/>
      <c r="GPV296" s="129"/>
      <c r="GZH296" s="129"/>
      <c r="GZI296" s="129"/>
      <c r="GZJ296" s="129"/>
      <c r="GZK296" s="129"/>
      <c r="GZL296" s="129"/>
      <c r="GZM296" s="129"/>
      <c r="GZN296" s="129"/>
      <c r="GZO296" s="129"/>
      <c r="GZP296" s="129"/>
      <c r="GZQ296" s="129"/>
      <c r="GZR296" s="129"/>
      <c r="HJD296" s="129"/>
      <c r="HJE296" s="129"/>
      <c r="HJF296" s="129"/>
      <c r="HJG296" s="129"/>
      <c r="HJH296" s="129"/>
      <c r="HJI296" s="129"/>
      <c r="HJJ296" s="129"/>
      <c r="HJK296" s="129"/>
      <c r="HJL296" s="129"/>
      <c r="HJM296" s="129"/>
      <c r="HJN296" s="129"/>
      <c r="HSZ296" s="129"/>
      <c r="HTA296" s="129"/>
      <c r="HTB296" s="129"/>
      <c r="HTC296" s="129"/>
      <c r="HTD296" s="129"/>
      <c r="HTE296" s="129"/>
      <c r="HTF296" s="129"/>
      <c r="HTG296" s="129"/>
      <c r="HTH296" s="129"/>
      <c r="HTI296" s="129"/>
      <c r="HTJ296" s="129"/>
      <c r="ICV296" s="129"/>
      <c r="ICW296" s="129"/>
      <c r="ICX296" s="129"/>
      <c r="ICY296" s="129"/>
      <c r="ICZ296" s="129"/>
      <c r="IDA296" s="129"/>
      <c r="IDB296" s="129"/>
      <c r="IDC296" s="129"/>
      <c r="IDD296" s="129"/>
      <c r="IDE296" s="129"/>
      <c r="IDF296" s="129"/>
      <c r="IMR296" s="129"/>
      <c r="IMS296" s="129"/>
      <c r="IMT296" s="129"/>
      <c r="IMU296" s="129"/>
      <c r="IMV296" s="129"/>
      <c r="IMW296" s="129"/>
      <c r="IMX296" s="129"/>
      <c r="IMY296" s="129"/>
      <c r="IMZ296" s="129"/>
      <c r="INA296" s="129"/>
      <c r="INB296" s="129"/>
      <c r="IWN296" s="129"/>
      <c r="IWO296" s="129"/>
      <c r="IWP296" s="129"/>
      <c r="IWQ296" s="129"/>
      <c r="IWR296" s="129"/>
      <c r="IWS296" s="129"/>
      <c r="IWT296" s="129"/>
      <c r="IWU296" s="129"/>
      <c r="IWV296" s="129"/>
      <c r="IWW296" s="129"/>
      <c r="IWX296" s="129"/>
      <c r="JGJ296" s="129"/>
      <c r="JGK296" s="129"/>
      <c r="JGL296" s="129"/>
      <c r="JGM296" s="129"/>
      <c r="JGN296" s="129"/>
      <c r="JGO296" s="129"/>
      <c r="JGP296" s="129"/>
      <c r="JGQ296" s="129"/>
      <c r="JGR296" s="129"/>
      <c r="JGS296" s="129"/>
      <c r="JGT296" s="129"/>
      <c r="JQF296" s="129"/>
      <c r="JQG296" s="129"/>
      <c r="JQH296" s="129"/>
      <c r="JQI296" s="129"/>
      <c r="JQJ296" s="129"/>
      <c r="JQK296" s="129"/>
      <c r="JQL296" s="129"/>
      <c r="JQM296" s="129"/>
      <c r="JQN296" s="129"/>
      <c r="JQO296" s="129"/>
      <c r="JQP296" s="129"/>
      <c r="KAB296" s="129"/>
      <c r="KAC296" s="129"/>
      <c r="KAD296" s="129"/>
      <c r="KAE296" s="129"/>
      <c r="KAF296" s="129"/>
      <c r="KAG296" s="129"/>
      <c r="KAH296" s="129"/>
      <c r="KAI296" s="129"/>
      <c r="KAJ296" s="129"/>
      <c r="KAK296" s="129"/>
      <c r="KAL296" s="129"/>
      <c r="KJX296" s="129"/>
      <c r="KJY296" s="129"/>
      <c r="KJZ296" s="129"/>
      <c r="KKA296" s="129"/>
      <c r="KKB296" s="129"/>
      <c r="KKC296" s="129"/>
      <c r="KKD296" s="129"/>
      <c r="KKE296" s="129"/>
      <c r="KKF296" s="129"/>
      <c r="KKG296" s="129"/>
      <c r="KKH296" s="129"/>
      <c r="KTT296" s="129"/>
      <c r="KTU296" s="129"/>
      <c r="KTV296" s="129"/>
      <c r="KTW296" s="129"/>
      <c r="KTX296" s="129"/>
      <c r="KTY296" s="129"/>
      <c r="KTZ296" s="129"/>
      <c r="KUA296" s="129"/>
      <c r="KUB296" s="129"/>
      <c r="KUC296" s="129"/>
      <c r="KUD296" s="129"/>
      <c r="LDP296" s="129"/>
      <c r="LDQ296" s="129"/>
      <c r="LDR296" s="129"/>
      <c r="LDS296" s="129"/>
      <c r="LDT296" s="129"/>
      <c r="LDU296" s="129"/>
      <c r="LDV296" s="129"/>
      <c r="LDW296" s="129"/>
      <c r="LDX296" s="129"/>
      <c r="LDY296" s="129"/>
      <c r="LDZ296" s="129"/>
      <c r="LNL296" s="129"/>
      <c r="LNM296" s="129"/>
      <c r="LNN296" s="129"/>
      <c r="LNO296" s="129"/>
      <c r="LNP296" s="129"/>
      <c r="LNQ296" s="129"/>
      <c r="LNR296" s="129"/>
      <c r="LNS296" s="129"/>
      <c r="LNT296" s="129"/>
      <c r="LNU296" s="129"/>
      <c r="LNV296" s="129"/>
      <c r="LXH296" s="129"/>
      <c r="LXI296" s="129"/>
      <c r="LXJ296" s="129"/>
      <c r="LXK296" s="129"/>
      <c r="LXL296" s="129"/>
      <c r="LXM296" s="129"/>
      <c r="LXN296" s="129"/>
      <c r="LXO296" s="129"/>
      <c r="LXP296" s="129"/>
      <c r="LXQ296" s="129"/>
      <c r="LXR296" s="129"/>
      <c r="MHD296" s="129"/>
      <c r="MHE296" s="129"/>
      <c r="MHF296" s="129"/>
      <c r="MHG296" s="129"/>
      <c r="MHH296" s="129"/>
      <c r="MHI296" s="129"/>
      <c r="MHJ296" s="129"/>
      <c r="MHK296" s="129"/>
      <c r="MHL296" s="129"/>
      <c r="MHM296" s="129"/>
      <c r="MHN296" s="129"/>
      <c r="MQZ296" s="129"/>
      <c r="MRA296" s="129"/>
      <c r="MRB296" s="129"/>
      <c r="MRC296" s="129"/>
      <c r="MRD296" s="129"/>
      <c r="MRE296" s="129"/>
      <c r="MRF296" s="129"/>
      <c r="MRG296" s="129"/>
      <c r="MRH296" s="129"/>
      <c r="MRI296" s="129"/>
      <c r="MRJ296" s="129"/>
      <c r="NAV296" s="129"/>
      <c r="NAW296" s="129"/>
      <c r="NAX296" s="129"/>
      <c r="NAY296" s="129"/>
      <c r="NAZ296" s="129"/>
      <c r="NBA296" s="129"/>
      <c r="NBB296" s="129"/>
      <c r="NBC296" s="129"/>
      <c r="NBD296" s="129"/>
      <c r="NBE296" s="129"/>
      <c r="NBF296" s="129"/>
      <c r="NKR296" s="129"/>
      <c r="NKS296" s="129"/>
      <c r="NKT296" s="129"/>
      <c r="NKU296" s="129"/>
      <c r="NKV296" s="129"/>
      <c r="NKW296" s="129"/>
      <c r="NKX296" s="129"/>
      <c r="NKY296" s="129"/>
      <c r="NKZ296" s="129"/>
      <c r="NLA296" s="129"/>
      <c r="NLB296" s="129"/>
      <c r="NUN296" s="129"/>
      <c r="NUO296" s="129"/>
      <c r="NUP296" s="129"/>
      <c r="NUQ296" s="129"/>
      <c r="NUR296" s="129"/>
      <c r="NUS296" s="129"/>
      <c r="NUT296" s="129"/>
      <c r="NUU296" s="129"/>
      <c r="NUV296" s="129"/>
      <c r="NUW296" s="129"/>
      <c r="NUX296" s="129"/>
      <c r="OEJ296" s="129"/>
      <c r="OEK296" s="129"/>
      <c r="OEL296" s="129"/>
      <c r="OEM296" s="129"/>
      <c r="OEN296" s="129"/>
      <c r="OEO296" s="129"/>
      <c r="OEP296" s="129"/>
      <c r="OEQ296" s="129"/>
      <c r="OER296" s="129"/>
      <c r="OES296" s="129"/>
      <c r="OET296" s="129"/>
      <c r="OOF296" s="129"/>
      <c r="OOG296" s="129"/>
      <c r="OOH296" s="129"/>
      <c r="OOI296" s="129"/>
      <c r="OOJ296" s="129"/>
      <c r="OOK296" s="129"/>
      <c r="OOL296" s="129"/>
      <c r="OOM296" s="129"/>
      <c r="OON296" s="129"/>
      <c r="OOO296" s="129"/>
      <c r="OOP296" s="129"/>
      <c r="OYB296" s="129"/>
      <c r="OYC296" s="129"/>
      <c r="OYD296" s="129"/>
      <c r="OYE296" s="129"/>
      <c r="OYF296" s="129"/>
      <c r="OYG296" s="129"/>
      <c r="OYH296" s="129"/>
      <c r="OYI296" s="129"/>
      <c r="OYJ296" s="129"/>
      <c r="OYK296" s="129"/>
      <c r="OYL296" s="129"/>
      <c r="PHX296" s="129"/>
      <c r="PHY296" s="129"/>
      <c r="PHZ296" s="129"/>
      <c r="PIA296" s="129"/>
      <c r="PIB296" s="129"/>
      <c r="PIC296" s="129"/>
      <c r="PID296" s="129"/>
      <c r="PIE296" s="129"/>
      <c r="PIF296" s="129"/>
      <c r="PIG296" s="129"/>
      <c r="PIH296" s="129"/>
      <c r="PRT296" s="129"/>
      <c r="PRU296" s="129"/>
      <c r="PRV296" s="129"/>
      <c r="PRW296" s="129"/>
      <c r="PRX296" s="129"/>
      <c r="PRY296" s="129"/>
      <c r="PRZ296" s="129"/>
      <c r="PSA296" s="129"/>
      <c r="PSB296" s="129"/>
      <c r="PSC296" s="129"/>
      <c r="PSD296" s="129"/>
      <c r="QBP296" s="129"/>
      <c r="QBQ296" s="129"/>
      <c r="QBR296" s="129"/>
      <c r="QBS296" s="129"/>
      <c r="QBT296" s="129"/>
      <c r="QBU296" s="129"/>
      <c r="QBV296" s="129"/>
      <c r="QBW296" s="129"/>
      <c r="QBX296" s="129"/>
      <c r="QBY296" s="129"/>
      <c r="QBZ296" s="129"/>
      <c r="QLL296" s="129"/>
      <c r="QLM296" s="129"/>
      <c r="QLN296" s="129"/>
      <c r="QLO296" s="129"/>
      <c r="QLP296" s="129"/>
      <c r="QLQ296" s="129"/>
      <c r="QLR296" s="129"/>
      <c r="QLS296" s="129"/>
      <c r="QLT296" s="129"/>
      <c r="QLU296" s="129"/>
      <c r="QLV296" s="129"/>
      <c r="QVH296" s="129"/>
      <c r="QVI296" s="129"/>
      <c r="QVJ296" s="129"/>
      <c r="QVK296" s="129"/>
      <c r="QVL296" s="129"/>
      <c r="QVM296" s="129"/>
      <c r="QVN296" s="129"/>
      <c r="QVO296" s="129"/>
      <c r="QVP296" s="129"/>
      <c r="QVQ296" s="129"/>
      <c r="QVR296" s="129"/>
      <c r="RFD296" s="129"/>
      <c r="RFE296" s="129"/>
      <c r="RFF296" s="129"/>
      <c r="RFG296" s="129"/>
      <c r="RFH296" s="129"/>
      <c r="RFI296" s="129"/>
      <c r="RFJ296" s="129"/>
      <c r="RFK296" s="129"/>
      <c r="RFL296" s="129"/>
      <c r="RFM296" s="129"/>
      <c r="RFN296" s="129"/>
      <c r="ROZ296" s="129"/>
      <c r="RPA296" s="129"/>
      <c r="RPB296" s="129"/>
      <c r="RPC296" s="129"/>
      <c r="RPD296" s="129"/>
      <c r="RPE296" s="129"/>
      <c r="RPF296" s="129"/>
      <c r="RPG296" s="129"/>
      <c r="RPH296" s="129"/>
      <c r="RPI296" s="129"/>
      <c r="RPJ296" s="129"/>
      <c r="RYV296" s="129"/>
      <c r="RYW296" s="129"/>
      <c r="RYX296" s="129"/>
      <c r="RYY296" s="129"/>
      <c r="RYZ296" s="129"/>
      <c r="RZA296" s="129"/>
      <c r="RZB296" s="129"/>
      <c r="RZC296" s="129"/>
      <c r="RZD296" s="129"/>
      <c r="RZE296" s="129"/>
      <c r="RZF296" s="129"/>
      <c r="SIR296" s="129"/>
      <c r="SIS296" s="129"/>
      <c r="SIT296" s="129"/>
      <c r="SIU296" s="129"/>
      <c r="SIV296" s="129"/>
      <c r="SIW296" s="129"/>
      <c r="SIX296" s="129"/>
      <c r="SIY296" s="129"/>
      <c r="SIZ296" s="129"/>
      <c r="SJA296" s="129"/>
      <c r="SJB296" s="129"/>
      <c r="SSN296" s="129"/>
      <c r="SSO296" s="129"/>
      <c r="SSP296" s="129"/>
      <c r="SSQ296" s="129"/>
      <c r="SSR296" s="129"/>
      <c r="SSS296" s="129"/>
      <c r="SST296" s="129"/>
      <c r="SSU296" s="129"/>
      <c r="SSV296" s="129"/>
      <c r="SSW296" s="129"/>
      <c r="SSX296" s="129"/>
      <c r="TCJ296" s="129"/>
      <c r="TCK296" s="129"/>
      <c r="TCL296" s="129"/>
      <c r="TCM296" s="129"/>
      <c r="TCN296" s="129"/>
      <c r="TCO296" s="129"/>
      <c r="TCP296" s="129"/>
      <c r="TCQ296" s="129"/>
      <c r="TCR296" s="129"/>
      <c r="TCS296" s="129"/>
      <c r="TCT296" s="129"/>
      <c r="TMF296" s="129"/>
      <c r="TMG296" s="129"/>
      <c r="TMH296" s="129"/>
      <c r="TMI296" s="129"/>
      <c r="TMJ296" s="129"/>
      <c r="TMK296" s="129"/>
      <c r="TML296" s="129"/>
      <c r="TMM296" s="129"/>
      <c r="TMN296" s="129"/>
      <c r="TMO296" s="129"/>
      <c r="TMP296" s="129"/>
      <c r="TWB296" s="129"/>
      <c r="TWC296" s="129"/>
      <c r="TWD296" s="129"/>
      <c r="TWE296" s="129"/>
      <c r="TWF296" s="129"/>
      <c r="TWG296" s="129"/>
      <c r="TWH296" s="129"/>
      <c r="TWI296" s="129"/>
      <c r="TWJ296" s="129"/>
      <c r="TWK296" s="129"/>
      <c r="TWL296" s="129"/>
      <c r="UFX296" s="129"/>
      <c r="UFY296" s="129"/>
      <c r="UFZ296" s="129"/>
      <c r="UGA296" s="129"/>
      <c r="UGB296" s="129"/>
      <c r="UGC296" s="129"/>
      <c r="UGD296" s="129"/>
      <c r="UGE296" s="129"/>
      <c r="UGF296" s="129"/>
      <c r="UGG296" s="129"/>
      <c r="UGH296" s="129"/>
      <c r="UPT296" s="129"/>
      <c r="UPU296" s="129"/>
      <c r="UPV296" s="129"/>
      <c r="UPW296" s="129"/>
      <c r="UPX296" s="129"/>
      <c r="UPY296" s="129"/>
      <c r="UPZ296" s="129"/>
      <c r="UQA296" s="129"/>
      <c r="UQB296" s="129"/>
      <c r="UQC296" s="129"/>
      <c r="UQD296" s="129"/>
      <c r="UZP296" s="129"/>
      <c r="UZQ296" s="129"/>
      <c r="UZR296" s="129"/>
      <c r="UZS296" s="129"/>
      <c r="UZT296" s="129"/>
      <c r="UZU296" s="129"/>
      <c r="UZV296" s="129"/>
      <c r="UZW296" s="129"/>
      <c r="UZX296" s="129"/>
      <c r="UZY296" s="129"/>
      <c r="UZZ296" s="129"/>
      <c r="VJL296" s="129"/>
      <c r="VJM296" s="129"/>
      <c r="VJN296" s="129"/>
      <c r="VJO296" s="129"/>
      <c r="VJP296" s="129"/>
      <c r="VJQ296" s="129"/>
      <c r="VJR296" s="129"/>
      <c r="VJS296" s="129"/>
      <c r="VJT296" s="129"/>
      <c r="VJU296" s="129"/>
      <c r="VJV296" s="129"/>
      <c r="VTH296" s="129"/>
      <c r="VTI296" s="129"/>
      <c r="VTJ296" s="129"/>
      <c r="VTK296" s="129"/>
      <c r="VTL296" s="129"/>
      <c r="VTM296" s="129"/>
      <c r="VTN296" s="129"/>
      <c r="VTO296" s="129"/>
      <c r="VTP296" s="129"/>
      <c r="VTQ296" s="129"/>
      <c r="VTR296" s="129"/>
      <c r="WDD296" s="129"/>
      <c r="WDE296" s="129"/>
      <c r="WDF296" s="129"/>
      <c r="WDG296" s="129"/>
      <c r="WDH296" s="129"/>
      <c r="WDI296" s="129"/>
      <c r="WDJ296" s="129"/>
      <c r="WDK296" s="129"/>
      <c r="WDL296" s="129"/>
      <c r="WDM296" s="129"/>
      <c r="WDN296" s="129"/>
      <c r="WMZ296" s="129"/>
      <c r="WNA296" s="129"/>
      <c r="WNB296" s="129"/>
      <c r="WNC296" s="129"/>
      <c r="WND296" s="129"/>
      <c r="WNE296" s="129"/>
      <c r="WNF296" s="129"/>
      <c r="WNG296" s="129"/>
      <c r="WNH296" s="129"/>
      <c r="WNI296" s="129"/>
      <c r="WNJ296" s="129"/>
      <c r="WWV296" s="129"/>
      <c r="WWW296" s="129"/>
      <c r="WWX296" s="129"/>
      <c r="WWY296" s="129"/>
      <c r="WWZ296" s="129"/>
      <c r="WXA296" s="129"/>
      <c r="WXB296" s="129"/>
      <c r="WXC296" s="129"/>
      <c r="WXD296" s="129"/>
      <c r="WXE296" s="129"/>
      <c r="WXF296" s="129"/>
    </row>
    <row r="297" spans="1:818 1064:1842 2088:2866 3112:3890 4136:4914 5160:5938 6184:6962 7208:7986 8232:9010 9256:10034 10280:11058 11304:12082 12328:13106 13352:14130 14376:15154 15400:16178" s="116" customFormat="1" ht="51" customHeight="1" x14ac:dyDescent="0.25">
      <c r="A297" s="111">
        <v>515</v>
      </c>
      <c r="B297" s="111" t="s">
        <v>990</v>
      </c>
      <c r="C297" s="111">
        <v>101820</v>
      </c>
      <c r="D297" s="110">
        <v>39052</v>
      </c>
      <c r="E297" s="110">
        <v>39052</v>
      </c>
      <c r="F297" s="110" t="s">
        <v>1031</v>
      </c>
      <c r="G297" s="111" t="s">
        <v>3969</v>
      </c>
      <c r="H297" s="111"/>
      <c r="I297" s="111"/>
      <c r="J297" s="111" t="s">
        <v>1955</v>
      </c>
      <c r="K297" s="111" t="s">
        <v>175</v>
      </c>
      <c r="L297" s="111" t="s">
        <v>53</v>
      </c>
      <c r="M297" s="111"/>
      <c r="N297" s="111" t="s">
        <v>1955</v>
      </c>
      <c r="O297" s="111" t="s">
        <v>175</v>
      </c>
      <c r="P297" s="111" t="s">
        <v>53</v>
      </c>
      <c r="Q297" s="111" t="s">
        <v>34</v>
      </c>
      <c r="R297" s="111" t="s">
        <v>282</v>
      </c>
      <c r="S297" s="111" t="s">
        <v>498</v>
      </c>
      <c r="T297" s="111" t="s">
        <v>405</v>
      </c>
      <c r="U297" s="111" t="s">
        <v>367</v>
      </c>
      <c r="V297" s="111">
        <v>74460</v>
      </c>
      <c r="W297" s="111"/>
      <c r="X297" s="111"/>
      <c r="Y297" s="111"/>
      <c r="Z297" s="111"/>
      <c r="AA297" s="111"/>
      <c r="AB297" s="111"/>
      <c r="AC297" s="111"/>
      <c r="AD297" s="111"/>
      <c r="AE297" s="111"/>
      <c r="AF297" s="111"/>
      <c r="AG297" s="111"/>
      <c r="AH297" s="111"/>
      <c r="AI297" s="111"/>
      <c r="AJ297" s="111"/>
      <c r="AK297" s="111"/>
      <c r="AL297" s="111"/>
      <c r="AM297" s="111"/>
      <c r="AN297" s="111"/>
      <c r="AO297" s="111"/>
      <c r="AP297" s="111"/>
      <c r="AQ297" s="111"/>
      <c r="AR297" s="111"/>
      <c r="AS297" s="111"/>
      <c r="AT297" s="111"/>
      <c r="AU297" s="111"/>
      <c r="AV297" s="111"/>
      <c r="AW297" s="111"/>
      <c r="AX297" s="111"/>
      <c r="AY297" s="119"/>
      <c r="AZ297" s="111" t="s">
        <v>3970</v>
      </c>
      <c r="BA297" s="111" t="s">
        <v>3971</v>
      </c>
      <c r="BB297" s="111"/>
      <c r="BC297" s="111"/>
      <c r="BD297" s="111"/>
      <c r="BE297" s="111"/>
      <c r="BF297" s="111"/>
      <c r="BG297" s="111"/>
      <c r="BH297" s="111"/>
      <c r="BI297" s="111"/>
      <c r="BJ297" s="111"/>
      <c r="BK297" s="111"/>
      <c r="BL297" s="111"/>
      <c r="BM297" s="111"/>
      <c r="BN297" s="111" t="s">
        <v>862</v>
      </c>
    </row>
    <row r="298" spans="1:818 1064:1842 2088:2866 3112:3890 4136:4914 5160:5938 6184:6962 7208:7986 8232:9010 9256:10034 10280:11058 11304:12082 12328:13106 13352:14130 14376:15154 15400:16178" s="116" customFormat="1" ht="51" customHeight="1" x14ac:dyDescent="0.25">
      <c r="A298" s="111">
        <v>516</v>
      </c>
      <c r="B298" s="111" t="s">
        <v>990</v>
      </c>
      <c r="C298" s="111">
        <v>101821</v>
      </c>
      <c r="D298" s="110">
        <v>39052</v>
      </c>
      <c r="E298" s="110">
        <v>39052</v>
      </c>
      <c r="F298" s="110" t="s">
        <v>1031</v>
      </c>
      <c r="G298" s="111" t="s">
        <v>3706</v>
      </c>
      <c r="H298" s="111"/>
      <c r="I298" s="111"/>
      <c r="J298" s="111" t="s">
        <v>1949</v>
      </c>
      <c r="K298" s="111" t="s">
        <v>175</v>
      </c>
      <c r="L298" s="111" t="s">
        <v>53</v>
      </c>
      <c r="M298" s="111"/>
      <c r="N298" s="111" t="s">
        <v>1949</v>
      </c>
      <c r="O298" s="111" t="s">
        <v>175</v>
      </c>
      <c r="P298" s="111" t="s">
        <v>53</v>
      </c>
      <c r="Q298" s="111" t="s">
        <v>34</v>
      </c>
      <c r="R298" s="111" t="s">
        <v>282</v>
      </c>
      <c r="S298" s="111" t="s">
        <v>498</v>
      </c>
      <c r="T298" s="111" t="s">
        <v>405</v>
      </c>
      <c r="U298" s="111" t="s">
        <v>366</v>
      </c>
      <c r="V298" s="111">
        <v>124830</v>
      </c>
      <c r="W298" s="111"/>
      <c r="X298" s="111"/>
      <c r="Y298" s="111"/>
      <c r="Z298" s="111"/>
      <c r="AA298" s="111"/>
      <c r="AB298" s="111"/>
      <c r="AC298" s="111"/>
      <c r="AD298" s="111"/>
      <c r="AE298" s="111"/>
      <c r="AF298" s="111"/>
      <c r="AG298" s="111"/>
      <c r="AH298" s="111"/>
      <c r="AI298" s="111"/>
      <c r="AJ298" s="111"/>
      <c r="AK298" s="111"/>
      <c r="AL298" s="111"/>
      <c r="AM298" s="111"/>
      <c r="AN298" s="111"/>
      <c r="AO298" s="111"/>
      <c r="AP298" s="111"/>
      <c r="AQ298" s="111"/>
      <c r="AR298" s="111"/>
      <c r="AS298" s="111"/>
      <c r="AT298" s="111"/>
      <c r="AU298" s="111"/>
      <c r="AV298" s="111"/>
      <c r="AW298" s="111"/>
      <c r="AX298" s="111"/>
      <c r="AY298" s="119"/>
      <c r="AZ298" s="111" t="s">
        <v>3972</v>
      </c>
      <c r="BA298" s="111" t="s">
        <v>3973</v>
      </c>
      <c r="BB298" s="111"/>
      <c r="BC298" s="111"/>
      <c r="BD298" s="111"/>
      <c r="BE298" s="111"/>
      <c r="BF298" s="111"/>
      <c r="BG298" s="111"/>
      <c r="BH298" s="111"/>
      <c r="BI298" s="111"/>
      <c r="BJ298" s="111"/>
      <c r="BK298" s="111"/>
      <c r="BL298" s="111"/>
      <c r="BM298" s="111"/>
      <c r="BN298" s="111" t="s">
        <v>862</v>
      </c>
    </row>
    <row r="299" spans="1:818 1064:1842 2088:2866 3112:3890 4136:4914 5160:5938 6184:6962 7208:7986 8232:9010 9256:10034 10280:11058 11304:12082 12328:13106 13352:14130 14376:15154 15400:16178" s="116" customFormat="1" ht="51" customHeight="1" x14ac:dyDescent="0.25">
      <c r="A299" s="111">
        <v>517</v>
      </c>
      <c r="B299" s="111" t="s">
        <v>990</v>
      </c>
      <c r="C299" s="111">
        <v>101822</v>
      </c>
      <c r="D299" s="110">
        <v>39052</v>
      </c>
      <c r="E299" s="110">
        <v>39052</v>
      </c>
      <c r="F299" s="110" t="s">
        <v>1031</v>
      </c>
      <c r="G299" s="111" t="s">
        <v>3974</v>
      </c>
      <c r="H299" s="111"/>
      <c r="I299" s="111"/>
      <c r="J299" s="111" t="s">
        <v>5583</v>
      </c>
      <c r="K299" s="111" t="s">
        <v>175</v>
      </c>
      <c r="L299" s="111" t="s">
        <v>53</v>
      </c>
      <c r="M299" s="111"/>
      <c r="N299" s="111" t="s">
        <v>5583</v>
      </c>
      <c r="O299" s="111" t="s">
        <v>175</v>
      </c>
      <c r="P299" s="111" t="s">
        <v>53</v>
      </c>
      <c r="Q299" s="111" t="s">
        <v>34</v>
      </c>
      <c r="R299" s="111" t="s">
        <v>282</v>
      </c>
      <c r="S299" s="111" t="s">
        <v>498</v>
      </c>
      <c r="T299" s="111" t="s">
        <v>405</v>
      </c>
      <c r="U299" s="111" t="s">
        <v>367</v>
      </c>
      <c r="V299" s="111">
        <v>151110</v>
      </c>
      <c r="W299" s="111"/>
      <c r="X299" s="111"/>
      <c r="Y299" s="111"/>
      <c r="Z299" s="111"/>
      <c r="AA299" s="111"/>
      <c r="AB299" s="111"/>
      <c r="AC299" s="111"/>
      <c r="AD299" s="111"/>
      <c r="AE299" s="111"/>
      <c r="AF299" s="111"/>
      <c r="AG299" s="111"/>
      <c r="AH299" s="111"/>
      <c r="AI299" s="111"/>
      <c r="AJ299" s="111"/>
      <c r="AK299" s="111"/>
      <c r="AL299" s="111"/>
      <c r="AM299" s="111"/>
      <c r="AN299" s="111"/>
      <c r="AO299" s="111"/>
      <c r="AP299" s="111"/>
      <c r="AQ299" s="111"/>
      <c r="AR299" s="111"/>
      <c r="AS299" s="111"/>
      <c r="AT299" s="111"/>
      <c r="AU299" s="111"/>
      <c r="AV299" s="111"/>
      <c r="AW299" s="111"/>
      <c r="AX299" s="111"/>
      <c r="AY299" s="119"/>
      <c r="AZ299" s="111" t="s">
        <v>3975</v>
      </c>
      <c r="BA299" s="111" t="s">
        <v>3976</v>
      </c>
      <c r="BB299" s="111"/>
      <c r="BC299" s="111"/>
      <c r="BD299" s="111"/>
      <c r="BE299" s="111"/>
      <c r="BF299" s="111"/>
      <c r="BG299" s="111"/>
      <c r="BH299" s="111"/>
      <c r="BI299" s="111"/>
      <c r="BJ299" s="111"/>
      <c r="BK299" s="111"/>
      <c r="BL299" s="111"/>
      <c r="BM299" s="111"/>
      <c r="BN299" s="111" t="s">
        <v>862</v>
      </c>
    </row>
    <row r="300" spans="1:818 1064:1842 2088:2866 3112:3890 4136:4914 5160:5938 6184:6962 7208:7986 8232:9010 9256:10034 10280:11058 11304:12082 12328:13106 13352:14130 14376:15154 15400:16178" s="116" customFormat="1" ht="38.25" customHeight="1" x14ac:dyDescent="0.25">
      <c r="A300" s="122">
        <v>521</v>
      </c>
      <c r="B300" s="122" t="s">
        <v>1032</v>
      </c>
      <c r="C300" s="122">
        <v>101826</v>
      </c>
      <c r="D300" s="125">
        <v>39052</v>
      </c>
      <c r="E300" s="125">
        <v>39052</v>
      </c>
      <c r="F300" s="125">
        <v>40148</v>
      </c>
      <c r="G300" s="122" t="s">
        <v>3667</v>
      </c>
      <c r="H300" s="122"/>
      <c r="I300" s="122"/>
      <c r="J300" s="122" t="s">
        <v>38</v>
      </c>
      <c r="K300" s="122" t="s">
        <v>41</v>
      </c>
      <c r="L300" s="122" t="s">
        <v>33</v>
      </c>
      <c r="M300" s="122" t="s">
        <v>3977</v>
      </c>
      <c r="N300" s="122" t="s">
        <v>38</v>
      </c>
      <c r="O300" s="122" t="s">
        <v>41</v>
      </c>
      <c r="P300" s="122" t="s">
        <v>33</v>
      </c>
      <c r="Q300" s="122" t="s">
        <v>34</v>
      </c>
      <c r="R300" s="122" t="s">
        <v>384</v>
      </c>
      <c r="S300" s="122" t="s">
        <v>479</v>
      </c>
      <c r="T300" s="122" t="s">
        <v>999</v>
      </c>
      <c r="U300" s="122" t="s">
        <v>367</v>
      </c>
      <c r="V300" s="122">
        <v>548</v>
      </c>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6"/>
      <c r="AZ300" s="122" t="s">
        <v>3978</v>
      </c>
      <c r="BA300" s="122" t="s">
        <v>3979</v>
      </c>
      <c r="BB300" s="122"/>
      <c r="BC300" s="122"/>
      <c r="BD300" s="122"/>
      <c r="BE300" s="122"/>
      <c r="BF300" s="122"/>
      <c r="BG300" s="122"/>
      <c r="BH300" s="122"/>
      <c r="BI300" s="122"/>
      <c r="BJ300" s="122"/>
      <c r="BK300" s="122"/>
      <c r="BL300" s="122"/>
      <c r="BM300" s="122"/>
      <c r="BN300" s="122" t="s">
        <v>993</v>
      </c>
    </row>
    <row r="301" spans="1:818 1064:1842 2088:2866 3112:3890 4136:4914 5160:5938 6184:6962 7208:7986 8232:9010 9256:10034 10280:11058 11304:12082 12328:13106 13352:14130 14376:15154 15400:16178" s="116" customFormat="1" ht="38.25" customHeight="1" x14ac:dyDescent="0.25">
      <c r="A301" s="122">
        <v>530</v>
      </c>
      <c r="B301" s="122" t="s">
        <v>3112</v>
      </c>
      <c r="C301" s="122">
        <v>101835</v>
      </c>
      <c r="D301" s="125">
        <v>39058</v>
      </c>
      <c r="E301" s="125">
        <v>39058</v>
      </c>
      <c r="F301" s="125">
        <v>40154</v>
      </c>
      <c r="G301" s="122" t="s">
        <v>3832</v>
      </c>
      <c r="H301" s="122"/>
      <c r="I301" s="122"/>
      <c r="J301" s="122" t="s">
        <v>203</v>
      </c>
      <c r="K301" s="122" t="s">
        <v>60</v>
      </c>
      <c r="L301" s="122" t="s">
        <v>28</v>
      </c>
      <c r="M301" s="122">
        <v>164</v>
      </c>
      <c r="N301" s="122" t="s">
        <v>203</v>
      </c>
      <c r="O301" s="122" t="s">
        <v>60</v>
      </c>
      <c r="P301" s="122" t="s">
        <v>28</v>
      </c>
      <c r="Q301" s="122" t="s">
        <v>21</v>
      </c>
      <c r="R301" s="122" t="s">
        <v>282</v>
      </c>
      <c r="S301" s="122" t="s">
        <v>479</v>
      </c>
      <c r="T301" s="122" t="s">
        <v>1035</v>
      </c>
      <c r="U301" s="122" t="s">
        <v>367</v>
      </c>
      <c r="V301" s="122">
        <v>24000</v>
      </c>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6"/>
      <c r="AZ301" s="122" t="s">
        <v>3980</v>
      </c>
      <c r="BA301" s="122" t="s">
        <v>3981</v>
      </c>
      <c r="BB301" s="122"/>
      <c r="BC301" s="122"/>
      <c r="BD301" s="122"/>
      <c r="BE301" s="122"/>
      <c r="BF301" s="122"/>
      <c r="BG301" s="122"/>
      <c r="BH301" s="122"/>
      <c r="BI301" s="122"/>
      <c r="BJ301" s="122"/>
      <c r="BK301" s="122"/>
      <c r="BL301" s="122"/>
      <c r="BM301" s="122"/>
      <c r="BN301" s="122" t="s">
        <v>4613</v>
      </c>
    </row>
    <row r="302" spans="1:818 1064:1842 2088:2866 3112:3890 4136:4914 5160:5938 6184:6962 7208:7986 8232:9010 9256:10034 10280:11058 11304:12082 12328:13106 13352:14130 14376:15154 15400:16178" s="116" customFormat="1" ht="38.25" customHeight="1" x14ac:dyDescent="0.25">
      <c r="A302" s="111">
        <v>532</v>
      </c>
      <c r="B302" s="111" t="s">
        <v>3113</v>
      </c>
      <c r="C302" s="111">
        <v>101837</v>
      </c>
      <c r="D302" s="110">
        <v>39062</v>
      </c>
      <c r="E302" s="110">
        <v>39062</v>
      </c>
      <c r="F302" s="110" t="s">
        <v>4618</v>
      </c>
      <c r="G302" s="111" t="s">
        <v>1037</v>
      </c>
      <c r="H302" s="111"/>
      <c r="I302" s="111"/>
      <c r="J302" s="111" t="s">
        <v>5584</v>
      </c>
      <c r="K302" s="111" t="s">
        <v>619</v>
      </c>
      <c r="L302" s="111" t="s">
        <v>28</v>
      </c>
      <c r="M302" s="111" t="s">
        <v>3982</v>
      </c>
      <c r="N302" s="111" t="s">
        <v>5584</v>
      </c>
      <c r="O302" s="111" t="s">
        <v>619</v>
      </c>
      <c r="P302" s="111" t="s">
        <v>28</v>
      </c>
      <c r="Q302" s="111" t="s">
        <v>21</v>
      </c>
      <c r="R302" s="111" t="s">
        <v>282</v>
      </c>
      <c r="S302" s="111" t="s">
        <v>479</v>
      </c>
      <c r="T302" s="111" t="s">
        <v>1038</v>
      </c>
      <c r="U302" s="111" t="s">
        <v>367</v>
      </c>
      <c r="V302" s="111">
        <v>5840</v>
      </c>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11"/>
      <c r="AS302" s="111"/>
      <c r="AT302" s="111"/>
      <c r="AU302" s="111"/>
      <c r="AV302" s="111"/>
      <c r="AW302" s="111"/>
      <c r="AX302" s="111"/>
      <c r="AY302" s="119"/>
      <c r="AZ302" s="111" t="s">
        <v>3983</v>
      </c>
      <c r="BA302" s="111" t="s">
        <v>3984</v>
      </c>
      <c r="BB302" s="111"/>
      <c r="BC302" s="111"/>
      <c r="BD302" s="111"/>
      <c r="BE302" s="111"/>
      <c r="BF302" s="111"/>
      <c r="BG302" s="111"/>
      <c r="BH302" s="111"/>
      <c r="BI302" s="111"/>
      <c r="BJ302" s="111"/>
      <c r="BK302" s="111"/>
      <c r="BL302" s="111"/>
      <c r="BM302" s="111"/>
      <c r="BN302" s="111" t="s">
        <v>4613</v>
      </c>
    </row>
    <row r="303" spans="1:818 1064:1842 2088:2866 3112:3890 4136:4914 5160:5938 6184:6962 7208:7986 8232:9010 9256:10034 10280:11058 11304:12082 12328:13106 13352:14130 14376:15154 15400:16178" s="116" customFormat="1" ht="57" customHeight="1" x14ac:dyDescent="0.25">
      <c r="A303" s="122">
        <v>537</v>
      </c>
      <c r="B303" s="122" t="s">
        <v>26</v>
      </c>
      <c r="C303" s="122">
        <v>101842</v>
      </c>
      <c r="D303" s="125">
        <v>39065</v>
      </c>
      <c r="E303" s="125">
        <v>39065</v>
      </c>
      <c r="F303" s="125">
        <v>40161</v>
      </c>
      <c r="G303" s="122" t="s">
        <v>3600</v>
      </c>
      <c r="H303" s="122"/>
      <c r="I303" s="122"/>
      <c r="J303" s="122" t="s">
        <v>193</v>
      </c>
      <c r="K303" s="122" t="s">
        <v>194</v>
      </c>
      <c r="L303" s="122" t="s">
        <v>28</v>
      </c>
      <c r="M303" s="122" t="s">
        <v>3985</v>
      </c>
      <c r="N303" s="122" t="s">
        <v>3855</v>
      </c>
      <c r="O303" s="122" t="s">
        <v>194</v>
      </c>
      <c r="P303" s="122" t="s">
        <v>28</v>
      </c>
      <c r="Q303" s="122" t="s">
        <v>21</v>
      </c>
      <c r="R303" s="122" t="s">
        <v>282</v>
      </c>
      <c r="S303" s="122" t="s">
        <v>1040</v>
      </c>
      <c r="T303" s="122" t="s">
        <v>1041</v>
      </c>
      <c r="U303" s="122" t="s">
        <v>366</v>
      </c>
      <c r="V303" s="122">
        <v>7343800</v>
      </c>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6"/>
      <c r="AZ303" s="122" t="s">
        <v>3986</v>
      </c>
      <c r="BA303" s="122" t="s">
        <v>3987</v>
      </c>
      <c r="BB303" s="122"/>
      <c r="BC303" s="122"/>
      <c r="BD303" s="122"/>
      <c r="BE303" s="122"/>
      <c r="BF303" s="122"/>
      <c r="BG303" s="122"/>
      <c r="BH303" s="122"/>
      <c r="BI303" s="122"/>
      <c r="BJ303" s="122"/>
      <c r="BK303" s="122"/>
      <c r="BL303" s="122"/>
      <c r="BM303" s="122"/>
      <c r="BN303" s="122" t="s">
        <v>4614</v>
      </c>
    </row>
    <row r="304" spans="1:818 1064:1842 2088:2866 3112:3890 4136:4914 5160:5938 6184:6962 7208:7986 8232:9010 9256:10034 10280:11058 11304:12082 12328:13106 13352:14130 14376:15154 15400:16178" s="116" customFormat="1" ht="57" customHeight="1" x14ac:dyDescent="0.25">
      <c r="A304" s="122">
        <v>539</v>
      </c>
      <c r="B304" s="122" t="s">
        <v>3114</v>
      </c>
      <c r="C304" s="122">
        <v>101844</v>
      </c>
      <c r="D304" s="125">
        <v>39069</v>
      </c>
      <c r="E304" s="125">
        <v>39069</v>
      </c>
      <c r="F304" s="125">
        <v>40165</v>
      </c>
      <c r="G304" s="122" t="s">
        <v>3988</v>
      </c>
      <c r="H304" s="122"/>
      <c r="I304" s="122"/>
      <c r="J304" s="122" t="s">
        <v>35</v>
      </c>
      <c r="K304" s="122" t="s">
        <v>38</v>
      </c>
      <c r="L304" s="122" t="s">
        <v>33</v>
      </c>
      <c r="M304" s="122" t="s">
        <v>3989</v>
      </c>
      <c r="N304" s="122" t="s">
        <v>1033</v>
      </c>
      <c r="O304" s="122" t="s">
        <v>38</v>
      </c>
      <c r="P304" s="122" t="s">
        <v>33</v>
      </c>
      <c r="Q304" s="122" t="s">
        <v>34</v>
      </c>
      <c r="R304" s="122" t="s">
        <v>282</v>
      </c>
      <c r="S304" s="122" t="s">
        <v>479</v>
      </c>
      <c r="T304" s="122" t="s">
        <v>3115</v>
      </c>
      <c r="U304" s="122" t="s">
        <v>367</v>
      </c>
      <c r="V304" s="122">
        <v>6278</v>
      </c>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6"/>
      <c r="AZ304" s="122" t="s">
        <v>3990</v>
      </c>
      <c r="BA304" s="122" t="s">
        <v>3991</v>
      </c>
      <c r="BB304" s="122"/>
      <c r="BC304" s="122"/>
      <c r="BD304" s="122"/>
      <c r="BE304" s="122"/>
      <c r="BF304" s="122"/>
      <c r="BG304" s="122"/>
      <c r="BH304" s="122"/>
      <c r="BI304" s="122"/>
      <c r="BJ304" s="122"/>
      <c r="BK304" s="122"/>
      <c r="BL304" s="122"/>
      <c r="BM304" s="122"/>
      <c r="BN304" s="122" t="s">
        <v>891</v>
      </c>
    </row>
    <row r="305" spans="1:66" s="116" customFormat="1" ht="57" customHeight="1" x14ac:dyDescent="0.25">
      <c r="A305" s="111">
        <v>540</v>
      </c>
      <c r="B305" s="111" t="s">
        <v>1042</v>
      </c>
      <c r="C305" s="111">
        <v>101845</v>
      </c>
      <c r="D305" s="110">
        <v>39069</v>
      </c>
      <c r="E305" s="110">
        <v>39070</v>
      </c>
      <c r="F305" s="110" t="s">
        <v>4619</v>
      </c>
      <c r="G305" s="111" t="s">
        <v>3992</v>
      </c>
      <c r="H305" s="111"/>
      <c r="I305" s="111"/>
      <c r="J305" s="111" t="s">
        <v>205</v>
      </c>
      <c r="K305" s="111" t="s">
        <v>37</v>
      </c>
      <c r="L305" s="111" t="s">
        <v>33</v>
      </c>
      <c r="M305" s="111" t="s">
        <v>3993</v>
      </c>
      <c r="N305" s="111" t="s">
        <v>205</v>
      </c>
      <c r="O305" s="111" t="s">
        <v>37</v>
      </c>
      <c r="P305" s="111" t="s">
        <v>33</v>
      </c>
      <c r="Q305" s="111" t="s">
        <v>34</v>
      </c>
      <c r="R305" s="111" t="s">
        <v>282</v>
      </c>
      <c r="S305" s="111" t="s">
        <v>479</v>
      </c>
      <c r="T305" s="111" t="s">
        <v>3116</v>
      </c>
      <c r="U305" s="111" t="s">
        <v>367</v>
      </c>
      <c r="V305" s="111">
        <v>2920</v>
      </c>
      <c r="W305" s="111"/>
      <c r="X305" s="111"/>
      <c r="Y305" s="111"/>
      <c r="Z305" s="111"/>
      <c r="AA305" s="111"/>
      <c r="AB305" s="111"/>
      <c r="AC305" s="111"/>
      <c r="AD305" s="111"/>
      <c r="AE305" s="111"/>
      <c r="AF305" s="111"/>
      <c r="AG305" s="111"/>
      <c r="AH305" s="111"/>
      <c r="AI305" s="111"/>
      <c r="AJ305" s="111"/>
      <c r="AK305" s="111"/>
      <c r="AL305" s="111"/>
      <c r="AM305" s="111"/>
      <c r="AN305" s="111"/>
      <c r="AO305" s="111"/>
      <c r="AP305" s="111"/>
      <c r="AQ305" s="111"/>
      <c r="AR305" s="111"/>
      <c r="AS305" s="111"/>
      <c r="AT305" s="111"/>
      <c r="AU305" s="111"/>
      <c r="AV305" s="111"/>
      <c r="AW305" s="111"/>
      <c r="AX305" s="111"/>
      <c r="AY305" s="119"/>
      <c r="AZ305" s="111" t="s">
        <v>3990</v>
      </c>
      <c r="BA305" s="111" t="s">
        <v>3991</v>
      </c>
      <c r="BB305" s="111"/>
      <c r="BC305" s="111"/>
      <c r="BD305" s="111"/>
      <c r="BE305" s="111"/>
      <c r="BF305" s="111"/>
      <c r="BG305" s="111"/>
      <c r="BH305" s="111"/>
      <c r="BI305" s="111"/>
      <c r="BJ305" s="111"/>
      <c r="BK305" s="111"/>
      <c r="BL305" s="111"/>
      <c r="BM305" s="111"/>
      <c r="BN305" s="111" t="s">
        <v>891</v>
      </c>
    </row>
    <row r="306" spans="1:66" s="116" customFormat="1" ht="57" customHeight="1" x14ac:dyDescent="0.25">
      <c r="A306" s="111">
        <v>541</v>
      </c>
      <c r="B306" s="111" t="s">
        <v>3117</v>
      </c>
      <c r="C306" s="111">
        <v>101846</v>
      </c>
      <c r="D306" s="110">
        <v>39069</v>
      </c>
      <c r="E306" s="110">
        <v>39069</v>
      </c>
      <c r="F306" s="110" t="s">
        <v>4620</v>
      </c>
      <c r="G306" s="111" t="s">
        <v>3994</v>
      </c>
      <c r="H306" s="111"/>
      <c r="I306" s="111"/>
      <c r="J306" s="111" t="s">
        <v>35</v>
      </c>
      <c r="K306" s="111" t="s">
        <v>38</v>
      </c>
      <c r="L306" s="111" t="s">
        <v>33</v>
      </c>
      <c r="M306" s="111" t="s">
        <v>3995</v>
      </c>
      <c r="N306" s="111" t="s">
        <v>1033</v>
      </c>
      <c r="O306" s="111" t="s">
        <v>38</v>
      </c>
      <c r="P306" s="111" t="s">
        <v>33</v>
      </c>
      <c r="Q306" s="111" t="s">
        <v>34</v>
      </c>
      <c r="R306" s="111" t="s">
        <v>282</v>
      </c>
      <c r="S306" s="111" t="s">
        <v>479</v>
      </c>
      <c r="T306" s="111" t="s">
        <v>999</v>
      </c>
      <c r="U306" s="111" t="s">
        <v>367</v>
      </c>
      <c r="V306" s="111">
        <v>22995</v>
      </c>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11"/>
      <c r="AS306" s="111"/>
      <c r="AT306" s="111"/>
      <c r="AU306" s="111"/>
      <c r="AV306" s="111"/>
      <c r="AW306" s="111"/>
      <c r="AX306" s="111"/>
      <c r="AY306" s="119"/>
      <c r="AZ306" s="111" t="s">
        <v>3996</v>
      </c>
      <c r="BA306" s="111" t="s">
        <v>3997</v>
      </c>
      <c r="BB306" s="111"/>
      <c r="BC306" s="111"/>
      <c r="BD306" s="111"/>
      <c r="BE306" s="111"/>
      <c r="BF306" s="111"/>
      <c r="BG306" s="111"/>
      <c r="BH306" s="111"/>
      <c r="BI306" s="111"/>
      <c r="BJ306" s="111"/>
      <c r="BK306" s="111"/>
      <c r="BL306" s="111"/>
      <c r="BM306" s="111"/>
      <c r="BN306" s="111" t="s">
        <v>891</v>
      </c>
    </row>
    <row r="307" spans="1:66" s="116" customFormat="1" ht="63.75" customHeight="1" x14ac:dyDescent="0.25">
      <c r="A307" s="111">
        <v>549</v>
      </c>
      <c r="B307" s="111" t="s">
        <v>3998</v>
      </c>
      <c r="C307" s="138">
        <v>101854</v>
      </c>
      <c r="D307" s="110">
        <v>39069</v>
      </c>
      <c r="E307" s="110">
        <v>39069</v>
      </c>
      <c r="F307" s="110" t="s">
        <v>4621</v>
      </c>
      <c r="G307" s="111" t="s">
        <v>3999</v>
      </c>
      <c r="H307" s="111"/>
      <c r="I307" s="111"/>
      <c r="J307" s="111" t="s">
        <v>243</v>
      </c>
      <c r="K307" s="111" t="s">
        <v>96</v>
      </c>
      <c r="L307" s="111" t="s">
        <v>33</v>
      </c>
      <c r="M307" s="111" t="s">
        <v>4000</v>
      </c>
      <c r="N307" s="111" t="s">
        <v>243</v>
      </c>
      <c r="O307" s="111" t="s">
        <v>96</v>
      </c>
      <c r="P307" s="111" t="s">
        <v>33</v>
      </c>
      <c r="Q307" s="111" t="s">
        <v>34</v>
      </c>
      <c r="R307" s="111" t="s">
        <v>282</v>
      </c>
      <c r="S307" s="111" t="s">
        <v>479</v>
      </c>
      <c r="T307" s="111" t="s">
        <v>1043</v>
      </c>
      <c r="U307" s="111" t="s">
        <v>367</v>
      </c>
      <c r="V307" s="111">
        <v>3942</v>
      </c>
      <c r="W307" s="111"/>
      <c r="X307" s="111"/>
      <c r="Y307" s="111"/>
      <c r="Z307" s="111"/>
      <c r="AA307" s="111"/>
      <c r="AB307" s="111"/>
      <c r="AC307" s="111"/>
      <c r="AD307" s="111"/>
      <c r="AE307" s="111"/>
      <c r="AF307" s="111"/>
      <c r="AG307" s="111"/>
      <c r="AH307" s="111"/>
      <c r="AI307" s="111"/>
      <c r="AJ307" s="111"/>
      <c r="AK307" s="111"/>
      <c r="AL307" s="111"/>
      <c r="AM307" s="111"/>
      <c r="AN307" s="111"/>
      <c r="AO307" s="111"/>
      <c r="AP307" s="111"/>
      <c r="AQ307" s="111"/>
      <c r="AR307" s="111"/>
      <c r="AS307" s="111"/>
      <c r="AT307" s="111"/>
      <c r="AU307" s="111"/>
      <c r="AV307" s="111"/>
      <c r="AW307" s="111"/>
      <c r="AX307" s="111"/>
      <c r="AY307" s="119"/>
      <c r="AZ307" s="111" t="s">
        <v>4001</v>
      </c>
      <c r="BA307" s="111" t="s">
        <v>4002</v>
      </c>
      <c r="BB307" s="111"/>
      <c r="BC307" s="111"/>
      <c r="BD307" s="111"/>
      <c r="BE307" s="111"/>
      <c r="BF307" s="111"/>
      <c r="BG307" s="111"/>
      <c r="BH307" s="111"/>
      <c r="BI307" s="111"/>
      <c r="BJ307" s="111"/>
      <c r="BK307" s="111"/>
      <c r="BL307" s="111"/>
      <c r="BM307" s="111"/>
      <c r="BN307" s="111" t="s">
        <v>4615</v>
      </c>
    </row>
    <row r="308" spans="1:66" s="116" customFormat="1" ht="63.75" customHeight="1" x14ac:dyDescent="0.25">
      <c r="A308" s="111">
        <v>562</v>
      </c>
      <c r="B308" s="111" t="s">
        <v>3118</v>
      </c>
      <c r="C308" s="138">
        <v>101867</v>
      </c>
      <c r="D308" s="110">
        <v>39072</v>
      </c>
      <c r="E308" s="110">
        <v>39072</v>
      </c>
      <c r="F308" s="110" t="s">
        <v>4663</v>
      </c>
      <c r="G308" s="111" t="s">
        <v>4003</v>
      </c>
      <c r="H308" s="111"/>
      <c r="I308" s="111"/>
      <c r="J308" s="111" t="s">
        <v>130</v>
      </c>
      <c r="K308" s="111" t="s">
        <v>33</v>
      </c>
      <c r="L308" s="111" t="s">
        <v>33</v>
      </c>
      <c r="M308" s="111" t="s">
        <v>4004</v>
      </c>
      <c r="N308" s="111" t="s">
        <v>130</v>
      </c>
      <c r="O308" s="111" t="s">
        <v>33</v>
      </c>
      <c r="P308" s="111" t="s">
        <v>33</v>
      </c>
      <c r="Q308" s="111" t="s">
        <v>34</v>
      </c>
      <c r="R308" s="111" t="s">
        <v>282</v>
      </c>
      <c r="S308" s="111" t="s">
        <v>1003</v>
      </c>
      <c r="T308" s="111" t="s">
        <v>4005</v>
      </c>
      <c r="U308" s="111" t="s">
        <v>367</v>
      </c>
      <c r="V308" s="111">
        <v>2460</v>
      </c>
      <c r="W308" s="111"/>
      <c r="X308" s="111"/>
      <c r="Y308" s="111"/>
      <c r="Z308" s="111"/>
      <c r="AA308" s="111"/>
      <c r="AB308" s="111"/>
      <c r="AC308" s="111"/>
      <c r="AD308" s="111"/>
      <c r="AE308" s="111"/>
      <c r="AF308" s="111"/>
      <c r="AG308" s="111"/>
      <c r="AH308" s="111"/>
      <c r="AI308" s="111"/>
      <c r="AJ308" s="111"/>
      <c r="AK308" s="111"/>
      <c r="AL308" s="111"/>
      <c r="AM308" s="111"/>
      <c r="AN308" s="111"/>
      <c r="AO308" s="111"/>
      <c r="AP308" s="111"/>
      <c r="AQ308" s="111"/>
      <c r="AR308" s="111"/>
      <c r="AS308" s="111"/>
      <c r="AT308" s="111"/>
      <c r="AU308" s="111"/>
      <c r="AV308" s="111"/>
      <c r="AW308" s="111"/>
      <c r="AX308" s="111"/>
      <c r="AY308" s="119"/>
      <c r="AZ308" s="111" t="s">
        <v>4006</v>
      </c>
      <c r="BA308" s="111" t="s">
        <v>4007</v>
      </c>
      <c r="BB308" s="111"/>
      <c r="BC308" s="111"/>
      <c r="BD308" s="111"/>
      <c r="BE308" s="111"/>
      <c r="BF308" s="111"/>
      <c r="BG308" s="111"/>
      <c r="BH308" s="111"/>
      <c r="BI308" s="111"/>
      <c r="BJ308" s="111"/>
      <c r="BK308" s="111"/>
      <c r="BL308" s="111"/>
      <c r="BM308" s="111"/>
      <c r="BN308" s="111" t="s">
        <v>1046</v>
      </c>
    </row>
    <row r="309" spans="1:66" ht="12.75" customHeight="1" x14ac:dyDescent="0.25"/>
    <row r="310" spans="1:66" ht="12.75" customHeight="1" x14ac:dyDescent="0.25"/>
    <row r="311" spans="1:66" ht="12.75" customHeight="1" x14ac:dyDescent="0.25"/>
    <row r="312" spans="1:66" ht="12.75" customHeight="1" x14ac:dyDescent="0.25"/>
    <row r="313" spans="1:66" ht="12.75" customHeight="1" x14ac:dyDescent="0.25"/>
    <row r="314" spans="1:66" ht="12.75" customHeight="1" x14ac:dyDescent="0.25"/>
    <row r="315" spans="1:66" ht="12.75" customHeight="1" x14ac:dyDescent="0.25"/>
    <row r="316" spans="1:66" ht="12.75" customHeight="1" x14ac:dyDescent="0.25"/>
    <row r="317" spans="1:66" ht="12.75" customHeight="1" x14ac:dyDescent="0.25"/>
    <row r="318" spans="1:66" ht="12.75" customHeight="1" x14ac:dyDescent="0.25"/>
    <row r="319" spans="1:66" ht="12.75" customHeight="1" x14ac:dyDescent="0.25"/>
    <row r="320" spans="1:66"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836" spans="67:67" x14ac:dyDescent="0.25">
      <c r="BO3836" s="107" t="s">
        <v>157</v>
      </c>
    </row>
  </sheetData>
  <autoFilter ref="A8:ET328"/>
  <mergeCells count="66">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 ref="BD4:BF4"/>
    <mergeCell ref="BO9:BO10"/>
    <mergeCell ref="BN5:BN8"/>
    <mergeCell ref="BJ7:BK7"/>
    <mergeCell ref="AZ5:BK6"/>
    <mergeCell ref="AZ7:BA7"/>
    <mergeCell ref="BG4:BI4"/>
    <mergeCell ref="BJ4:BK4"/>
    <mergeCell ref="BB7:BC7"/>
    <mergeCell ref="AH5:AH8"/>
    <mergeCell ref="AO5:AO8"/>
    <mergeCell ref="AK5:AK8"/>
    <mergeCell ref="AM5:AM8"/>
    <mergeCell ref="AT5:AT7"/>
    <mergeCell ref="AI5:AI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5:A8"/>
    <mergeCell ref="B5:B8"/>
    <mergeCell ref="C5:C8"/>
  </mergeCells>
  <printOptions horizontalCentered="1"/>
  <pageMargins left="0.75" right="0.75" top="0" bottom="0" header="0.51181102362204722" footer="0.51181102362204722"/>
  <pageSetup scale="65" pageOrder="overThenDown"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I1605"/>
  <sheetViews>
    <sheetView tabSelected="1" zoomScale="120" zoomScaleNormal="120" workbookViewId="0">
      <pane ySplit="7" topLeftCell="A1566" activePane="bottomLeft" state="frozen"/>
      <selection pane="bottomLeft" activeCell="B1158" sqref="B1158"/>
    </sheetView>
  </sheetViews>
  <sheetFormatPr defaultRowHeight="15" x14ac:dyDescent="0.25"/>
  <cols>
    <col min="1" max="1" width="15.42578125" style="688" customWidth="1"/>
    <col min="2" max="2" width="13.140625" style="689" customWidth="1"/>
    <col min="3" max="3" width="38.5703125" style="424" customWidth="1"/>
    <col min="4" max="4" width="29.140625" style="424" customWidth="1"/>
    <col min="5" max="6" width="12.7109375" style="424" customWidth="1"/>
    <col min="7" max="7" width="14.28515625" style="424" customWidth="1"/>
    <col min="8" max="8" width="10.5703125" style="688" customWidth="1"/>
    <col min="9" max="10" width="15.5703125" style="424" customWidth="1"/>
    <col min="11" max="12" width="20.140625" style="424" customWidth="1"/>
    <col min="13" max="13" width="16.85546875" style="424" customWidth="1"/>
    <col min="14" max="14" width="13.85546875" style="424" customWidth="1"/>
    <col min="15" max="15" width="11.5703125" style="424" bestFit="1" customWidth="1"/>
    <col min="16" max="16" width="13.5703125" style="192" customWidth="1"/>
    <col min="17" max="17" width="13.42578125" style="192" customWidth="1"/>
    <col min="18" max="18" width="13.85546875" style="192" customWidth="1"/>
    <col min="19" max="19" width="13.140625" style="192" customWidth="1"/>
    <col min="20" max="20" width="14.42578125" style="690" customWidth="1"/>
    <col min="21" max="21" width="16.5703125" style="424" customWidth="1"/>
    <col min="22" max="22" width="17.7109375" style="424" customWidth="1"/>
    <col min="23" max="23" width="10.42578125" style="424" customWidth="1"/>
    <col min="24" max="24" width="11.42578125" style="424" customWidth="1"/>
    <col min="25" max="25" width="9.85546875" style="424" bestFit="1" customWidth="1"/>
    <col min="26" max="26" width="10" style="424" bestFit="1" customWidth="1"/>
    <col min="27" max="27" width="9.5703125" style="424" bestFit="1" customWidth="1"/>
    <col min="28" max="28" width="9.42578125" style="424" bestFit="1" customWidth="1"/>
    <col min="29" max="29" width="9.5703125" style="424" bestFit="1" customWidth="1"/>
    <col min="30" max="30" width="9.42578125" style="424" bestFit="1" customWidth="1"/>
    <col min="31" max="31" width="9.5703125" style="424" bestFit="1" customWidth="1"/>
    <col min="32" max="32" width="13.28515625" style="424" customWidth="1"/>
    <col min="33" max="33" width="20.85546875" style="424" customWidth="1"/>
    <col min="34" max="34" width="9.7109375" style="424" customWidth="1"/>
    <col min="35" max="35" width="16.5703125" style="424" customWidth="1"/>
    <col min="36" max="36" width="17.85546875" style="424" customWidth="1"/>
    <col min="37" max="37" width="29" style="424" customWidth="1"/>
    <col min="38" max="38" width="40.5703125" style="424" customWidth="1"/>
    <col min="39" max="40" width="9.140625" style="424"/>
    <col min="41" max="41" width="9.28515625" style="424" bestFit="1" customWidth="1"/>
    <col min="42" max="43" width="11.28515625" style="424" bestFit="1" customWidth="1"/>
    <col min="44" max="46" width="9.140625" style="424"/>
    <col min="47" max="47" width="9.28515625" style="424" bestFit="1" customWidth="1"/>
    <col min="48" max="51" width="9.140625" style="424"/>
    <col min="52" max="54" width="9.28515625" style="424" bestFit="1" customWidth="1"/>
    <col min="55" max="55" width="9.140625" style="424"/>
    <col min="56" max="56" width="9.28515625" style="424" bestFit="1" customWidth="1"/>
    <col min="57" max="57" width="9.140625" style="424"/>
    <col min="58" max="58" width="9.28515625" style="424" bestFit="1" customWidth="1"/>
    <col min="59" max="63" width="9.140625" style="424"/>
    <col min="64" max="64" width="9.28515625" style="424" bestFit="1" customWidth="1"/>
    <col min="65" max="68" width="9.140625" style="424"/>
    <col min="69" max="69" width="9.28515625" style="424" bestFit="1" customWidth="1"/>
    <col min="70" max="70" width="11.28515625" style="424" bestFit="1" customWidth="1"/>
    <col min="71" max="72" width="9.140625" style="424"/>
    <col min="73" max="73" width="9.28515625" style="424" bestFit="1" customWidth="1"/>
    <col min="74" max="75" width="11.28515625" style="424" bestFit="1" customWidth="1"/>
    <col min="76" max="78" width="9.140625" style="424"/>
    <col min="79" max="79" width="9.28515625" style="424" bestFit="1" customWidth="1"/>
    <col min="80" max="83" width="9.140625" style="424"/>
    <col min="84" max="86" width="9.28515625" style="424" bestFit="1" customWidth="1"/>
    <col min="87" max="87" width="9.140625" style="424"/>
    <col min="88" max="88" width="9.28515625" style="424" bestFit="1" customWidth="1"/>
    <col min="89" max="89" width="9.140625" style="424"/>
    <col min="90" max="90" width="9.28515625" style="424" bestFit="1" customWidth="1"/>
    <col min="91" max="95" width="9.140625" style="424"/>
    <col min="96" max="96" width="9.28515625" style="424" bestFit="1" customWidth="1"/>
    <col min="97" max="100" width="9.140625" style="424"/>
    <col min="101" max="101" width="9.28515625" style="424" bestFit="1" customWidth="1"/>
    <col min="102" max="102" width="11.28515625" style="424" bestFit="1" customWidth="1"/>
    <col min="103" max="104" width="9.140625" style="424"/>
    <col min="105" max="105" width="9.28515625" style="424" bestFit="1" customWidth="1"/>
    <col min="106" max="107" width="11.28515625" style="424" bestFit="1" customWidth="1"/>
    <col min="108" max="110" width="9.140625" style="424"/>
    <col min="111" max="111" width="9.28515625" style="424" bestFit="1" customWidth="1"/>
    <col min="112" max="115" width="9.140625" style="424"/>
    <col min="116" max="118" width="9.28515625" style="424" bestFit="1" customWidth="1"/>
    <col min="119" max="119" width="9.140625" style="424"/>
    <col min="120" max="120" width="9.28515625" style="424" bestFit="1" customWidth="1"/>
    <col min="121" max="121" width="9.140625" style="424"/>
    <col min="122" max="122" width="9.28515625" style="424" bestFit="1" customWidth="1"/>
    <col min="123" max="127" width="9.140625" style="424"/>
    <col min="128" max="128" width="9.28515625" style="424" bestFit="1" customWidth="1"/>
    <col min="129" max="132" width="9.140625" style="424"/>
    <col min="133" max="133" width="9.28515625" style="424" bestFit="1" customWidth="1"/>
    <col min="134" max="134" width="11.28515625" style="424" bestFit="1" customWidth="1"/>
    <col min="135" max="136" width="9.140625" style="424"/>
    <col min="137" max="137" width="9.28515625" style="424" bestFit="1" customWidth="1"/>
    <col min="138" max="139" width="11.28515625" style="424" bestFit="1" customWidth="1"/>
    <col min="140" max="142" width="9.140625" style="424"/>
    <col min="143" max="143" width="9.28515625" style="424" bestFit="1" customWidth="1"/>
    <col min="144" max="147" width="9.140625" style="424"/>
    <col min="148" max="150" width="9.28515625" style="424" bestFit="1" customWidth="1"/>
    <col min="151" max="151" width="9.140625" style="424"/>
    <col min="152" max="152" width="9.28515625" style="424" bestFit="1" customWidth="1"/>
    <col min="153" max="153" width="9.140625" style="424"/>
    <col min="154" max="154" width="9.28515625" style="424" bestFit="1" customWidth="1"/>
    <col min="155" max="159" width="9.140625" style="424"/>
    <col min="160" max="160" width="9.28515625" style="424" bestFit="1" customWidth="1"/>
    <col min="161" max="164" width="9.140625" style="424"/>
    <col min="165" max="165" width="9.28515625" style="424" bestFit="1" customWidth="1"/>
    <col min="166" max="166" width="11.28515625" style="424" bestFit="1" customWidth="1"/>
    <col min="167" max="168" width="9.140625" style="424"/>
    <col min="169" max="169" width="9.28515625" style="424" bestFit="1" customWidth="1"/>
    <col min="170" max="171" width="11.28515625" style="424" bestFit="1" customWidth="1"/>
    <col min="172" max="174" width="9.140625" style="424"/>
    <col min="175" max="175" width="9.28515625" style="424" bestFit="1" customWidth="1"/>
    <col min="176" max="179" width="9.140625" style="424"/>
    <col min="180" max="182" width="9.28515625" style="424" bestFit="1" customWidth="1"/>
    <col min="183" max="183" width="9.140625" style="424"/>
    <col min="184" max="184" width="9.28515625" style="424" bestFit="1" customWidth="1"/>
    <col min="185" max="185" width="9.140625" style="424"/>
    <col min="186" max="186" width="9.28515625" style="424" bestFit="1" customWidth="1"/>
    <col min="187" max="191" width="9.140625" style="424"/>
    <col min="192" max="192" width="9.28515625" style="424" bestFit="1" customWidth="1"/>
    <col min="193" max="196" width="9.140625" style="424"/>
    <col min="197" max="197" width="9.28515625" style="424" bestFit="1" customWidth="1"/>
    <col min="198" max="198" width="11.28515625" style="424" bestFit="1" customWidth="1"/>
    <col min="199" max="200" width="9.140625" style="424"/>
    <col min="201" max="201" width="9.28515625" style="424" bestFit="1" customWidth="1"/>
    <col min="202" max="203" width="11.28515625" style="424" bestFit="1" customWidth="1"/>
    <col min="204" max="206" width="9.140625" style="424"/>
    <col min="207" max="207" width="9.28515625" style="424" bestFit="1" customWidth="1"/>
    <col min="208" max="211" width="9.140625" style="424"/>
    <col min="212" max="214" width="9.28515625" style="424" bestFit="1" customWidth="1"/>
    <col min="215" max="215" width="9.140625" style="424"/>
    <col min="216" max="216" width="9.28515625" style="424" bestFit="1" customWidth="1"/>
    <col min="217" max="217" width="9.140625" style="424"/>
    <col min="218" max="218" width="9.28515625" style="424" bestFit="1" customWidth="1"/>
    <col min="219" max="223" width="9.140625" style="424"/>
    <col min="224" max="224" width="9.28515625" style="424" bestFit="1" customWidth="1"/>
    <col min="225" max="228" width="9.140625" style="424"/>
    <col min="229" max="229" width="9.28515625" style="424" bestFit="1" customWidth="1"/>
    <col min="230" max="230" width="11.28515625" style="424" bestFit="1" customWidth="1"/>
    <col min="231" max="232" width="9.140625" style="424"/>
    <col min="233" max="233" width="9.28515625" style="424" bestFit="1" customWidth="1"/>
    <col min="234" max="235" width="11.28515625" style="424" bestFit="1" customWidth="1"/>
    <col min="236" max="238" width="9.140625" style="424"/>
    <col min="239" max="239" width="9.28515625" style="424" bestFit="1" customWidth="1"/>
    <col min="240" max="243" width="9.140625" style="424"/>
    <col min="244" max="246" width="9.28515625" style="424" bestFit="1" customWidth="1"/>
    <col min="247" max="247" width="9.140625" style="424"/>
    <col min="248" max="248" width="9.28515625" style="424" bestFit="1" customWidth="1"/>
    <col min="249" max="249" width="9.140625" style="424"/>
    <col min="250" max="250" width="9.28515625" style="424" bestFit="1" customWidth="1"/>
    <col min="251" max="255" width="9.140625" style="424"/>
    <col min="256" max="256" width="9.28515625" style="424" bestFit="1" customWidth="1"/>
    <col min="257" max="260" width="9.140625" style="424"/>
    <col min="261" max="261" width="9.28515625" style="424" bestFit="1" customWidth="1"/>
    <col min="262" max="262" width="11.28515625" style="424" bestFit="1" customWidth="1"/>
    <col min="263" max="264" width="9.140625" style="424"/>
    <col min="265" max="265" width="9.28515625" style="424" bestFit="1" customWidth="1"/>
    <col min="266" max="267" width="11.28515625" style="424" bestFit="1" customWidth="1"/>
    <col min="268" max="270" width="9.140625" style="424"/>
    <col min="271" max="271" width="9.28515625" style="424" bestFit="1" customWidth="1"/>
    <col min="272" max="275" width="9.140625" style="424"/>
    <col min="276" max="278" width="9.28515625" style="424" bestFit="1" customWidth="1"/>
    <col min="279" max="279" width="9.140625" style="424"/>
    <col min="280" max="280" width="9.28515625" style="424" bestFit="1" customWidth="1"/>
    <col min="281" max="281" width="9.140625" style="424"/>
    <col min="282" max="282" width="9.28515625" style="424" bestFit="1" customWidth="1"/>
    <col min="283" max="287" width="9.140625" style="424"/>
    <col min="288" max="288" width="9.28515625" style="424" bestFit="1" customWidth="1"/>
    <col min="289" max="292" width="9.140625" style="424"/>
    <col min="293" max="293" width="9.28515625" style="424" bestFit="1" customWidth="1"/>
    <col min="294" max="294" width="11.28515625" style="424" bestFit="1" customWidth="1"/>
    <col min="295" max="296" width="9.140625" style="424"/>
    <col min="297" max="297" width="9.28515625" style="424" bestFit="1" customWidth="1"/>
    <col min="298" max="299" width="11.28515625" style="424" bestFit="1" customWidth="1"/>
    <col min="300" max="302" width="9.140625" style="424"/>
    <col min="303" max="303" width="9.28515625" style="424" bestFit="1" customWidth="1"/>
    <col min="304" max="307" width="9.140625" style="424"/>
    <col min="308" max="310" width="9.28515625" style="424" bestFit="1" customWidth="1"/>
    <col min="311" max="311" width="9.140625" style="424"/>
    <col min="312" max="312" width="9.28515625" style="424" bestFit="1" customWidth="1"/>
    <col min="313" max="313" width="9.140625" style="424"/>
    <col min="314" max="314" width="9.28515625" style="424" bestFit="1" customWidth="1"/>
    <col min="315" max="319" width="9.140625" style="424"/>
    <col min="320" max="320" width="9.28515625" style="424" bestFit="1" customWidth="1"/>
    <col min="321" max="324" width="9.140625" style="424"/>
    <col min="325" max="325" width="9.28515625" style="424" bestFit="1" customWidth="1"/>
    <col min="326" max="326" width="11.28515625" style="424" bestFit="1" customWidth="1"/>
    <col min="327" max="328" width="9.140625" style="424"/>
    <col min="329" max="329" width="9.28515625" style="424" bestFit="1" customWidth="1"/>
    <col min="330" max="331" width="11.28515625" style="424" bestFit="1" customWidth="1"/>
    <col min="332" max="334" width="9.140625" style="424"/>
    <col min="335" max="335" width="9.28515625" style="424" bestFit="1" customWidth="1"/>
    <col min="336" max="339" width="9.140625" style="424"/>
    <col min="340" max="342" width="9.28515625" style="424" bestFit="1" customWidth="1"/>
    <col min="343" max="343" width="9.140625" style="424"/>
    <col min="344" max="344" width="9.28515625" style="424" bestFit="1" customWidth="1"/>
    <col min="345" max="345" width="9.140625" style="424"/>
    <col min="346" max="346" width="9.28515625" style="424" bestFit="1" customWidth="1"/>
    <col min="347" max="351" width="9.140625" style="424"/>
    <col min="352" max="352" width="9.28515625" style="424" bestFit="1" customWidth="1"/>
    <col min="353" max="356" width="9.140625" style="424"/>
    <col min="357" max="357" width="9.28515625" style="424" bestFit="1" customWidth="1"/>
    <col min="358" max="358" width="11.28515625" style="424" bestFit="1" customWidth="1"/>
    <col min="359" max="360" width="9.140625" style="424"/>
    <col min="361" max="361" width="9.28515625" style="424" bestFit="1" customWidth="1"/>
    <col min="362" max="363" width="11.28515625" style="424" bestFit="1" customWidth="1"/>
    <col min="364" max="366" width="9.140625" style="424"/>
    <col min="367" max="367" width="9.28515625" style="424" bestFit="1" customWidth="1"/>
    <col min="368" max="371" width="9.140625" style="424"/>
    <col min="372" max="374" width="9.28515625" style="424" bestFit="1" customWidth="1"/>
    <col min="375" max="375" width="9.140625" style="424"/>
    <col min="376" max="376" width="9.28515625" style="424" bestFit="1" customWidth="1"/>
    <col min="377" max="377" width="9.140625" style="424"/>
    <col min="378" max="378" width="9.28515625" style="424" bestFit="1" customWidth="1"/>
    <col min="379" max="383" width="9.140625" style="424"/>
    <col min="384" max="384" width="9.28515625" style="424" bestFit="1" customWidth="1"/>
    <col min="385" max="388" width="9.140625" style="424"/>
    <col min="389" max="389" width="9.28515625" style="424" bestFit="1" customWidth="1"/>
    <col min="390" max="390" width="11.28515625" style="424" bestFit="1" customWidth="1"/>
    <col min="391" max="392" width="9.140625" style="424"/>
    <col min="393" max="393" width="9.28515625" style="424" bestFit="1" customWidth="1"/>
    <col min="394" max="395" width="11.28515625" style="424" bestFit="1" customWidth="1"/>
    <col min="396" max="398" width="9.140625" style="424"/>
    <col min="399" max="399" width="9.28515625" style="424" bestFit="1" customWidth="1"/>
    <col min="400" max="403" width="9.140625" style="424"/>
    <col min="404" max="406" width="9.28515625" style="424" bestFit="1" customWidth="1"/>
    <col min="407" max="407" width="9.140625" style="424"/>
    <col min="408" max="408" width="9.28515625" style="424" bestFit="1" customWidth="1"/>
    <col min="409" max="409" width="9.140625" style="424"/>
    <col min="410" max="410" width="9.28515625" style="424" bestFit="1" customWidth="1"/>
    <col min="411" max="415" width="9.140625" style="424"/>
    <col min="416" max="416" width="9.28515625" style="424" bestFit="1" customWidth="1"/>
    <col min="417" max="420" width="9.140625" style="424"/>
    <col min="421" max="421" width="9.28515625" style="424" bestFit="1" customWidth="1"/>
    <col min="422" max="422" width="11.28515625" style="424" bestFit="1" customWidth="1"/>
    <col min="423" max="424" width="9.140625" style="424"/>
    <col min="425" max="425" width="9.28515625" style="424" bestFit="1" customWidth="1"/>
    <col min="426" max="427" width="11.28515625" style="424" bestFit="1" customWidth="1"/>
    <col min="428" max="430" width="9.140625" style="424"/>
    <col min="431" max="431" width="9.28515625" style="424" bestFit="1" customWidth="1"/>
    <col min="432" max="435" width="9.140625" style="424"/>
    <col min="436" max="438" width="9.28515625" style="424" bestFit="1" customWidth="1"/>
    <col min="439" max="439" width="9.140625" style="424"/>
    <col min="440" max="440" width="9.28515625" style="424" bestFit="1" customWidth="1"/>
    <col min="441" max="441" width="9.140625" style="424"/>
    <col min="442" max="442" width="9.28515625" style="424" bestFit="1" customWidth="1"/>
    <col min="443" max="447" width="9.140625" style="424"/>
    <col min="448" max="448" width="9.28515625" style="424" bestFit="1" customWidth="1"/>
    <col min="449" max="452" width="9.140625" style="424"/>
    <col min="453" max="453" width="9.28515625" style="424" bestFit="1" customWidth="1"/>
    <col min="454" max="454" width="11.28515625" style="424" bestFit="1" customWidth="1"/>
    <col min="455" max="456" width="9.140625" style="424"/>
    <col min="457" max="457" width="9.28515625" style="424" bestFit="1" customWidth="1"/>
    <col min="458" max="459" width="11.28515625" style="424" bestFit="1" customWidth="1"/>
    <col min="460" max="462" width="9.140625" style="424"/>
    <col min="463" max="463" width="9.28515625" style="424" bestFit="1" customWidth="1"/>
    <col min="464" max="467" width="9.140625" style="424"/>
    <col min="468" max="470" width="9.28515625" style="424" bestFit="1" customWidth="1"/>
    <col min="471" max="471" width="9.140625" style="424"/>
    <col min="472" max="472" width="9.28515625" style="424" bestFit="1" customWidth="1"/>
    <col min="473" max="473" width="9.140625" style="424"/>
    <col min="474" max="474" width="9.28515625" style="424" bestFit="1" customWidth="1"/>
    <col min="475" max="479" width="9.140625" style="424"/>
    <col min="480" max="480" width="9.28515625" style="424" bestFit="1" customWidth="1"/>
    <col min="481" max="484" width="9.140625" style="424"/>
    <col min="485" max="485" width="9.28515625" style="424" bestFit="1" customWidth="1"/>
    <col min="486" max="486" width="11.28515625" style="424" bestFit="1" customWidth="1"/>
    <col min="487" max="488" width="9.140625" style="424"/>
    <col min="489" max="489" width="9.28515625" style="424" bestFit="1" customWidth="1"/>
    <col min="490" max="491" width="11.28515625" style="424" bestFit="1" customWidth="1"/>
    <col min="492" max="494" width="9.140625" style="424"/>
    <col min="495" max="495" width="9.28515625" style="424" bestFit="1" customWidth="1"/>
    <col min="496" max="499" width="9.140625" style="424"/>
    <col min="500" max="502" width="9.28515625" style="424" bestFit="1" customWidth="1"/>
    <col min="503" max="503" width="9.140625" style="424"/>
    <col min="504" max="504" width="9.28515625" style="424" bestFit="1" customWidth="1"/>
    <col min="505" max="505" width="9.140625" style="424"/>
    <col min="506" max="506" width="9.28515625" style="424" bestFit="1" customWidth="1"/>
    <col min="507" max="511" width="9.140625" style="424"/>
    <col min="512" max="512" width="9.28515625" style="424" bestFit="1" customWidth="1"/>
    <col min="513" max="516" width="9.140625" style="424"/>
    <col min="517" max="517" width="9.28515625" style="424" bestFit="1" customWidth="1"/>
    <col min="518" max="518" width="11.28515625" style="424" bestFit="1" customWidth="1"/>
    <col min="519" max="520" width="9.140625" style="424"/>
    <col min="521" max="521" width="9.28515625" style="424" bestFit="1" customWidth="1"/>
    <col min="522" max="523" width="11.28515625" style="424" bestFit="1" customWidth="1"/>
    <col min="524" max="526" width="9.140625" style="424"/>
    <col min="527" max="527" width="9.28515625" style="424" bestFit="1" customWidth="1"/>
    <col min="528" max="531" width="9.140625" style="424"/>
    <col min="532" max="534" width="9.28515625" style="424" bestFit="1" customWidth="1"/>
    <col min="535" max="535" width="9.140625" style="424"/>
    <col min="536" max="536" width="9.28515625" style="424" bestFit="1" customWidth="1"/>
    <col min="537" max="537" width="9.140625" style="424"/>
    <col min="538" max="538" width="9.28515625" style="424" bestFit="1" customWidth="1"/>
    <col min="539" max="543" width="9.140625" style="424"/>
    <col min="544" max="544" width="9.28515625" style="424" bestFit="1" customWidth="1"/>
    <col min="545" max="548" width="9.140625" style="424"/>
    <col min="549" max="549" width="9.28515625" style="424" bestFit="1" customWidth="1"/>
    <col min="550" max="550" width="11.28515625" style="424" bestFit="1" customWidth="1"/>
    <col min="551" max="552" width="9.140625" style="424"/>
    <col min="553" max="553" width="9.28515625" style="424" bestFit="1" customWidth="1"/>
    <col min="554" max="555" width="11.28515625" style="424" bestFit="1" customWidth="1"/>
    <col min="556" max="558" width="9.140625" style="424"/>
    <col min="559" max="559" width="9.28515625" style="424" bestFit="1" customWidth="1"/>
    <col min="560" max="563" width="9.140625" style="424"/>
    <col min="564" max="566" width="9.28515625" style="424" bestFit="1" customWidth="1"/>
    <col min="567" max="567" width="9.140625" style="424"/>
    <col min="568" max="568" width="9.28515625" style="424" bestFit="1" customWidth="1"/>
    <col min="569" max="569" width="9.140625" style="424"/>
    <col min="570" max="570" width="9.28515625" style="424" bestFit="1" customWidth="1"/>
    <col min="571" max="575" width="9.140625" style="424"/>
    <col min="576" max="576" width="9.28515625" style="424" bestFit="1" customWidth="1"/>
    <col min="577" max="580" width="9.140625" style="424"/>
    <col min="581" max="581" width="9.28515625" style="424" bestFit="1" customWidth="1"/>
    <col min="582" max="582" width="11.28515625" style="424" bestFit="1" customWidth="1"/>
    <col min="583" max="584" width="9.140625" style="424"/>
    <col min="585" max="585" width="9.28515625" style="424" bestFit="1" customWidth="1"/>
    <col min="586" max="587" width="11.28515625" style="424" bestFit="1" customWidth="1"/>
    <col min="588" max="590" width="9.140625" style="424"/>
    <col min="591" max="591" width="9.28515625" style="424" bestFit="1" customWidth="1"/>
    <col min="592" max="595" width="9.140625" style="424"/>
    <col min="596" max="598" width="9.28515625" style="424" bestFit="1" customWidth="1"/>
    <col min="599" max="599" width="9.140625" style="424"/>
    <col min="600" max="600" width="9.28515625" style="424" bestFit="1" customWidth="1"/>
    <col min="601" max="601" width="9.140625" style="424"/>
    <col min="602" max="602" width="9.28515625" style="424" bestFit="1" customWidth="1"/>
    <col min="603" max="607" width="9.140625" style="424"/>
    <col min="608" max="608" width="9.28515625" style="424" bestFit="1" customWidth="1"/>
    <col min="609" max="612" width="9.140625" style="424"/>
    <col min="613" max="613" width="9.28515625" style="424" bestFit="1" customWidth="1"/>
    <col min="614" max="614" width="11.28515625" style="424" bestFit="1" customWidth="1"/>
    <col min="615" max="616" width="9.140625" style="424"/>
    <col min="617" max="617" width="9.28515625" style="424" bestFit="1" customWidth="1"/>
    <col min="618" max="619" width="11.28515625" style="424" bestFit="1" customWidth="1"/>
    <col min="620" max="622" width="9.140625" style="424"/>
    <col min="623" max="623" width="9.28515625" style="424" bestFit="1" customWidth="1"/>
    <col min="624" max="627" width="9.140625" style="424"/>
    <col min="628" max="630" width="9.28515625" style="424" bestFit="1" customWidth="1"/>
    <col min="631" max="631" width="9.140625" style="424"/>
    <col min="632" max="632" width="9.28515625" style="424" bestFit="1" customWidth="1"/>
    <col min="633" max="633" width="9.140625" style="424"/>
    <col min="634" max="634" width="9.28515625" style="424" bestFit="1" customWidth="1"/>
    <col min="635" max="639" width="9.140625" style="424"/>
    <col min="640" max="640" width="9.28515625" style="424" bestFit="1" customWidth="1"/>
    <col min="641" max="644" width="9.140625" style="424"/>
    <col min="645" max="645" width="9.28515625" style="424" bestFit="1" customWidth="1"/>
    <col min="646" max="646" width="11.28515625" style="424" bestFit="1" customWidth="1"/>
    <col min="647" max="648" width="9.140625" style="424"/>
    <col min="649" max="649" width="9.28515625" style="424" bestFit="1" customWidth="1"/>
    <col min="650" max="651" width="11.28515625" style="424" bestFit="1" customWidth="1"/>
    <col min="652" max="654" width="9.140625" style="424"/>
    <col min="655" max="655" width="9.28515625" style="424" bestFit="1" customWidth="1"/>
    <col min="656" max="659" width="9.140625" style="424"/>
    <col min="660" max="662" width="9.28515625" style="424" bestFit="1" customWidth="1"/>
    <col min="663" max="663" width="9.140625" style="424"/>
    <col min="664" max="664" width="9.28515625" style="424" bestFit="1" customWidth="1"/>
    <col min="665" max="665" width="9.140625" style="424"/>
    <col min="666" max="666" width="9.28515625" style="424" bestFit="1" customWidth="1"/>
    <col min="667" max="671" width="9.140625" style="424"/>
    <col min="672" max="672" width="9.28515625" style="424" bestFit="1" customWidth="1"/>
    <col min="673" max="676" width="9.140625" style="424"/>
    <col min="677" max="677" width="9.28515625" style="424" bestFit="1" customWidth="1"/>
    <col min="678" max="678" width="11.28515625" style="424" bestFit="1" customWidth="1"/>
    <col min="679" max="680" width="9.140625" style="424"/>
    <col min="681" max="681" width="9.28515625" style="424" bestFit="1" customWidth="1"/>
    <col min="682" max="683" width="11.28515625" style="424" bestFit="1" customWidth="1"/>
    <col min="684" max="686" width="9.140625" style="424"/>
    <col min="687" max="687" width="9.28515625" style="424" bestFit="1" customWidth="1"/>
    <col min="688" max="691" width="9.140625" style="424"/>
    <col min="692" max="694" width="9.28515625" style="424" bestFit="1" customWidth="1"/>
    <col min="695" max="695" width="9.140625" style="424"/>
    <col min="696" max="696" width="9.28515625" style="424" bestFit="1" customWidth="1"/>
    <col min="697" max="697" width="9.140625" style="424"/>
    <col min="698" max="698" width="9.28515625" style="424" bestFit="1" customWidth="1"/>
    <col min="699" max="703" width="9.140625" style="424"/>
    <col min="704" max="704" width="9.28515625" style="424" bestFit="1" customWidth="1"/>
    <col min="705" max="708" width="9.140625" style="424"/>
    <col min="709" max="709" width="9.28515625" style="424" bestFit="1" customWidth="1"/>
    <col min="710" max="710" width="11.28515625" style="424" bestFit="1" customWidth="1"/>
    <col min="711" max="712" width="9.140625" style="424"/>
    <col min="713" max="713" width="9.28515625" style="424" bestFit="1" customWidth="1"/>
    <col min="714" max="715" width="11.28515625" style="424" bestFit="1" customWidth="1"/>
    <col min="716" max="718" width="9.140625" style="424"/>
    <col min="719" max="719" width="9.28515625" style="424" bestFit="1" customWidth="1"/>
    <col min="720" max="723" width="9.140625" style="424"/>
    <col min="724" max="726" width="9.28515625" style="424" bestFit="1" customWidth="1"/>
    <col min="727" max="727" width="9.140625" style="424"/>
    <col min="728" max="728" width="9.28515625" style="424" bestFit="1" customWidth="1"/>
    <col min="729" max="729" width="9.140625" style="424"/>
    <col min="730" max="730" width="9.28515625" style="424" bestFit="1" customWidth="1"/>
    <col min="731" max="735" width="9.140625" style="424"/>
    <col min="736" max="736" width="9.28515625" style="424" bestFit="1" customWidth="1"/>
    <col min="737" max="740" width="9.140625" style="424"/>
    <col min="741" max="741" width="9.28515625" style="424" bestFit="1" customWidth="1"/>
    <col min="742" max="742" width="11.28515625" style="424" bestFit="1" customWidth="1"/>
    <col min="743" max="744" width="9.140625" style="424"/>
    <col min="745" max="745" width="9.28515625" style="424" bestFit="1" customWidth="1"/>
    <col min="746" max="747" width="11.28515625" style="424" bestFit="1" customWidth="1"/>
    <col min="748" max="750" width="9.140625" style="424"/>
    <col min="751" max="751" width="9.28515625" style="424" bestFit="1" customWidth="1"/>
    <col min="752" max="755" width="9.140625" style="424"/>
    <col min="756" max="758" width="9.28515625" style="424" bestFit="1" customWidth="1"/>
    <col min="759" max="759" width="9.140625" style="424"/>
    <col min="760" max="760" width="9.28515625" style="424" bestFit="1" customWidth="1"/>
    <col min="761" max="761" width="9.140625" style="424"/>
    <col min="762" max="762" width="9.28515625" style="424" bestFit="1" customWidth="1"/>
    <col min="763" max="767" width="9.140625" style="424"/>
    <col min="768" max="768" width="9.28515625" style="424" bestFit="1" customWidth="1"/>
    <col min="769" max="772" width="9.140625" style="424"/>
    <col min="773" max="773" width="9.28515625" style="424" bestFit="1" customWidth="1"/>
    <col min="774" max="774" width="11.28515625" style="424" bestFit="1" customWidth="1"/>
    <col min="775" max="776" width="9.140625" style="424"/>
    <col min="777" max="777" width="9.28515625" style="424" bestFit="1" customWidth="1"/>
    <col min="778" max="779" width="11.28515625" style="424" bestFit="1" customWidth="1"/>
    <col min="780" max="782" width="9.140625" style="424"/>
    <col min="783" max="783" width="9.28515625" style="424" bestFit="1" customWidth="1"/>
    <col min="784" max="787" width="9.140625" style="424"/>
    <col min="788" max="790" width="9.28515625" style="424" bestFit="1" customWidth="1"/>
    <col min="791" max="791" width="9.140625" style="424"/>
    <col min="792" max="792" width="9.28515625" style="424" bestFit="1" customWidth="1"/>
    <col min="793" max="793" width="9.140625" style="424"/>
    <col min="794" max="794" width="9.28515625" style="424" bestFit="1" customWidth="1"/>
    <col min="795" max="799" width="9.140625" style="424"/>
    <col min="800" max="800" width="9.28515625" style="424" bestFit="1" customWidth="1"/>
    <col min="801" max="804" width="9.140625" style="424"/>
    <col min="805" max="805" width="9.28515625" style="424" bestFit="1" customWidth="1"/>
    <col min="806" max="806" width="11.28515625" style="424" bestFit="1" customWidth="1"/>
    <col min="807" max="808" width="9.140625" style="424"/>
    <col min="809" max="809" width="9.28515625" style="424" bestFit="1" customWidth="1"/>
    <col min="810" max="811" width="11.28515625" style="424" bestFit="1" customWidth="1"/>
    <col min="812" max="814" width="9.140625" style="424"/>
    <col min="815" max="815" width="9.28515625" style="424" bestFit="1" customWidth="1"/>
    <col min="816" max="819" width="9.140625" style="424"/>
    <col min="820" max="822" width="9.28515625" style="424" bestFit="1" customWidth="1"/>
    <col min="823" max="823" width="9.140625" style="424"/>
    <col min="824" max="824" width="9.28515625" style="424" bestFit="1" customWidth="1"/>
    <col min="825" max="825" width="9.140625" style="424"/>
    <col min="826" max="826" width="9.28515625" style="424" bestFit="1" customWidth="1"/>
    <col min="827" max="831" width="9.140625" style="424"/>
    <col min="832" max="832" width="9.28515625" style="424" bestFit="1" customWidth="1"/>
    <col min="833" max="836" width="9.140625" style="424"/>
    <col min="837" max="837" width="9.28515625" style="424" bestFit="1" customWidth="1"/>
    <col min="838" max="838" width="11.28515625" style="424" bestFit="1" customWidth="1"/>
    <col min="839" max="840" width="9.140625" style="424"/>
    <col min="841" max="841" width="9.28515625" style="424" bestFit="1" customWidth="1"/>
    <col min="842" max="843" width="11.28515625" style="424" bestFit="1" customWidth="1"/>
    <col min="844" max="846" width="9.140625" style="424"/>
    <col min="847" max="847" width="9.28515625" style="424" bestFit="1" customWidth="1"/>
    <col min="848" max="851" width="9.140625" style="424"/>
    <col min="852" max="854" width="9.28515625" style="424" bestFit="1" customWidth="1"/>
    <col min="855" max="855" width="9.140625" style="424"/>
    <col min="856" max="856" width="9.28515625" style="424" bestFit="1" customWidth="1"/>
    <col min="857" max="857" width="9.140625" style="424"/>
    <col min="858" max="858" width="9.28515625" style="424" bestFit="1" customWidth="1"/>
    <col min="859" max="863" width="9.140625" style="424"/>
    <col min="864" max="864" width="9.28515625" style="424" bestFit="1" customWidth="1"/>
    <col min="865" max="868" width="9.140625" style="424"/>
    <col min="869" max="869" width="9.28515625" style="424" bestFit="1" customWidth="1"/>
    <col min="870" max="870" width="11.28515625" style="424" bestFit="1" customWidth="1"/>
    <col min="871" max="872" width="9.140625" style="424"/>
    <col min="873" max="873" width="9.28515625" style="424" bestFit="1" customWidth="1"/>
    <col min="874" max="875" width="11.28515625" style="424" bestFit="1" customWidth="1"/>
    <col min="876" max="878" width="9.140625" style="424"/>
    <col min="879" max="879" width="9.28515625" style="424" bestFit="1" customWidth="1"/>
    <col min="880" max="883" width="9.140625" style="424"/>
    <col min="884" max="886" width="9.28515625" style="424" bestFit="1" customWidth="1"/>
    <col min="887" max="887" width="9.140625" style="424"/>
    <col min="888" max="888" width="9.28515625" style="424" bestFit="1" customWidth="1"/>
    <col min="889" max="889" width="9.140625" style="424"/>
    <col min="890" max="890" width="9.28515625" style="424" bestFit="1" customWidth="1"/>
    <col min="891" max="895" width="9.140625" style="424"/>
    <col min="896" max="896" width="9.28515625" style="424" bestFit="1" customWidth="1"/>
    <col min="897" max="900" width="9.140625" style="424"/>
    <col min="901" max="901" width="9.28515625" style="424" bestFit="1" customWidth="1"/>
    <col min="902" max="902" width="11.28515625" style="424" bestFit="1" customWidth="1"/>
    <col min="903" max="904" width="9.140625" style="424"/>
    <col min="905" max="905" width="9.28515625" style="424" bestFit="1" customWidth="1"/>
    <col min="906" max="907" width="11.28515625" style="424" bestFit="1" customWidth="1"/>
    <col min="908" max="910" width="9.140625" style="424"/>
    <col min="911" max="911" width="9.28515625" style="424" bestFit="1" customWidth="1"/>
    <col min="912" max="915" width="9.140625" style="424"/>
    <col min="916" max="918" width="9.28515625" style="424" bestFit="1" customWidth="1"/>
    <col min="919" max="919" width="9.140625" style="424"/>
    <col min="920" max="920" width="9.28515625" style="424" bestFit="1" customWidth="1"/>
    <col min="921" max="921" width="9.140625" style="424"/>
    <col min="922" max="922" width="9.28515625" style="424" bestFit="1" customWidth="1"/>
    <col min="923" max="927" width="9.140625" style="424"/>
    <col min="928" max="928" width="9.28515625" style="424" bestFit="1" customWidth="1"/>
    <col min="929" max="932" width="9.140625" style="424"/>
    <col min="933" max="933" width="9.28515625" style="424" bestFit="1" customWidth="1"/>
    <col min="934" max="934" width="11.28515625" style="424" bestFit="1" customWidth="1"/>
    <col min="935" max="936" width="9.140625" style="424"/>
    <col min="937" max="937" width="9.28515625" style="424" bestFit="1" customWidth="1"/>
    <col min="938" max="939" width="11.28515625" style="424" bestFit="1" customWidth="1"/>
    <col min="940" max="942" width="9.140625" style="424"/>
    <col min="943" max="943" width="9.28515625" style="424" bestFit="1" customWidth="1"/>
    <col min="944" max="947" width="9.140625" style="424"/>
    <col min="948" max="950" width="9.28515625" style="424" bestFit="1" customWidth="1"/>
    <col min="951" max="951" width="9.140625" style="424"/>
    <col min="952" max="952" width="9.28515625" style="424" bestFit="1" customWidth="1"/>
    <col min="953" max="953" width="9.140625" style="424"/>
    <col min="954" max="954" width="9.28515625" style="424" bestFit="1" customWidth="1"/>
    <col min="955" max="959" width="9.140625" style="424"/>
    <col min="960" max="960" width="9.28515625" style="424" bestFit="1" customWidth="1"/>
    <col min="961" max="964" width="9.140625" style="424"/>
    <col min="965" max="965" width="9.28515625" style="424" bestFit="1" customWidth="1"/>
    <col min="966" max="966" width="11.28515625" style="424" bestFit="1" customWidth="1"/>
    <col min="967" max="968" width="9.140625" style="424"/>
    <col min="969" max="969" width="9.28515625" style="424" bestFit="1" customWidth="1"/>
    <col min="970" max="971" width="11.28515625" style="424" bestFit="1" customWidth="1"/>
    <col min="972" max="974" width="9.140625" style="424"/>
    <col min="975" max="975" width="9.28515625" style="424" bestFit="1" customWidth="1"/>
    <col min="976" max="979" width="9.140625" style="424"/>
    <col min="980" max="982" width="9.28515625" style="424" bestFit="1" customWidth="1"/>
    <col min="983" max="983" width="9.140625" style="424"/>
    <col min="984" max="984" width="9.28515625" style="424" bestFit="1" customWidth="1"/>
    <col min="985" max="985" width="9.140625" style="424"/>
    <col min="986" max="986" width="9.28515625" style="424" bestFit="1" customWidth="1"/>
    <col min="987" max="991" width="9.140625" style="424"/>
    <col min="992" max="992" width="9.28515625" style="424" bestFit="1" customWidth="1"/>
    <col min="993" max="996" width="9.140625" style="424"/>
    <col min="997" max="997" width="9.28515625" style="424" bestFit="1" customWidth="1"/>
    <col min="998" max="998" width="11.28515625" style="424" bestFit="1" customWidth="1"/>
    <col min="999" max="1000" width="9.140625" style="424"/>
    <col min="1001" max="1001" width="9.28515625" style="424" bestFit="1" customWidth="1"/>
    <col min="1002" max="1003" width="11.28515625" style="424" bestFit="1" customWidth="1"/>
    <col min="1004" max="1006" width="9.140625" style="424"/>
    <col min="1007" max="1007" width="9.28515625" style="424" bestFit="1" customWidth="1"/>
    <col min="1008" max="1011" width="9.140625" style="424"/>
    <col min="1012" max="1014" width="9.28515625" style="424" bestFit="1" customWidth="1"/>
    <col min="1015" max="1015" width="9.140625" style="424"/>
    <col min="1016" max="1016" width="9.28515625" style="424" bestFit="1" customWidth="1"/>
    <col min="1017" max="1017" width="9.140625" style="424"/>
    <col min="1018" max="1018" width="9.28515625" style="424" bestFit="1" customWidth="1"/>
    <col min="1019" max="1023" width="9.140625" style="424"/>
    <col min="1024" max="1024" width="9.28515625" style="424" bestFit="1" customWidth="1"/>
    <col min="1025" max="1028" width="9.140625" style="424"/>
    <col min="1029" max="1029" width="9.28515625" style="424" bestFit="1" customWidth="1"/>
    <col min="1030" max="1030" width="11.28515625" style="424" bestFit="1" customWidth="1"/>
    <col min="1031" max="1032" width="9.140625" style="424"/>
    <col min="1033" max="1033" width="9.28515625" style="424" bestFit="1" customWidth="1"/>
    <col min="1034" max="1035" width="11.28515625" style="424" bestFit="1" customWidth="1"/>
    <col min="1036" max="1038" width="9.140625" style="424"/>
    <col min="1039" max="1039" width="9.28515625" style="424" bestFit="1" customWidth="1"/>
    <col min="1040" max="1043" width="9.140625" style="424"/>
    <col min="1044" max="1046" width="9.28515625" style="424" bestFit="1" customWidth="1"/>
    <col min="1047" max="1047" width="9.140625" style="424"/>
    <col min="1048" max="1048" width="9.28515625" style="424" bestFit="1" customWidth="1"/>
    <col min="1049" max="1049" width="9.140625" style="424"/>
    <col min="1050" max="1050" width="9.28515625" style="424" bestFit="1" customWidth="1"/>
    <col min="1051" max="1055" width="9.140625" style="424"/>
    <col min="1056" max="1056" width="9.28515625" style="424" bestFit="1" customWidth="1"/>
    <col min="1057" max="1060" width="9.140625" style="424"/>
    <col min="1061" max="1061" width="9.28515625" style="424" bestFit="1" customWidth="1"/>
    <col min="1062" max="1062" width="11.28515625" style="424" bestFit="1" customWidth="1"/>
    <col min="1063" max="1064" width="9.140625" style="424"/>
    <col min="1065" max="1065" width="9.28515625" style="424" bestFit="1" customWidth="1"/>
    <col min="1066" max="1067" width="11.28515625" style="424" bestFit="1" customWidth="1"/>
    <col min="1068" max="1070" width="9.140625" style="424"/>
    <col min="1071" max="1071" width="9.28515625" style="424" bestFit="1" customWidth="1"/>
    <col min="1072" max="1075" width="9.140625" style="424"/>
    <col min="1076" max="1078" width="9.28515625" style="424" bestFit="1" customWidth="1"/>
    <col min="1079" max="1079" width="9.140625" style="424"/>
    <col min="1080" max="1080" width="9.28515625" style="424" bestFit="1" customWidth="1"/>
    <col min="1081" max="1081" width="9.140625" style="424"/>
    <col min="1082" max="1082" width="9.28515625" style="424" bestFit="1" customWidth="1"/>
    <col min="1083" max="1087" width="9.140625" style="424"/>
    <col min="1088" max="1088" width="9.28515625" style="424" bestFit="1" customWidth="1"/>
    <col min="1089" max="1092" width="9.140625" style="424"/>
    <col min="1093" max="1093" width="9.28515625" style="424" bestFit="1" customWidth="1"/>
    <col min="1094" max="1094" width="11.28515625" style="424" bestFit="1" customWidth="1"/>
    <col min="1095" max="1096" width="9.140625" style="424"/>
    <col min="1097" max="1097" width="9.28515625" style="424" bestFit="1" customWidth="1"/>
    <col min="1098" max="1099" width="11.28515625" style="424" bestFit="1" customWidth="1"/>
    <col min="1100" max="1102" width="9.140625" style="424"/>
    <col min="1103" max="1103" width="9.28515625" style="424" bestFit="1" customWidth="1"/>
    <col min="1104" max="1107" width="9.140625" style="424"/>
    <col min="1108" max="1110" width="9.28515625" style="424" bestFit="1" customWidth="1"/>
    <col min="1111" max="1111" width="9.140625" style="424"/>
    <col min="1112" max="1112" width="9.28515625" style="424" bestFit="1" customWidth="1"/>
    <col min="1113" max="1113" width="9.140625" style="424"/>
    <col min="1114" max="1114" width="9.28515625" style="424" bestFit="1" customWidth="1"/>
    <col min="1115" max="1119" width="9.140625" style="424"/>
    <col min="1120" max="1120" width="9.28515625" style="424" bestFit="1" customWidth="1"/>
    <col min="1121" max="1124" width="9.140625" style="424"/>
    <col min="1125" max="1125" width="9.28515625" style="424" bestFit="1" customWidth="1"/>
    <col min="1126" max="1126" width="11.28515625" style="424" bestFit="1" customWidth="1"/>
    <col min="1127" max="1128" width="9.140625" style="424"/>
    <col min="1129" max="1129" width="9.28515625" style="424" bestFit="1" customWidth="1"/>
    <col min="1130" max="1131" width="11.28515625" style="424" bestFit="1" customWidth="1"/>
    <col min="1132" max="1134" width="9.140625" style="424"/>
    <col min="1135" max="1135" width="9.28515625" style="424" bestFit="1" customWidth="1"/>
    <col min="1136" max="1139" width="9.140625" style="424"/>
    <col min="1140" max="1142" width="9.28515625" style="424" bestFit="1" customWidth="1"/>
    <col min="1143" max="1143" width="9.140625" style="424"/>
    <col min="1144" max="1144" width="9.28515625" style="424" bestFit="1" customWidth="1"/>
    <col min="1145" max="1145" width="9.140625" style="424"/>
    <col min="1146" max="1146" width="9.28515625" style="424" bestFit="1" customWidth="1"/>
    <col min="1147" max="1151" width="9.140625" style="424"/>
    <col min="1152" max="1152" width="9.28515625" style="424" bestFit="1" customWidth="1"/>
    <col min="1153" max="1156" width="9.140625" style="424"/>
    <col min="1157" max="1157" width="9.28515625" style="424" bestFit="1" customWidth="1"/>
    <col min="1158" max="1158" width="11.28515625" style="424" bestFit="1" customWidth="1"/>
    <col min="1159" max="1160" width="9.140625" style="424"/>
    <col min="1161" max="1161" width="9.28515625" style="424" bestFit="1" customWidth="1"/>
    <col min="1162" max="1163" width="11.28515625" style="424" bestFit="1" customWidth="1"/>
    <col min="1164" max="1166" width="9.140625" style="424"/>
    <col min="1167" max="1167" width="9.28515625" style="424" bestFit="1" customWidth="1"/>
    <col min="1168" max="1171" width="9.140625" style="424"/>
    <col min="1172" max="1174" width="9.28515625" style="424" bestFit="1" customWidth="1"/>
    <col min="1175" max="1175" width="9.140625" style="424"/>
    <col min="1176" max="1176" width="9.28515625" style="424" bestFit="1" customWidth="1"/>
    <col min="1177" max="1177" width="9.140625" style="424"/>
    <col min="1178" max="1178" width="9.28515625" style="424" bestFit="1" customWidth="1"/>
    <col min="1179" max="1183" width="9.140625" style="424"/>
    <col min="1184" max="1184" width="9.28515625" style="424" bestFit="1" customWidth="1"/>
    <col min="1185" max="1188" width="9.140625" style="424"/>
    <col min="1189" max="1189" width="9.28515625" style="424" bestFit="1" customWidth="1"/>
    <col min="1190" max="1190" width="11.28515625" style="424" bestFit="1" customWidth="1"/>
    <col min="1191" max="1192" width="9.140625" style="424"/>
    <col min="1193" max="1193" width="9.28515625" style="424" bestFit="1" customWidth="1"/>
    <col min="1194" max="1195" width="11.28515625" style="424" bestFit="1" customWidth="1"/>
    <col min="1196" max="1198" width="9.140625" style="424"/>
    <col min="1199" max="1199" width="9.28515625" style="424" bestFit="1" customWidth="1"/>
    <col min="1200" max="1203" width="9.140625" style="424"/>
    <col min="1204" max="1206" width="9.28515625" style="424" bestFit="1" customWidth="1"/>
    <col min="1207" max="1207" width="9.140625" style="424"/>
    <col min="1208" max="1208" width="9.28515625" style="424" bestFit="1" customWidth="1"/>
    <col min="1209" max="1209" width="9.140625" style="424"/>
    <col min="1210" max="1210" width="9.28515625" style="424" bestFit="1" customWidth="1"/>
    <col min="1211" max="1215" width="9.140625" style="424"/>
    <col min="1216" max="1216" width="9.28515625" style="424" bestFit="1" customWidth="1"/>
    <col min="1217" max="1220" width="9.140625" style="424"/>
    <col min="1221" max="1221" width="9.28515625" style="424" bestFit="1" customWidth="1"/>
    <col min="1222" max="1222" width="11.28515625" style="424" bestFit="1" customWidth="1"/>
    <col min="1223" max="1224" width="9.140625" style="424"/>
    <col min="1225" max="1225" width="9.28515625" style="424" bestFit="1" customWidth="1"/>
    <col min="1226" max="1227" width="11.28515625" style="424" bestFit="1" customWidth="1"/>
    <col min="1228" max="1230" width="9.140625" style="424"/>
    <col min="1231" max="1231" width="9.28515625" style="424" bestFit="1" customWidth="1"/>
    <col min="1232" max="1235" width="9.140625" style="424"/>
    <col min="1236" max="1238" width="9.28515625" style="424" bestFit="1" customWidth="1"/>
    <col min="1239" max="1239" width="9.140625" style="424"/>
    <col min="1240" max="1240" width="9.28515625" style="424" bestFit="1" customWidth="1"/>
    <col min="1241" max="1241" width="9.140625" style="424"/>
    <col min="1242" max="1242" width="9.28515625" style="424" bestFit="1" customWidth="1"/>
    <col min="1243" max="1247" width="9.140625" style="424"/>
    <col min="1248" max="1248" width="9.28515625" style="424" bestFit="1" customWidth="1"/>
    <col min="1249" max="1252" width="9.140625" style="424"/>
    <col min="1253" max="1253" width="9.28515625" style="424" bestFit="1" customWidth="1"/>
    <col min="1254" max="1254" width="11.28515625" style="424" bestFit="1" customWidth="1"/>
    <col min="1255" max="1256" width="9.140625" style="424"/>
    <col min="1257" max="1257" width="9.28515625" style="424" bestFit="1" customWidth="1"/>
    <col min="1258" max="1259" width="11.28515625" style="424" bestFit="1" customWidth="1"/>
    <col min="1260" max="1262" width="9.140625" style="424"/>
    <col min="1263" max="1263" width="9.28515625" style="424" bestFit="1" customWidth="1"/>
    <col min="1264" max="1267" width="9.140625" style="424"/>
    <col min="1268" max="1270" width="9.28515625" style="424" bestFit="1" customWidth="1"/>
    <col min="1271" max="1271" width="9.140625" style="424"/>
    <col min="1272" max="1272" width="9.28515625" style="424" bestFit="1" customWidth="1"/>
    <col min="1273" max="1273" width="9.140625" style="424"/>
    <col min="1274" max="1274" width="9.28515625" style="424" bestFit="1" customWidth="1"/>
    <col min="1275" max="1279" width="9.140625" style="424"/>
    <col min="1280" max="1280" width="9.28515625" style="424" bestFit="1" customWidth="1"/>
    <col min="1281" max="1284" width="9.140625" style="424"/>
    <col min="1285" max="1285" width="9.28515625" style="424" bestFit="1" customWidth="1"/>
    <col min="1286" max="1286" width="11.28515625" style="424" bestFit="1" customWidth="1"/>
    <col min="1287" max="1288" width="9.140625" style="424"/>
    <col min="1289" max="1289" width="9.28515625" style="424" bestFit="1" customWidth="1"/>
    <col min="1290" max="1291" width="11.28515625" style="424" bestFit="1" customWidth="1"/>
    <col min="1292" max="1294" width="9.140625" style="424"/>
    <col min="1295" max="1295" width="9.28515625" style="424" bestFit="1" customWidth="1"/>
    <col min="1296" max="1299" width="9.140625" style="424"/>
    <col min="1300" max="1302" width="9.28515625" style="424" bestFit="1" customWidth="1"/>
    <col min="1303" max="1303" width="9.140625" style="424"/>
    <col min="1304" max="1304" width="9.28515625" style="424" bestFit="1" customWidth="1"/>
    <col min="1305" max="1305" width="9.140625" style="424"/>
    <col min="1306" max="1306" width="9.28515625" style="424" bestFit="1" customWidth="1"/>
    <col min="1307" max="1311" width="9.140625" style="424"/>
    <col min="1312" max="1312" width="9.28515625" style="424" bestFit="1" customWidth="1"/>
    <col min="1313" max="1316" width="9.140625" style="424"/>
    <col min="1317" max="1317" width="9.28515625" style="424" bestFit="1" customWidth="1"/>
    <col min="1318" max="1318" width="11.28515625" style="424" bestFit="1" customWidth="1"/>
    <col min="1319" max="1320" width="9.140625" style="424"/>
    <col min="1321" max="1321" width="9.28515625" style="424" bestFit="1" customWidth="1"/>
    <col min="1322" max="1323" width="11.28515625" style="424" bestFit="1" customWidth="1"/>
    <col min="1324" max="1326" width="9.140625" style="424"/>
    <col min="1327" max="1327" width="9.28515625" style="424" bestFit="1" customWidth="1"/>
    <col min="1328" max="1331" width="9.140625" style="424"/>
    <col min="1332" max="1334" width="9.28515625" style="424" bestFit="1" customWidth="1"/>
    <col min="1335" max="1335" width="9.140625" style="424"/>
    <col min="1336" max="1336" width="9.28515625" style="424" bestFit="1" customWidth="1"/>
    <col min="1337" max="1337" width="9.140625" style="424"/>
    <col min="1338" max="1338" width="9.28515625" style="424" bestFit="1" customWidth="1"/>
    <col min="1339" max="1343" width="9.140625" style="424"/>
    <col min="1344" max="1344" width="9.28515625" style="424" bestFit="1" customWidth="1"/>
    <col min="1345" max="1348" width="9.140625" style="424"/>
    <col min="1349" max="1349" width="9.28515625" style="424" bestFit="1" customWidth="1"/>
    <col min="1350" max="1350" width="11.28515625" style="424" bestFit="1" customWidth="1"/>
    <col min="1351" max="1352" width="9.140625" style="424"/>
    <col min="1353" max="1353" width="9.28515625" style="424" bestFit="1" customWidth="1"/>
    <col min="1354" max="1355" width="11.28515625" style="424" bestFit="1" customWidth="1"/>
    <col min="1356" max="1358" width="9.140625" style="424"/>
    <col min="1359" max="1359" width="9.28515625" style="424" bestFit="1" customWidth="1"/>
    <col min="1360" max="1363" width="9.140625" style="424"/>
    <col min="1364" max="1366" width="9.28515625" style="424" bestFit="1" customWidth="1"/>
    <col min="1367" max="1367" width="9.140625" style="424"/>
    <col min="1368" max="1368" width="9.28515625" style="424" bestFit="1" customWidth="1"/>
    <col min="1369" max="1369" width="9.140625" style="424"/>
    <col min="1370" max="1370" width="9.28515625" style="424" bestFit="1" customWidth="1"/>
    <col min="1371" max="1375" width="9.140625" style="424"/>
    <col min="1376" max="1376" width="9.28515625" style="424" bestFit="1" customWidth="1"/>
    <col min="1377" max="1380" width="9.140625" style="424"/>
    <col min="1381" max="1381" width="9.28515625" style="424" bestFit="1" customWidth="1"/>
    <col min="1382" max="1382" width="11.28515625" style="424" bestFit="1" customWidth="1"/>
    <col min="1383" max="1384" width="9.140625" style="424"/>
    <col min="1385" max="1385" width="9.28515625" style="424" bestFit="1" customWidth="1"/>
    <col min="1386" max="1387" width="11.28515625" style="424" bestFit="1" customWidth="1"/>
    <col min="1388" max="1390" width="9.140625" style="424"/>
    <col min="1391" max="1391" width="9.28515625" style="424" bestFit="1" customWidth="1"/>
    <col min="1392" max="1395" width="9.140625" style="424"/>
    <col min="1396" max="1398" width="9.28515625" style="424" bestFit="1" customWidth="1"/>
    <col min="1399" max="1399" width="9.140625" style="424"/>
    <col min="1400" max="1400" width="9.28515625" style="424" bestFit="1" customWidth="1"/>
    <col min="1401" max="1401" width="9.140625" style="424"/>
    <col min="1402" max="1402" width="9.28515625" style="424" bestFit="1" customWidth="1"/>
    <col min="1403" max="1407" width="9.140625" style="424"/>
    <col min="1408" max="1408" width="9.28515625" style="424" bestFit="1" customWidth="1"/>
    <col min="1409" max="1412" width="9.140625" style="424"/>
    <col min="1413" max="1413" width="9.28515625" style="424" bestFit="1" customWidth="1"/>
    <col min="1414" max="1414" width="11.28515625" style="424" bestFit="1" customWidth="1"/>
    <col min="1415" max="1416" width="9.140625" style="424"/>
    <col min="1417" max="1417" width="9.28515625" style="424" bestFit="1" customWidth="1"/>
    <col min="1418" max="1419" width="11.28515625" style="424" bestFit="1" customWidth="1"/>
    <col min="1420" max="1422" width="9.140625" style="424"/>
    <col min="1423" max="1423" width="9.28515625" style="424" bestFit="1" customWidth="1"/>
    <col min="1424" max="1427" width="9.140625" style="424"/>
    <col min="1428" max="1430" width="9.28515625" style="424" bestFit="1" customWidth="1"/>
    <col min="1431" max="1431" width="9.140625" style="424"/>
    <col min="1432" max="1432" width="9.28515625" style="424" bestFit="1" customWidth="1"/>
    <col min="1433" max="1433" width="9.140625" style="424"/>
    <col min="1434" max="1434" width="9.28515625" style="424" bestFit="1" customWidth="1"/>
    <col min="1435" max="1439" width="9.140625" style="424"/>
    <col min="1440" max="1440" width="9.28515625" style="424" bestFit="1" customWidth="1"/>
    <col min="1441" max="1444" width="9.140625" style="424"/>
    <col min="1445" max="1445" width="9.28515625" style="424" bestFit="1" customWidth="1"/>
    <col min="1446" max="1446" width="11.28515625" style="424" bestFit="1" customWidth="1"/>
    <col min="1447" max="1448" width="9.140625" style="424"/>
    <col min="1449" max="1449" width="9.28515625" style="424" bestFit="1" customWidth="1"/>
    <col min="1450" max="1451" width="11.28515625" style="424" bestFit="1" customWidth="1"/>
    <col min="1452" max="1454" width="9.140625" style="424"/>
    <col min="1455" max="1455" width="9.28515625" style="424" bestFit="1" customWidth="1"/>
    <col min="1456" max="1459" width="9.140625" style="424"/>
    <col min="1460" max="1462" width="9.28515625" style="424" bestFit="1" customWidth="1"/>
    <col min="1463" max="1463" width="9.140625" style="424"/>
    <col min="1464" max="1464" width="9.28515625" style="424" bestFit="1" customWidth="1"/>
    <col min="1465" max="1465" width="9.140625" style="424"/>
    <col min="1466" max="1466" width="9.28515625" style="424" bestFit="1" customWidth="1"/>
    <col min="1467" max="1471" width="9.140625" style="424"/>
    <col min="1472" max="1472" width="9.28515625" style="424" bestFit="1" customWidth="1"/>
    <col min="1473" max="1476" width="9.140625" style="424"/>
    <col min="1477" max="1477" width="9.28515625" style="424" bestFit="1" customWidth="1"/>
    <col min="1478" max="1478" width="11.28515625" style="424" bestFit="1" customWidth="1"/>
    <col min="1479" max="1480" width="9.140625" style="424"/>
    <col min="1481" max="1481" width="9.28515625" style="424" bestFit="1" customWidth="1"/>
    <col min="1482" max="1483" width="11.28515625" style="424" bestFit="1" customWidth="1"/>
    <col min="1484" max="1486" width="9.140625" style="424"/>
    <col min="1487" max="1487" width="9.28515625" style="424" bestFit="1" customWidth="1"/>
    <col min="1488" max="1491" width="9.140625" style="424"/>
    <col min="1492" max="1494" width="9.28515625" style="424" bestFit="1" customWidth="1"/>
    <col min="1495" max="1495" width="9.140625" style="424"/>
    <col min="1496" max="1496" width="9.28515625" style="424" bestFit="1" customWidth="1"/>
    <col min="1497" max="1497" width="9.140625" style="424"/>
    <col min="1498" max="1498" width="9.28515625" style="424" bestFit="1" customWidth="1"/>
    <col min="1499" max="1503" width="9.140625" style="424"/>
    <col min="1504" max="1504" width="9.28515625" style="424" bestFit="1" customWidth="1"/>
    <col min="1505" max="1508" width="9.140625" style="424"/>
    <col min="1509" max="1509" width="9.28515625" style="424" bestFit="1" customWidth="1"/>
    <col min="1510" max="1510" width="11.28515625" style="424" bestFit="1" customWidth="1"/>
    <col min="1511" max="1512" width="9.140625" style="424"/>
    <col min="1513" max="1513" width="9.28515625" style="424" bestFit="1" customWidth="1"/>
    <col min="1514" max="1515" width="11.28515625" style="424" bestFit="1" customWidth="1"/>
    <col min="1516" max="1518" width="9.140625" style="424"/>
    <col min="1519" max="1519" width="9.28515625" style="424" bestFit="1" customWidth="1"/>
    <col min="1520" max="1523" width="9.140625" style="424"/>
    <col min="1524" max="1526" width="9.28515625" style="424" bestFit="1" customWidth="1"/>
    <col min="1527" max="1527" width="9.140625" style="424"/>
    <col min="1528" max="1528" width="9.28515625" style="424" bestFit="1" customWidth="1"/>
    <col min="1529" max="1529" width="9.140625" style="424"/>
    <col min="1530" max="1530" width="9.28515625" style="424" bestFit="1" customWidth="1"/>
    <col min="1531" max="1535" width="9.140625" style="424"/>
    <col min="1536" max="1536" width="9.28515625" style="424" bestFit="1" customWidth="1"/>
    <col min="1537" max="1540" width="9.140625" style="424"/>
    <col min="1541" max="1541" width="9.28515625" style="424" bestFit="1" customWidth="1"/>
    <col min="1542" max="1542" width="11.28515625" style="424" bestFit="1" customWidth="1"/>
    <col min="1543" max="1544" width="9.140625" style="424"/>
    <col min="1545" max="1545" width="9.28515625" style="424" bestFit="1" customWidth="1"/>
    <col min="1546" max="1547" width="11.28515625" style="424" bestFit="1" customWidth="1"/>
    <col min="1548" max="1550" width="9.140625" style="424"/>
    <col min="1551" max="1551" width="9.28515625" style="424" bestFit="1" customWidth="1"/>
    <col min="1552" max="1555" width="9.140625" style="424"/>
    <col min="1556" max="1558" width="9.28515625" style="424" bestFit="1" customWidth="1"/>
    <col min="1559" max="1559" width="9.140625" style="424"/>
    <col min="1560" max="1560" width="9.28515625" style="424" bestFit="1" customWidth="1"/>
    <col min="1561" max="1561" width="9.140625" style="424"/>
    <col min="1562" max="1562" width="9.28515625" style="424" bestFit="1" customWidth="1"/>
    <col min="1563" max="1567" width="9.140625" style="424"/>
    <col min="1568" max="1568" width="9.28515625" style="424" bestFit="1" customWidth="1"/>
    <col min="1569" max="1572" width="9.140625" style="424"/>
    <col min="1573" max="1573" width="9.28515625" style="424" bestFit="1" customWidth="1"/>
    <col min="1574" max="1574" width="11.28515625" style="424" bestFit="1" customWidth="1"/>
    <col min="1575" max="1576" width="9.140625" style="424"/>
    <col min="1577" max="1577" width="9.28515625" style="424" bestFit="1" customWidth="1"/>
    <col min="1578" max="1579" width="11.28515625" style="424" bestFit="1" customWidth="1"/>
    <col min="1580" max="1582" width="9.140625" style="424"/>
    <col min="1583" max="1583" width="9.28515625" style="424" bestFit="1" customWidth="1"/>
    <col min="1584" max="1587" width="9.140625" style="424"/>
    <col min="1588" max="1590" width="9.28515625" style="424" bestFit="1" customWidth="1"/>
    <col min="1591" max="1591" width="9.140625" style="424"/>
    <col min="1592" max="1592" width="9.28515625" style="424" bestFit="1" customWidth="1"/>
    <col min="1593" max="1593" width="9.140625" style="424"/>
    <col min="1594" max="1594" width="9.28515625" style="424" bestFit="1" customWidth="1"/>
    <col min="1595" max="1599" width="9.140625" style="424"/>
    <col min="1600" max="1600" width="9.28515625" style="424" bestFit="1" customWidth="1"/>
    <col min="1601" max="1604" width="9.140625" style="424"/>
    <col min="1605" max="1605" width="9.28515625" style="424" bestFit="1" customWidth="1"/>
    <col min="1606" max="1606" width="11.28515625" style="424" bestFit="1" customWidth="1"/>
    <col min="1607" max="1608" width="9.140625" style="424"/>
    <col min="1609" max="1609" width="9.28515625" style="424" bestFit="1" customWidth="1"/>
    <col min="1610" max="1611" width="11.28515625" style="424" bestFit="1" customWidth="1"/>
    <col min="1612" max="1614" width="9.140625" style="424"/>
    <col min="1615" max="1615" width="9.28515625" style="424" bestFit="1" customWidth="1"/>
    <col min="1616" max="1619" width="9.140625" style="424"/>
    <col min="1620" max="1622" width="9.28515625" style="424" bestFit="1" customWidth="1"/>
    <col min="1623" max="1623" width="9.140625" style="424"/>
    <col min="1624" max="1624" width="9.28515625" style="424" bestFit="1" customWidth="1"/>
    <col min="1625" max="1625" width="9.140625" style="424"/>
    <col min="1626" max="1626" width="9.28515625" style="424" bestFit="1" customWidth="1"/>
    <col min="1627" max="1631" width="9.140625" style="424"/>
    <col min="1632" max="1632" width="9.28515625" style="424" bestFit="1" customWidth="1"/>
    <col min="1633" max="1636" width="9.140625" style="424"/>
    <col min="1637" max="1637" width="9.28515625" style="424" bestFit="1" customWidth="1"/>
    <col min="1638" max="1638" width="11.28515625" style="424" bestFit="1" customWidth="1"/>
    <col min="1639" max="1640" width="9.140625" style="424"/>
    <col min="1641" max="1641" width="9.28515625" style="424" bestFit="1" customWidth="1"/>
    <col min="1642" max="1643" width="11.28515625" style="424" bestFit="1" customWidth="1"/>
    <col min="1644" max="1646" width="9.140625" style="424"/>
    <col min="1647" max="1647" width="9.28515625" style="424" bestFit="1" customWidth="1"/>
    <col min="1648" max="1651" width="9.140625" style="424"/>
    <col min="1652" max="1654" width="9.28515625" style="424" bestFit="1" customWidth="1"/>
    <col min="1655" max="1655" width="9.140625" style="424"/>
    <col min="1656" max="1656" width="9.28515625" style="424" bestFit="1" customWidth="1"/>
    <col min="1657" max="1657" width="9.140625" style="424"/>
    <col min="1658" max="1658" width="9.28515625" style="424" bestFit="1" customWidth="1"/>
    <col min="1659" max="1663" width="9.140625" style="424"/>
    <col min="1664" max="1664" width="9.28515625" style="424" bestFit="1" customWidth="1"/>
    <col min="1665" max="1668" width="9.140625" style="424"/>
    <col min="1669" max="1669" width="9.28515625" style="424" bestFit="1" customWidth="1"/>
    <col min="1670" max="1670" width="11.28515625" style="424" bestFit="1" customWidth="1"/>
    <col min="1671" max="1672" width="9.140625" style="424"/>
    <col min="1673" max="1673" width="9.28515625" style="424" bestFit="1" customWidth="1"/>
    <col min="1674" max="1675" width="11.28515625" style="424" bestFit="1" customWidth="1"/>
    <col min="1676" max="1678" width="9.140625" style="424"/>
    <col min="1679" max="1679" width="9.28515625" style="424" bestFit="1" customWidth="1"/>
    <col min="1680" max="1683" width="9.140625" style="424"/>
    <col min="1684" max="1686" width="9.28515625" style="424" bestFit="1" customWidth="1"/>
    <col min="1687" max="1687" width="9.140625" style="424"/>
    <col min="1688" max="1688" width="9.28515625" style="424" bestFit="1" customWidth="1"/>
    <col min="1689" max="1689" width="9.140625" style="424"/>
    <col min="1690" max="1690" width="9.28515625" style="424" bestFit="1" customWidth="1"/>
    <col min="1691" max="1695" width="9.140625" style="424"/>
    <col min="1696" max="1696" width="9.28515625" style="424" bestFit="1" customWidth="1"/>
    <col min="1697" max="1700" width="9.140625" style="424"/>
    <col min="1701" max="1701" width="9.28515625" style="424" bestFit="1" customWidth="1"/>
    <col min="1702" max="1702" width="11.28515625" style="424" bestFit="1" customWidth="1"/>
    <col min="1703" max="1704" width="9.140625" style="424"/>
    <col min="1705" max="1705" width="9.28515625" style="424" bestFit="1" customWidth="1"/>
    <col min="1706" max="1707" width="11.28515625" style="424" bestFit="1" customWidth="1"/>
    <col min="1708" max="1710" width="9.140625" style="424"/>
    <col min="1711" max="1711" width="9.28515625" style="424" bestFit="1" customWidth="1"/>
    <col min="1712" max="1715" width="9.140625" style="424"/>
    <col min="1716" max="1718" width="9.28515625" style="424" bestFit="1" customWidth="1"/>
    <col min="1719" max="1719" width="9.140625" style="424"/>
    <col min="1720" max="1720" width="9.28515625" style="424" bestFit="1" customWidth="1"/>
    <col min="1721" max="1721" width="9.140625" style="424"/>
    <col min="1722" max="1722" width="9.28515625" style="424" bestFit="1" customWidth="1"/>
    <col min="1723" max="1727" width="9.140625" style="424"/>
    <col min="1728" max="1728" width="9.28515625" style="424" bestFit="1" customWidth="1"/>
    <col min="1729" max="1732" width="9.140625" style="424"/>
    <col min="1733" max="1733" width="9.28515625" style="424" bestFit="1" customWidth="1"/>
    <col min="1734" max="1734" width="11.28515625" style="424" bestFit="1" customWidth="1"/>
    <col min="1735" max="1736" width="9.140625" style="424"/>
    <col min="1737" max="1737" width="9.28515625" style="424" bestFit="1" customWidth="1"/>
    <col min="1738" max="1739" width="11.28515625" style="424" bestFit="1" customWidth="1"/>
    <col min="1740" max="1742" width="9.140625" style="424"/>
    <col min="1743" max="1743" width="9.28515625" style="424" bestFit="1" customWidth="1"/>
    <col min="1744" max="1747" width="9.140625" style="424"/>
    <col min="1748" max="1750" width="9.28515625" style="424" bestFit="1" customWidth="1"/>
    <col min="1751" max="1751" width="9.140625" style="424"/>
    <col min="1752" max="1752" width="9.28515625" style="424" bestFit="1" customWidth="1"/>
    <col min="1753" max="1753" width="9.140625" style="424"/>
    <col min="1754" max="1754" width="9.28515625" style="424" bestFit="1" customWidth="1"/>
    <col min="1755" max="1759" width="9.140625" style="424"/>
    <col min="1760" max="1760" width="9.28515625" style="424" bestFit="1" customWidth="1"/>
    <col min="1761" max="1764" width="9.140625" style="424"/>
    <col min="1765" max="1765" width="9.28515625" style="424" bestFit="1" customWidth="1"/>
    <col min="1766" max="1766" width="11.28515625" style="424" bestFit="1" customWidth="1"/>
    <col min="1767" max="1768" width="9.140625" style="424"/>
    <col min="1769" max="1769" width="9.28515625" style="424" bestFit="1" customWidth="1"/>
    <col min="1770" max="1771" width="11.28515625" style="424" bestFit="1" customWidth="1"/>
    <col min="1772" max="1774" width="9.140625" style="424"/>
    <col min="1775" max="1775" width="9.28515625" style="424" bestFit="1" customWidth="1"/>
    <col min="1776" max="1779" width="9.140625" style="424"/>
    <col min="1780" max="1782" width="9.28515625" style="424" bestFit="1" customWidth="1"/>
    <col min="1783" max="1783" width="9.140625" style="424"/>
    <col min="1784" max="1784" width="9.28515625" style="424" bestFit="1" customWidth="1"/>
    <col min="1785" max="1785" width="9.140625" style="424"/>
    <col min="1786" max="1786" width="9.28515625" style="424" bestFit="1" customWidth="1"/>
    <col min="1787" max="1791" width="9.140625" style="424"/>
    <col min="1792" max="1792" width="9.28515625" style="424" bestFit="1" customWidth="1"/>
    <col min="1793" max="1796" width="9.140625" style="424"/>
    <col min="1797" max="1797" width="9.28515625" style="424" bestFit="1" customWidth="1"/>
    <col min="1798" max="1798" width="11.28515625" style="424" bestFit="1" customWidth="1"/>
    <col min="1799" max="1800" width="9.140625" style="424"/>
    <col min="1801" max="1801" width="9.28515625" style="424" bestFit="1" customWidth="1"/>
    <col min="1802" max="1803" width="11.28515625" style="424" bestFit="1" customWidth="1"/>
    <col min="1804" max="1806" width="9.140625" style="424"/>
    <col min="1807" max="1807" width="9.28515625" style="424" bestFit="1" customWidth="1"/>
    <col min="1808" max="1811" width="9.140625" style="424"/>
    <col min="1812" max="1814" width="9.28515625" style="424" bestFit="1" customWidth="1"/>
    <col min="1815" max="1815" width="9.140625" style="424"/>
    <col min="1816" max="1816" width="9.28515625" style="424" bestFit="1" customWidth="1"/>
    <col min="1817" max="1817" width="9.140625" style="424"/>
    <col min="1818" max="1818" width="9.28515625" style="424" bestFit="1" customWidth="1"/>
    <col min="1819" max="1823" width="9.140625" style="424"/>
    <col min="1824" max="1824" width="9.28515625" style="424" bestFit="1" customWidth="1"/>
    <col min="1825" max="1828" width="9.140625" style="424"/>
    <col min="1829" max="1829" width="9.28515625" style="424" bestFit="1" customWidth="1"/>
    <col min="1830" max="1830" width="11.28515625" style="424" bestFit="1" customWidth="1"/>
    <col min="1831" max="1832" width="9.140625" style="424"/>
    <col min="1833" max="1833" width="9.28515625" style="424" bestFit="1" customWidth="1"/>
    <col min="1834" max="1835" width="11.28515625" style="424" bestFit="1" customWidth="1"/>
    <col min="1836" max="1838" width="9.140625" style="424"/>
    <col min="1839" max="1839" width="9.28515625" style="424" bestFit="1" customWidth="1"/>
    <col min="1840" max="1843" width="9.140625" style="424"/>
    <col min="1844" max="1846" width="9.28515625" style="424" bestFit="1" customWidth="1"/>
    <col min="1847" max="1847" width="9.140625" style="424"/>
    <col min="1848" max="1848" width="9.28515625" style="424" bestFit="1" customWidth="1"/>
    <col min="1849" max="1849" width="9.140625" style="424"/>
    <col min="1850" max="1850" width="9.28515625" style="424" bestFit="1" customWidth="1"/>
    <col min="1851" max="1855" width="9.140625" style="424"/>
    <col min="1856" max="1856" width="9.28515625" style="424" bestFit="1" customWidth="1"/>
    <col min="1857" max="1860" width="9.140625" style="424"/>
    <col min="1861" max="1861" width="9.28515625" style="424" bestFit="1" customWidth="1"/>
    <col min="1862" max="1862" width="11.28515625" style="424" bestFit="1" customWidth="1"/>
    <col min="1863" max="1864" width="9.140625" style="424"/>
    <col min="1865" max="1865" width="9.28515625" style="424" bestFit="1" customWidth="1"/>
    <col min="1866" max="1867" width="11.28515625" style="424" bestFit="1" customWidth="1"/>
    <col min="1868" max="1870" width="9.140625" style="424"/>
    <col min="1871" max="1871" width="9.28515625" style="424" bestFit="1" customWidth="1"/>
    <col min="1872" max="1875" width="9.140625" style="424"/>
    <col min="1876" max="1878" width="9.28515625" style="424" bestFit="1" customWidth="1"/>
    <col min="1879" max="1879" width="9.140625" style="424"/>
    <col min="1880" max="1880" width="9.28515625" style="424" bestFit="1" customWidth="1"/>
    <col min="1881" max="1881" width="9.140625" style="424"/>
    <col min="1882" max="1882" width="9.28515625" style="424" bestFit="1" customWidth="1"/>
    <col min="1883" max="1887" width="9.140625" style="424"/>
    <col min="1888" max="1888" width="9.28515625" style="424" bestFit="1" customWidth="1"/>
    <col min="1889" max="1892" width="9.140625" style="424"/>
    <col min="1893" max="1893" width="9.28515625" style="424" bestFit="1" customWidth="1"/>
    <col min="1894" max="1894" width="11.28515625" style="424" bestFit="1" customWidth="1"/>
    <col min="1895" max="1896" width="9.140625" style="424"/>
    <col min="1897" max="1897" width="9.28515625" style="424" bestFit="1" customWidth="1"/>
    <col min="1898" max="1899" width="11.28515625" style="424" bestFit="1" customWidth="1"/>
    <col min="1900" max="1902" width="9.140625" style="424"/>
    <col min="1903" max="1903" width="9.28515625" style="424" bestFit="1" customWidth="1"/>
    <col min="1904" max="1907" width="9.140625" style="424"/>
    <col min="1908" max="1910" width="9.28515625" style="424" bestFit="1" customWidth="1"/>
    <col min="1911" max="1911" width="9.140625" style="424"/>
    <col min="1912" max="1912" width="9.28515625" style="424" bestFit="1" customWidth="1"/>
    <col min="1913" max="1913" width="9.140625" style="424"/>
    <col min="1914" max="1914" width="9.28515625" style="424" bestFit="1" customWidth="1"/>
    <col min="1915" max="1919" width="9.140625" style="424"/>
    <col min="1920" max="1920" width="9.28515625" style="424" bestFit="1" customWidth="1"/>
    <col min="1921" max="1924" width="9.140625" style="424"/>
    <col min="1925" max="1925" width="9.28515625" style="424" bestFit="1" customWidth="1"/>
    <col min="1926" max="1926" width="11.28515625" style="424" bestFit="1" customWidth="1"/>
    <col min="1927" max="1928" width="9.140625" style="424"/>
    <col min="1929" max="1929" width="9.28515625" style="424" bestFit="1" customWidth="1"/>
    <col min="1930" max="1931" width="11.28515625" style="424" bestFit="1" customWidth="1"/>
    <col min="1932" max="1934" width="9.140625" style="424"/>
    <col min="1935" max="1935" width="9.28515625" style="424" bestFit="1" customWidth="1"/>
    <col min="1936" max="1939" width="9.140625" style="424"/>
    <col min="1940" max="1942" width="9.28515625" style="424" bestFit="1" customWidth="1"/>
    <col min="1943" max="1943" width="9.140625" style="424"/>
    <col min="1944" max="1944" width="9.28515625" style="424" bestFit="1" customWidth="1"/>
    <col min="1945" max="1945" width="9.140625" style="424"/>
    <col min="1946" max="1946" width="9.28515625" style="424" bestFit="1" customWidth="1"/>
    <col min="1947" max="1951" width="9.140625" style="424"/>
    <col min="1952" max="1952" width="9.28515625" style="424" bestFit="1" customWidth="1"/>
    <col min="1953" max="1956" width="9.140625" style="424"/>
    <col min="1957" max="1957" width="9.28515625" style="424" bestFit="1" customWidth="1"/>
    <col min="1958" max="1958" width="11.28515625" style="424" bestFit="1" customWidth="1"/>
    <col min="1959" max="1960" width="9.140625" style="424"/>
    <col min="1961" max="1961" width="9.28515625" style="424" bestFit="1" customWidth="1"/>
    <col min="1962" max="1963" width="11.28515625" style="424" bestFit="1" customWidth="1"/>
    <col min="1964" max="1966" width="9.140625" style="424"/>
    <col min="1967" max="1967" width="9.28515625" style="424" bestFit="1" customWidth="1"/>
    <col min="1968" max="1971" width="9.140625" style="424"/>
    <col min="1972" max="1974" width="9.28515625" style="424" bestFit="1" customWidth="1"/>
    <col min="1975" max="1975" width="9.140625" style="424"/>
    <col min="1976" max="1976" width="9.28515625" style="424" bestFit="1" customWidth="1"/>
    <col min="1977" max="1977" width="9.140625" style="424"/>
    <col min="1978" max="1978" width="9.28515625" style="424" bestFit="1" customWidth="1"/>
    <col min="1979" max="1983" width="9.140625" style="424"/>
    <col min="1984" max="1984" width="9.28515625" style="424" bestFit="1" customWidth="1"/>
    <col min="1985" max="1988" width="9.140625" style="424"/>
    <col min="1989" max="1989" width="9.28515625" style="424" bestFit="1" customWidth="1"/>
    <col min="1990" max="1990" width="11.28515625" style="424" bestFit="1" customWidth="1"/>
    <col min="1991" max="1992" width="9.140625" style="424"/>
    <col min="1993" max="1993" width="9.28515625" style="424" bestFit="1" customWidth="1"/>
    <col min="1994" max="1995" width="11.28515625" style="424" bestFit="1" customWidth="1"/>
    <col min="1996" max="1998" width="9.140625" style="424"/>
    <col min="1999" max="1999" width="9.28515625" style="424" bestFit="1" customWidth="1"/>
    <col min="2000" max="2003" width="9.140625" style="424"/>
    <col min="2004" max="2006" width="9.28515625" style="424" bestFit="1" customWidth="1"/>
    <col min="2007" max="2007" width="9.140625" style="424"/>
    <col min="2008" max="2008" width="9.28515625" style="424" bestFit="1" customWidth="1"/>
    <col min="2009" max="2009" width="9.140625" style="424"/>
    <col min="2010" max="2010" width="9.28515625" style="424" bestFit="1" customWidth="1"/>
    <col min="2011" max="2015" width="9.140625" style="424"/>
    <col min="2016" max="2016" width="9.28515625" style="424" bestFit="1" customWidth="1"/>
    <col min="2017" max="2020" width="9.140625" style="424"/>
    <col min="2021" max="2021" width="9.28515625" style="424" bestFit="1" customWidth="1"/>
    <col min="2022" max="2022" width="11.28515625" style="424" bestFit="1" customWidth="1"/>
    <col min="2023" max="2024" width="9.140625" style="424"/>
    <col min="2025" max="2025" width="9.28515625" style="424" bestFit="1" customWidth="1"/>
    <col min="2026" max="2027" width="11.28515625" style="424" bestFit="1" customWidth="1"/>
    <col min="2028" max="2030" width="9.140625" style="424"/>
    <col min="2031" max="2031" width="9.28515625" style="424" bestFit="1" customWidth="1"/>
    <col min="2032" max="2035" width="9.140625" style="424"/>
    <col min="2036" max="2038" width="9.28515625" style="424" bestFit="1" customWidth="1"/>
    <col min="2039" max="2039" width="9.140625" style="424"/>
    <col min="2040" max="2040" width="9.28515625" style="424" bestFit="1" customWidth="1"/>
    <col min="2041" max="2041" width="9.140625" style="424"/>
    <col min="2042" max="2042" width="9.28515625" style="424" bestFit="1" customWidth="1"/>
    <col min="2043" max="2047" width="9.140625" style="424"/>
    <col min="2048" max="2048" width="9.28515625" style="424" bestFit="1" customWidth="1"/>
    <col min="2049" max="2052" width="9.140625" style="424"/>
    <col min="2053" max="2053" width="9.28515625" style="424" bestFit="1" customWidth="1"/>
    <col min="2054" max="2054" width="11.28515625" style="424" bestFit="1" customWidth="1"/>
    <col min="2055" max="2056" width="9.140625" style="424"/>
    <col min="2057" max="2057" width="9.28515625" style="424" bestFit="1" customWidth="1"/>
    <col min="2058" max="2059" width="11.28515625" style="424" bestFit="1" customWidth="1"/>
    <col min="2060" max="2062" width="9.140625" style="424"/>
    <col min="2063" max="2063" width="9.28515625" style="424" bestFit="1" customWidth="1"/>
    <col min="2064" max="2067" width="9.140625" style="424"/>
    <col min="2068" max="2070" width="9.28515625" style="424" bestFit="1" customWidth="1"/>
    <col min="2071" max="2071" width="9.140625" style="424"/>
    <col min="2072" max="2072" width="9.28515625" style="424" bestFit="1" customWidth="1"/>
    <col min="2073" max="2073" width="9.140625" style="424"/>
    <col min="2074" max="2074" width="9.28515625" style="424" bestFit="1" customWidth="1"/>
    <col min="2075" max="2079" width="9.140625" style="424"/>
    <col min="2080" max="2080" width="9.28515625" style="424" bestFit="1" customWidth="1"/>
    <col min="2081" max="2084" width="9.140625" style="424"/>
    <col min="2085" max="2085" width="9.28515625" style="424" bestFit="1" customWidth="1"/>
    <col min="2086" max="2086" width="11.28515625" style="424" bestFit="1" customWidth="1"/>
    <col min="2087" max="2088" width="9.140625" style="424"/>
    <col min="2089" max="2089" width="9.28515625" style="424" bestFit="1" customWidth="1"/>
    <col min="2090" max="2091" width="11.28515625" style="424" bestFit="1" customWidth="1"/>
    <col min="2092" max="2094" width="9.140625" style="424"/>
    <col min="2095" max="2095" width="9.28515625" style="424" bestFit="1" customWidth="1"/>
    <col min="2096" max="2099" width="9.140625" style="424"/>
    <col min="2100" max="2102" width="9.28515625" style="424" bestFit="1" customWidth="1"/>
    <col min="2103" max="2103" width="9.140625" style="424"/>
    <col min="2104" max="2104" width="9.28515625" style="424" bestFit="1" customWidth="1"/>
    <col min="2105" max="2105" width="9.140625" style="424"/>
    <col min="2106" max="2106" width="9.28515625" style="424" bestFit="1" customWidth="1"/>
    <col min="2107" max="2111" width="9.140625" style="424"/>
    <col min="2112" max="2112" width="9.28515625" style="424" bestFit="1" customWidth="1"/>
    <col min="2113" max="2116" width="9.140625" style="424"/>
    <col min="2117" max="2117" width="9.28515625" style="424" bestFit="1" customWidth="1"/>
    <col min="2118" max="2118" width="11.28515625" style="424" bestFit="1" customWidth="1"/>
    <col min="2119" max="2120" width="9.140625" style="424"/>
    <col min="2121" max="2121" width="9.28515625" style="424" bestFit="1" customWidth="1"/>
    <col min="2122" max="2123" width="11.28515625" style="424" bestFit="1" customWidth="1"/>
    <col min="2124" max="2126" width="9.140625" style="424"/>
    <col min="2127" max="2127" width="9.28515625" style="424" bestFit="1" customWidth="1"/>
    <col min="2128" max="2131" width="9.140625" style="424"/>
    <col min="2132" max="2134" width="9.28515625" style="424" bestFit="1" customWidth="1"/>
    <col min="2135" max="2135" width="9.140625" style="424"/>
    <col min="2136" max="2136" width="9.28515625" style="424" bestFit="1" customWidth="1"/>
    <col min="2137" max="2137" width="9.140625" style="424"/>
    <col min="2138" max="2138" width="9.28515625" style="424" bestFit="1" customWidth="1"/>
    <col min="2139" max="2143" width="9.140625" style="424"/>
    <col min="2144" max="2144" width="9.28515625" style="424" bestFit="1" customWidth="1"/>
    <col min="2145" max="2148" width="9.140625" style="424"/>
    <col min="2149" max="2149" width="9.28515625" style="424" bestFit="1" customWidth="1"/>
    <col min="2150" max="2150" width="11.28515625" style="424" bestFit="1" customWidth="1"/>
    <col min="2151" max="2152" width="9.140625" style="424"/>
    <col min="2153" max="2153" width="9.28515625" style="424" bestFit="1" customWidth="1"/>
    <col min="2154" max="2155" width="11.28515625" style="424" bestFit="1" customWidth="1"/>
    <col min="2156" max="2158" width="9.140625" style="424"/>
    <col min="2159" max="2159" width="9.28515625" style="424" bestFit="1" customWidth="1"/>
    <col min="2160" max="2163" width="9.140625" style="424"/>
    <col min="2164" max="2166" width="9.28515625" style="424" bestFit="1" customWidth="1"/>
    <col min="2167" max="2167" width="9.140625" style="424"/>
    <col min="2168" max="2168" width="9.28515625" style="424" bestFit="1" customWidth="1"/>
    <col min="2169" max="2169" width="9.140625" style="424"/>
    <col min="2170" max="2170" width="9.28515625" style="424" bestFit="1" customWidth="1"/>
    <col min="2171" max="2175" width="9.140625" style="424"/>
    <col min="2176" max="2176" width="9.28515625" style="424" bestFit="1" customWidth="1"/>
    <col min="2177" max="2180" width="9.140625" style="424"/>
    <col min="2181" max="2181" width="9.28515625" style="424" bestFit="1" customWidth="1"/>
    <col min="2182" max="2182" width="11.28515625" style="424" bestFit="1" customWidth="1"/>
    <col min="2183" max="2184" width="9.140625" style="424"/>
    <col min="2185" max="2185" width="9.28515625" style="424" bestFit="1" customWidth="1"/>
    <col min="2186" max="2187" width="11.28515625" style="424" bestFit="1" customWidth="1"/>
    <col min="2188" max="2190" width="9.140625" style="424"/>
    <col min="2191" max="2191" width="9.28515625" style="424" bestFit="1" customWidth="1"/>
    <col min="2192" max="2195" width="9.140625" style="424"/>
    <col min="2196" max="2198" width="9.28515625" style="424" bestFit="1" customWidth="1"/>
    <col min="2199" max="2199" width="9.140625" style="424"/>
    <col min="2200" max="2200" width="9.28515625" style="424" bestFit="1" customWidth="1"/>
    <col min="2201" max="2201" width="9.140625" style="424"/>
    <col min="2202" max="2202" width="9.28515625" style="424" bestFit="1" customWidth="1"/>
    <col min="2203" max="2207" width="9.140625" style="424"/>
    <col min="2208" max="2208" width="9.28515625" style="424" bestFit="1" customWidth="1"/>
    <col min="2209" max="2212" width="9.140625" style="424"/>
    <col min="2213" max="2213" width="9.28515625" style="424" bestFit="1" customWidth="1"/>
    <col min="2214" max="2214" width="11.28515625" style="424" bestFit="1" customWidth="1"/>
    <col min="2215" max="2216" width="9.140625" style="424"/>
    <col min="2217" max="2217" width="9.28515625" style="424" bestFit="1" customWidth="1"/>
    <col min="2218" max="2219" width="11.28515625" style="424" bestFit="1" customWidth="1"/>
    <col min="2220" max="2222" width="9.140625" style="424"/>
    <col min="2223" max="2223" width="9.28515625" style="424" bestFit="1" customWidth="1"/>
    <col min="2224" max="2227" width="9.140625" style="424"/>
    <col min="2228" max="2230" width="9.28515625" style="424" bestFit="1" customWidth="1"/>
    <col min="2231" max="2231" width="9.140625" style="424"/>
    <col min="2232" max="2232" width="9.28515625" style="424" bestFit="1" customWidth="1"/>
    <col min="2233" max="2233" width="9.140625" style="424"/>
    <col min="2234" max="2234" width="9.28515625" style="424" bestFit="1" customWidth="1"/>
    <col min="2235" max="2239" width="9.140625" style="424"/>
    <col min="2240" max="2240" width="9.28515625" style="424" bestFit="1" customWidth="1"/>
    <col min="2241" max="2244" width="9.140625" style="424"/>
    <col min="2245" max="2245" width="9.28515625" style="424" bestFit="1" customWidth="1"/>
    <col min="2246" max="2246" width="11.28515625" style="424" bestFit="1" customWidth="1"/>
    <col min="2247" max="2248" width="9.140625" style="424"/>
    <col min="2249" max="2249" width="9.28515625" style="424" bestFit="1" customWidth="1"/>
    <col min="2250" max="2251" width="11.28515625" style="424" bestFit="1" customWidth="1"/>
    <col min="2252" max="2254" width="9.140625" style="424"/>
    <col min="2255" max="2255" width="9.28515625" style="424" bestFit="1" customWidth="1"/>
    <col min="2256" max="2259" width="9.140625" style="424"/>
    <col min="2260" max="2262" width="9.28515625" style="424" bestFit="1" customWidth="1"/>
    <col min="2263" max="2263" width="9.140625" style="424"/>
    <col min="2264" max="2264" width="9.28515625" style="424" bestFit="1" customWidth="1"/>
    <col min="2265" max="2265" width="9.140625" style="424"/>
    <col min="2266" max="2266" width="9.28515625" style="424" bestFit="1" customWidth="1"/>
    <col min="2267" max="2271" width="9.140625" style="424"/>
    <col min="2272" max="2272" width="9.28515625" style="424" bestFit="1" customWidth="1"/>
    <col min="2273" max="2276" width="9.140625" style="424"/>
    <col min="2277" max="2277" width="9.28515625" style="424" bestFit="1" customWidth="1"/>
    <col min="2278" max="2278" width="11.28515625" style="424" bestFit="1" customWidth="1"/>
    <col min="2279" max="2280" width="9.140625" style="424"/>
    <col min="2281" max="2281" width="9.28515625" style="424" bestFit="1" customWidth="1"/>
    <col min="2282" max="2283" width="11.28515625" style="424" bestFit="1" customWidth="1"/>
    <col min="2284" max="2286" width="9.140625" style="424"/>
    <col min="2287" max="2287" width="9.28515625" style="424" bestFit="1" customWidth="1"/>
    <col min="2288" max="2291" width="9.140625" style="424"/>
    <col min="2292" max="2294" width="9.28515625" style="424" bestFit="1" customWidth="1"/>
    <col min="2295" max="2295" width="9.140625" style="424"/>
    <col min="2296" max="2296" width="9.28515625" style="424" bestFit="1" customWidth="1"/>
    <col min="2297" max="2297" width="9.140625" style="424"/>
    <col min="2298" max="2298" width="9.28515625" style="424" bestFit="1" customWidth="1"/>
    <col min="2299" max="2303" width="9.140625" style="424"/>
    <col min="2304" max="2304" width="9.28515625" style="424" bestFit="1" customWidth="1"/>
    <col min="2305" max="2308" width="9.140625" style="424"/>
    <col min="2309" max="2309" width="9.28515625" style="424" bestFit="1" customWidth="1"/>
    <col min="2310" max="2310" width="11.28515625" style="424" bestFit="1" customWidth="1"/>
    <col min="2311" max="2312" width="9.140625" style="424"/>
    <col min="2313" max="2313" width="9.28515625" style="424" bestFit="1" customWidth="1"/>
    <col min="2314" max="2315" width="11.28515625" style="424" bestFit="1" customWidth="1"/>
    <col min="2316" max="2318" width="9.140625" style="424"/>
    <col min="2319" max="2319" width="9.28515625" style="424" bestFit="1" customWidth="1"/>
    <col min="2320" max="2323" width="9.140625" style="424"/>
    <col min="2324" max="2326" width="9.28515625" style="424" bestFit="1" customWidth="1"/>
    <col min="2327" max="2327" width="9.140625" style="424"/>
    <col min="2328" max="2328" width="9.28515625" style="424" bestFit="1" customWidth="1"/>
    <col min="2329" max="2329" width="9.140625" style="424"/>
    <col min="2330" max="2330" width="9.28515625" style="424" bestFit="1" customWidth="1"/>
    <col min="2331" max="2335" width="9.140625" style="424"/>
    <col min="2336" max="2336" width="9.28515625" style="424" bestFit="1" customWidth="1"/>
    <col min="2337" max="2340" width="9.140625" style="424"/>
    <col min="2341" max="2341" width="9.28515625" style="424" bestFit="1" customWidth="1"/>
    <col min="2342" max="2342" width="11.28515625" style="424" bestFit="1" customWidth="1"/>
    <col min="2343" max="2344" width="9.140625" style="424"/>
    <col min="2345" max="2345" width="9.28515625" style="424" bestFit="1" customWidth="1"/>
    <col min="2346" max="2347" width="11.28515625" style="424" bestFit="1" customWidth="1"/>
    <col min="2348" max="2350" width="9.140625" style="424"/>
    <col min="2351" max="2351" width="9.28515625" style="424" bestFit="1" customWidth="1"/>
    <col min="2352" max="2355" width="9.140625" style="424"/>
    <col min="2356" max="2358" width="9.28515625" style="424" bestFit="1" customWidth="1"/>
    <col min="2359" max="2359" width="9.140625" style="424"/>
    <col min="2360" max="2360" width="9.28515625" style="424" bestFit="1" customWidth="1"/>
    <col min="2361" max="2361" width="9.140625" style="424"/>
    <col min="2362" max="2362" width="9.28515625" style="424" bestFit="1" customWidth="1"/>
    <col min="2363" max="2367" width="9.140625" style="424"/>
    <col min="2368" max="2368" width="9.28515625" style="424" bestFit="1" customWidth="1"/>
    <col min="2369" max="2372" width="9.140625" style="424"/>
    <col min="2373" max="2373" width="9.28515625" style="424" bestFit="1" customWidth="1"/>
    <col min="2374" max="2374" width="11.28515625" style="424" bestFit="1" customWidth="1"/>
    <col min="2375" max="2376" width="9.140625" style="424"/>
    <col min="2377" max="2377" width="9.28515625" style="424" bestFit="1" customWidth="1"/>
    <col min="2378" max="2379" width="11.28515625" style="424" bestFit="1" customWidth="1"/>
    <col min="2380" max="2382" width="9.140625" style="424"/>
    <col min="2383" max="2383" width="9.28515625" style="424" bestFit="1" customWidth="1"/>
    <col min="2384" max="2387" width="9.140625" style="424"/>
    <col min="2388" max="2390" width="9.28515625" style="424" bestFit="1" customWidth="1"/>
    <col min="2391" max="2391" width="9.140625" style="424"/>
    <col min="2392" max="2392" width="9.28515625" style="424" bestFit="1" customWidth="1"/>
    <col min="2393" max="2393" width="9.140625" style="424"/>
    <col min="2394" max="2394" width="9.28515625" style="424" bestFit="1" customWidth="1"/>
    <col min="2395" max="2399" width="9.140625" style="424"/>
    <col min="2400" max="2400" width="9.28515625" style="424" bestFit="1" customWidth="1"/>
    <col min="2401" max="2404" width="9.140625" style="424"/>
    <col min="2405" max="2405" width="9.28515625" style="424" bestFit="1" customWidth="1"/>
    <col min="2406" max="2406" width="11.28515625" style="424" bestFit="1" customWidth="1"/>
    <col min="2407" max="2408" width="9.140625" style="424"/>
    <col min="2409" max="2409" width="9.28515625" style="424" bestFit="1" customWidth="1"/>
    <col min="2410" max="2411" width="11.28515625" style="424" bestFit="1" customWidth="1"/>
    <col min="2412" max="2414" width="9.140625" style="424"/>
    <col min="2415" max="2415" width="9.28515625" style="424" bestFit="1" customWidth="1"/>
    <col min="2416" max="2419" width="9.140625" style="424"/>
    <col min="2420" max="2422" width="9.28515625" style="424" bestFit="1" customWidth="1"/>
    <col min="2423" max="2423" width="9.140625" style="424"/>
    <col min="2424" max="2424" width="9.28515625" style="424" bestFit="1" customWidth="1"/>
    <col min="2425" max="2425" width="9.140625" style="424"/>
    <col min="2426" max="2426" width="9.28515625" style="424" bestFit="1" customWidth="1"/>
    <col min="2427" max="2431" width="9.140625" style="424"/>
    <col min="2432" max="2432" width="9.28515625" style="424" bestFit="1" customWidth="1"/>
    <col min="2433" max="2436" width="9.140625" style="424"/>
    <col min="2437" max="2437" width="9.28515625" style="424" bestFit="1" customWidth="1"/>
    <col min="2438" max="2438" width="11.28515625" style="424" bestFit="1" customWidth="1"/>
    <col min="2439" max="2440" width="9.140625" style="424"/>
    <col min="2441" max="2441" width="9.28515625" style="424" bestFit="1" customWidth="1"/>
    <col min="2442" max="2443" width="11.28515625" style="424" bestFit="1" customWidth="1"/>
    <col min="2444" max="2446" width="9.140625" style="424"/>
    <col min="2447" max="2447" width="9.28515625" style="424" bestFit="1" customWidth="1"/>
    <col min="2448" max="2451" width="9.140625" style="424"/>
    <col min="2452" max="2454" width="9.28515625" style="424" bestFit="1" customWidth="1"/>
    <col min="2455" max="2455" width="9.140625" style="424"/>
    <col min="2456" max="2456" width="9.28515625" style="424" bestFit="1" customWidth="1"/>
    <col min="2457" max="2457" width="9.140625" style="424"/>
    <col min="2458" max="2458" width="9.28515625" style="424" bestFit="1" customWidth="1"/>
    <col min="2459" max="2463" width="9.140625" style="424"/>
    <col min="2464" max="2464" width="9.28515625" style="424" bestFit="1" customWidth="1"/>
    <col min="2465" max="2468" width="9.140625" style="424"/>
    <col min="2469" max="2469" width="9.28515625" style="424" bestFit="1" customWidth="1"/>
    <col min="2470" max="2470" width="11.28515625" style="424" bestFit="1" customWidth="1"/>
    <col min="2471" max="2472" width="9.140625" style="424"/>
    <col min="2473" max="2473" width="9.28515625" style="424" bestFit="1" customWidth="1"/>
    <col min="2474" max="2475" width="11.28515625" style="424" bestFit="1" customWidth="1"/>
    <col min="2476" max="2478" width="9.140625" style="424"/>
    <col min="2479" max="2479" width="9.28515625" style="424" bestFit="1" customWidth="1"/>
    <col min="2480" max="2483" width="9.140625" style="424"/>
    <col min="2484" max="2486" width="9.28515625" style="424" bestFit="1" customWidth="1"/>
    <col min="2487" max="2487" width="9.140625" style="424"/>
    <col min="2488" max="2488" width="9.28515625" style="424" bestFit="1" customWidth="1"/>
    <col min="2489" max="2489" width="9.140625" style="424"/>
    <col min="2490" max="2490" width="9.28515625" style="424" bestFit="1" customWidth="1"/>
    <col min="2491" max="2495" width="9.140625" style="424"/>
    <col min="2496" max="2496" width="9.28515625" style="424" bestFit="1" customWidth="1"/>
    <col min="2497" max="2500" width="9.140625" style="424"/>
    <col min="2501" max="2501" width="9.28515625" style="424" bestFit="1" customWidth="1"/>
    <col min="2502" max="2502" width="11.28515625" style="424" bestFit="1" customWidth="1"/>
    <col min="2503" max="2504" width="9.140625" style="424"/>
    <col min="2505" max="2505" width="9.28515625" style="424" bestFit="1" customWidth="1"/>
    <col min="2506" max="2507" width="11.28515625" style="424" bestFit="1" customWidth="1"/>
    <col min="2508" max="2510" width="9.140625" style="424"/>
    <col min="2511" max="2511" width="9.28515625" style="424" bestFit="1" customWidth="1"/>
    <col min="2512" max="2515" width="9.140625" style="424"/>
    <col min="2516" max="2518" width="9.28515625" style="424" bestFit="1" customWidth="1"/>
    <col min="2519" max="2519" width="9.140625" style="424"/>
    <col min="2520" max="2520" width="9.28515625" style="424" bestFit="1" customWidth="1"/>
    <col min="2521" max="2521" width="9.140625" style="424"/>
    <col min="2522" max="2522" width="9.28515625" style="424" bestFit="1" customWidth="1"/>
    <col min="2523" max="2527" width="9.140625" style="424"/>
    <col min="2528" max="2528" width="9.28515625" style="424" bestFit="1" customWidth="1"/>
    <col min="2529" max="2532" width="9.140625" style="424"/>
    <col min="2533" max="2533" width="9.28515625" style="424" bestFit="1" customWidth="1"/>
    <col min="2534" max="2534" width="11.28515625" style="424" bestFit="1" customWidth="1"/>
    <col min="2535" max="2536" width="9.140625" style="424"/>
    <col min="2537" max="2537" width="9.28515625" style="424" bestFit="1" customWidth="1"/>
    <col min="2538" max="2539" width="11.28515625" style="424" bestFit="1" customWidth="1"/>
    <col min="2540" max="2542" width="9.140625" style="424"/>
    <col min="2543" max="2543" width="9.28515625" style="424" bestFit="1" customWidth="1"/>
    <col min="2544" max="2547" width="9.140625" style="424"/>
    <col min="2548" max="2550" width="9.28515625" style="424" bestFit="1" customWidth="1"/>
    <col min="2551" max="2551" width="9.140625" style="424"/>
    <col min="2552" max="2552" width="9.28515625" style="424" bestFit="1" customWidth="1"/>
    <col min="2553" max="2553" width="9.140625" style="424"/>
    <col min="2554" max="2554" width="9.28515625" style="424" bestFit="1" customWidth="1"/>
    <col min="2555" max="2559" width="9.140625" style="424"/>
    <col min="2560" max="2560" width="9.28515625" style="424" bestFit="1" customWidth="1"/>
    <col min="2561" max="2564" width="9.140625" style="424"/>
    <col min="2565" max="2565" width="9.28515625" style="424" bestFit="1" customWidth="1"/>
    <col min="2566" max="2566" width="11.28515625" style="424" bestFit="1" customWidth="1"/>
    <col min="2567" max="2568" width="9.140625" style="424"/>
    <col min="2569" max="2569" width="9.28515625" style="424" bestFit="1" customWidth="1"/>
    <col min="2570" max="2571" width="11.28515625" style="424" bestFit="1" customWidth="1"/>
    <col min="2572" max="2574" width="9.140625" style="424"/>
    <col min="2575" max="2575" width="9.28515625" style="424" bestFit="1" customWidth="1"/>
    <col min="2576" max="2579" width="9.140625" style="424"/>
    <col min="2580" max="2582" width="9.28515625" style="424" bestFit="1" customWidth="1"/>
    <col min="2583" max="2583" width="9.140625" style="424"/>
    <col min="2584" max="2584" width="9.28515625" style="424" bestFit="1" customWidth="1"/>
    <col min="2585" max="2585" width="9.140625" style="424"/>
    <col min="2586" max="2586" width="9.28515625" style="424" bestFit="1" customWidth="1"/>
    <col min="2587" max="2591" width="9.140625" style="424"/>
    <col min="2592" max="2592" width="9.28515625" style="424" bestFit="1" customWidth="1"/>
    <col min="2593" max="2596" width="9.140625" style="424"/>
    <col min="2597" max="2597" width="9.28515625" style="424" bestFit="1" customWidth="1"/>
    <col min="2598" max="2598" width="11.28515625" style="424" bestFit="1" customWidth="1"/>
    <col min="2599" max="2600" width="9.140625" style="424"/>
    <col min="2601" max="2601" width="9.28515625" style="424" bestFit="1" customWidth="1"/>
    <col min="2602" max="2603" width="11.28515625" style="424" bestFit="1" customWidth="1"/>
    <col min="2604" max="2606" width="9.140625" style="424"/>
    <col min="2607" max="2607" width="9.28515625" style="424" bestFit="1" customWidth="1"/>
    <col min="2608" max="2611" width="9.140625" style="424"/>
    <col min="2612" max="2614" width="9.28515625" style="424" bestFit="1" customWidth="1"/>
    <col min="2615" max="2615" width="9.140625" style="424"/>
    <col min="2616" max="2616" width="9.28515625" style="424" bestFit="1" customWidth="1"/>
    <col min="2617" max="2617" width="9.140625" style="424"/>
    <col min="2618" max="2618" width="9.28515625" style="424" bestFit="1" customWidth="1"/>
    <col min="2619" max="2623" width="9.140625" style="424"/>
    <col min="2624" max="2624" width="9.28515625" style="424" bestFit="1" customWidth="1"/>
    <col min="2625" max="2628" width="9.140625" style="424"/>
    <col min="2629" max="2629" width="9.28515625" style="424" bestFit="1" customWidth="1"/>
    <col min="2630" max="2630" width="11.28515625" style="424" bestFit="1" customWidth="1"/>
    <col min="2631" max="2632" width="9.140625" style="424"/>
    <col min="2633" max="2633" width="9.28515625" style="424" bestFit="1" customWidth="1"/>
    <col min="2634" max="2635" width="11.28515625" style="424" bestFit="1" customWidth="1"/>
    <col min="2636" max="2638" width="9.140625" style="424"/>
    <col min="2639" max="2639" width="9.28515625" style="424" bestFit="1" customWidth="1"/>
    <col min="2640" max="2643" width="9.140625" style="424"/>
    <col min="2644" max="2646" width="9.28515625" style="424" bestFit="1" customWidth="1"/>
    <col min="2647" max="2647" width="9.140625" style="424"/>
    <col min="2648" max="2648" width="9.28515625" style="424" bestFit="1" customWidth="1"/>
    <col min="2649" max="2649" width="9.140625" style="424"/>
    <col min="2650" max="2650" width="9.28515625" style="424" bestFit="1" customWidth="1"/>
    <col min="2651" max="2655" width="9.140625" style="424"/>
    <col min="2656" max="2656" width="9.28515625" style="424" bestFit="1" customWidth="1"/>
    <col min="2657" max="2660" width="9.140625" style="424"/>
    <col min="2661" max="2661" width="9.28515625" style="424" bestFit="1" customWidth="1"/>
    <col min="2662" max="2662" width="11.28515625" style="424" bestFit="1" customWidth="1"/>
    <col min="2663" max="2664" width="9.140625" style="424"/>
    <col min="2665" max="2665" width="9.28515625" style="424" bestFit="1" customWidth="1"/>
    <col min="2666" max="2667" width="11.28515625" style="424" bestFit="1" customWidth="1"/>
    <col min="2668" max="2670" width="9.140625" style="424"/>
    <col min="2671" max="2671" width="9.28515625" style="424" bestFit="1" customWidth="1"/>
    <col min="2672" max="2675" width="9.140625" style="424"/>
    <col min="2676" max="2678" width="9.28515625" style="424" bestFit="1" customWidth="1"/>
    <col min="2679" max="2679" width="9.140625" style="424"/>
    <col min="2680" max="2680" width="9.28515625" style="424" bestFit="1" customWidth="1"/>
    <col min="2681" max="2681" width="9.140625" style="424"/>
    <col min="2682" max="2682" width="9.28515625" style="424" bestFit="1" customWidth="1"/>
    <col min="2683" max="2687" width="9.140625" style="424"/>
    <col min="2688" max="2688" width="9.28515625" style="424" bestFit="1" customWidth="1"/>
    <col min="2689" max="2692" width="9.140625" style="424"/>
    <col min="2693" max="2693" width="9.28515625" style="424" bestFit="1" customWidth="1"/>
    <col min="2694" max="2694" width="11.28515625" style="424" bestFit="1" customWidth="1"/>
    <col min="2695" max="2696" width="9.140625" style="424"/>
    <col min="2697" max="2697" width="9.28515625" style="424" bestFit="1" customWidth="1"/>
    <col min="2698" max="2699" width="11.28515625" style="424" bestFit="1" customWidth="1"/>
    <col min="2700" max="2702" width="9.140625" style="424"/>
    <col min="2703" max="2703" width="9.28515625" style="424" bestFit="1" customWidth="1"/>
    <col min="2704" max="2707" width="9.140625" style="424"/>
    <col min="2708" max="2710" width="9.28515625" style="424" bestFit="1" customWidth="1"/>
    <col min="2711" max="2711" width="9.140625" style="424"/>
    <col min="2712" max="2712" width="9.28515625" style="424" bestFit="1" customWidth="1"/>
    <col min="2713" max="2713" width="9.140625" style="424"/>
    <col min="2714" max="2714" width="9.28515625" style="424" bestFit="1" customWidth="1"/>
    <col min="2715" max="2719" width="9.140625" style="424"/>
    <col min="2720" max="2720" width="9.28515625" style="424" bestFit="1" customWidth="1"/>
    <col min="2721" max="2724" width="9.140625" style="424"/>
    <col min="2725" max="2725" width="9.28515625" style="424" bestFit="1" customWidth="1"/>
    <col min="2726" max="2726" width="11.28515625" style="424" bestFit="1" customWidth="1"/>
    <col min="2727" max="2728" width="9.140625" style="424"/>
    <col min="2729" max="2729" width="9.28515625" style="424" bestFit="1" customWidth="1"/>
    <col min="2730" max="2731" width="11.28515625" style="424" bestFit="1" customWidth="1"/>
    <col min="2732" max="2734" width="9.140625" style="424"/>
    <col min="2735" max="2735" width="9.28515625" style="424" bestFit="1" customWidth="1"/>
    <col min="2736" max="2739" width="9.140625" style="424"/>
    <col min="2740" max="2742" width="9.28515625" style="424" bestFit="1" customWidth="1"/>
    <col min="2743" max="2743" width="9.140625" style="424"/>
    <col min="2744" max="2744" width="9.28515625" style="424" bestFit="1" customWidth="1"/>
    <col min="2745" max="2745" width="9.140625" style="424"/>
    <col min="2746" max="2746" width="9.28515625" style="424" bestFit="1" customWidth="1"/>
    <col min="2747" max="2751" width="9.140625" style="424"/>
    <col min="2752" max="2752" width="9.28515625" style="424" bestFit="1" customWidth="1"/>
    <col min="2753" max="2756" width="9.140625" style="424"/>
    <col min="2757" max="2757" width="9.28515625" style="424" bestFit="1" customWidth="1"/>
    <col min="2758" max="2758" width="11.28515625" style="424" bestFit="1" customWidth="1"/>
    <col min="2759" max="2760" width="9.140625" style="424"/>
    <col min="2761" max="2761" width="9.28515625" style="424" bestFit="1" customWidth="1"/>
    <col min="2762" max="2763" width="11.28515625" style="424" bestFit="1" customWidth="1"/>
    <col min="2764" max="2766" width="9.140625" style="424"/>
    <col min="2767" max="2767" width="9.28515625" style="424" bestFit="1" customWidth="1"/>
    <col min="2768" max="2771" width="9.140625" style="424"/>
    <col min="2772" max="2774" width="9.28515625" style="424" bestFit="1" customWidth="1"/>
    <col min="2775" max="2775" width="9.140625" style="424"/>
    <col min="2776" max="2776" width="9.28515625" style="424" bestFit="1" customWidth="1"/>
    <col min="2777" max="2777" width="9.140625" style="424"/>
    <col min="2778" max="2778" width="9.28515625" style="424" bestFit="1" customWidth="1"/>
    <col min="2779" max="2783" width="9.140625" style="424"/>
    <col min="2784" max="2784" width="9.28515625" style="424" bestFit="1" customWidth="1"/>
    <col min="2785" max="2788" width="9.140625" style="424"/>
    <col min="2789" max="2789" width="9.28515625" style="424" bestFit="1" customWidth="1"/>
    <col min="2790" max="2790" width="11.28515625" style="424" bestFit="1" customWidth="1"/>
    <col min="2791" max="2792" width="9.140625" style="424"/>
    <col min="2793" max="2793" width="9.28515625" style="424" bestFit="1" customWidth="1"/>
    <col min="2794" max="2795" width="11.28515625" style="424" bestFit="1" customWidth="1"/>
    <col min="2796" max="2798" width="9.140625" style="424"/>
    <col min="2799" max="2799" width="9.28515625" style="424" bestFit="1" customWidth="1"/>
    <col min="2800" max="2803" width="9.140625" style="424"/>
    <col min="2804" max="2806" width="9.28515625" style="424" bestFit="1" customWidth="1"/>
    <col min="2807" max="2807" width="9.140625" style="424"/>
    <col min="2808" max="2808" width="9.28515625" style="424" bestFit="1" customWidth="1"/>
    <col min="2809" max="2809" width="9.140625" style="424"/>
    <col min="2810" max="2810" width="9.28515625" style="424" bestFit="1" customWidth="1"/>
    <col min="2811" max="2815" width="9.140625" style="424"/>
    <col min="2816" max="2816" width="9.28515625" style="424" bestFit="1" customWidth="1"/>
    <col min="2817" max="2820" width="9.140625" style="424"/>
    <col min="2821" max="2821" width="9.28515625" style="424" bestFit="1" customWidth="1"/>
    <col min="2822" max="2822" width="11.28515625" style="424" bestFit="1" customWidth="1"/>
    <col min="2823" max="2824" width="9.140625" style="424"/>
    <col min="2825" max="2825" width="9.28515625" style="424" bestFit="1" customWidth="1"/>
    <col min="2826" max="2827" width="11.28515625" style="424" bestFit="1" customWidth="1"/>
    <col min="2828" max="2830" width="9.140625" style="424"/>
    <col min="2831" max="2831" width="9.28515625" style="424" bestFit="1" customWidth="1"/>
    <col min="2832" max="2835" width="9.140625" style="424"/>
    <col min="2836" max="2838" width="9.28515625" style="424" bestFit="1" customWidth="1"/>
    <col min="2839" max="2839" width="9.140625" style="424"/>
    <col min="2840" max="2840" width="9.28515625" style="424" bestFit="1" customWidth="1"/>
    <col min="2841" max="2841" width="9.140625" style="424"/>
    <col min="2842" max="2842" width="9.28515625" style="424" bestFit="1" customWidth="1"/>
    <col min="2843" max="2847" width="9.140625" style="424"/>
    <col min="2848" max="2848" width="9.28515625" style="424" bestFit="1" customWidth="1"/>
    <col min="2849" max="2852" width="9.140625" style="424"/>
    <col min="2853" max="2853" width="9.28515625" style="424" bestFit="1" customWidth="1"/>
    <col min="2854" max="2854" width="11.28515625" style="424" bestFit="1" customWidth="1"/>
    <col min="2855" max="2856" width="9.140625" style="424"/>
    <col min="2857" max="2857" width="9.28515625" style="424" bestFit="1" customWidth="1"/>
    <col min="2858" max="2859" width="11.28515625" style="424" bestFit="1" customWidth="1"/>
    <col min="2860" max="2862" width="9.140625" style="424"/>
    <col min="2863" max="2863" width="9.28515625" style="424" bestFit="1" customWidth="1"/>
    <col min="2864" max="2867" width="9.140625" style="424"/>
    <col min="2868" max="2870" width="9.28515625" style="424" bestFit="1" customWidth="1"/>
    <col min="2871" max="2871" width="9.140625" style="424"/>
    <col min="2872" max="2872" width="9.28515625" style="424" bestFit="1" customWidth="1"/>
    <col min="2873" max="2873" width="9.140625" style="424"/>
    <col min="2874" max="2874" width="9.28515625" style="424" bestFit="1" customWidth="1"/>
    <col min="2875" max="2879" width="9.140625" style="424"/>
    <col min="2880" max="2880" width="9.28515625" style="424" bestFit="1" customWidth="1"/>
    <col min="2881" max="2884" width="9.140625" style="424"/>
    <col min="2885" max="2885" width="9.28515625" style="424" bestFit="1" customWidth="1"/>
    <col min="2886" max="2886" width="11.28515625" style="424" bestFit="1" customWidth="1"/>
    <col min="2887" max="2888" width="9.140625" style="424"/>
    <col min="2889" max="2889" width="9.28515625" style="424" bestFit="1" customWidth="1"/>
    <col min="2890" max="2891" width="11.28515625" style="424" bestFit="1" customWidth="1"/>
    <col min="2892" max="2894" width="9.140625" style="424"/>
    <col min="2895" max="2895" width="9.28515625" style="424" bestFit="1" customWidth="1"/>
    <col min="2896" max="2899" width="9.140625" style="424"/>
    <col min="2900" max="2902" width="9.28515625" style="424" bestFit="1" customWidth="1"/>
    <col min="2903" max="2903" width="9.140625" style="424"/>
    <col min="2904" max="2904" width="9.28515625" style="424" bestFit="1" customWidth="1"/>
    <col min="2905" max="2905" width="9.140625" style="424"/>
    <col min="2906" max="2906" width="9.28515625" style="424" bestFit="1" customWidth="1"/>
    <col min="2907" max="2911" width="9.140625" style="424"/>
    <col min="2912" max="2912" width="9.28515625" style="424" bestFit="1" customWidth="1"/>
    <col min="2913" max="2916" width="9.140625" style="424"/>
    <col min="2917" max="2917" width="9.28515625" style="424" bestFit="1" customWidth="1"/>
    <col min="2918" max="2918" width="11.28515625" style="424" bestFit="1" customWidth="1"/>
    <col min="2919" max="2920" width="9.140625" style="424"/>
    <col min="2921" max="2921" width="9.28515625" style="424" bestFit="1" customWidth="1"/>
    <col min="2922" max="2923" width="11.28515625" style="424" bestFit="1" customWidth="1"/>
    <col min="2924" max="2926" width="9.140625" style="424"/>
    <col min="2927" max="2927" width="9.28515625" style="424" bestFit="1" customWidth="1"/>
    <col min="2928" max="2931" width="9.140625" style="424"/>
    <col min="2932" max="2934" width="9.28515625" style="424" bestFit="1" customWidth="1"/>
    <col min="2935" max="2935" width="9.140625" style="424"/>
    <col min="2936" max="2936" width="9.28515625" style="424" bestFit="1" customWidth="1"/>
    <col min="2937" max="2937" width="9.140625" style="424"/>
    <col min="2938" max="2938" width="9.28515625" style="424" bestFit="1" customWidth="1"/>
    <col min="2939" max="2943" width="9.140625" style="424"/>
    <col min="2944" max="2944" width="9.28515625" style="424" bestFit="1" customWidth="1"/>
    <col min="2945" max="2948" width="9.140625" style="424"/>
    <col min="2949" max="2949" width="9.28515625" style="424" bestFit="1" customWidth="1"/>
    <col min="2950" max="2950" width="11.28515625" style="424" bestFit="1" customWidth="1"/>
    <col min="2951" max="2952" width="9.140625" style="424"/>
    <col min="2953" max="2953" width="9.28515625" style="424" bestFit="1" customWidth="1"/>
    <col min="2954" max="2955" width="11.28515625" style="424" bestFit="1" customWidth="1"/>
    <col min="2956" max="2958" width="9.140625" style="424"/>
    <col min="2959" max="2959" width="9.28515625" style="424" bestFit="1" customWidth="1"/>
    <col min="2960" max="2963" width="9.140625" style="424"/>
    <col min="2964" max="2966" width="9.28515625" style="424" bestFit="1" customWidth="1"/>
    <col min="2967" max="2967" width="9.140625" style="424"/>
    <col min="2968" max="2968" width="9.28515625" style="424" bestFit="1" customWidth="1"/>
    <col min="2969" max="2969" width="9.140625" style="424"/>
    <col min="2970" max="2970" width="9.28515625" style="424" bestFit="1" customWidth="1"/>
    <col min="2971" max="2975" width="9.140625" style="424"/>
    <col min="2976" max="2976" width="9.28515625" style="424" bestFit="1" customWidth="1"/>
    <col min="2977" max="2980" width="9.140625" style="424"/>
    <col min="2981" max="2981" width="9.28515625" style="424" bestFit="1" customWidth="1"/>
    <col min="2982" max="2982" width="11.28515625" style="424" bestFit="1" customWidth="1"/>
    <col min="2983" max="2984" width="9.140625" style="424"/>
    <col min="2985" max="2985" width="9.28515625" style="424" bestFit="1" customWidth="1"/>
    <col min="2986" max="2987" width="11.28515625" style="424" bestFit="1" customWidth="1"/>
    <col min="2988" max="2990" width="9.140625" style="424"/>
    <col min="2991" max="2991" width="9.28515625" style="424" bestFit="1" customWidth="1"/>
    <col min="2992" max="2995" width="9.140625" style="424"/>
    <col min="2996" max="2998" width="9.28515625" style="424" bestFit="1" customWidth="1"/>
    <col min="2999" max="2999" width="9.140625" style="424"/>
    <col min="3000" max="3000" width="9.28515625" style="424" bestFit="1" customWidth="1"/>
    <col min="3001" max="3001" width="9.140625" style="424"/>
    <col min="3002" max="3002" width="9.28515625" style="424" bestFit="1" customWidth="1"/>
    <col min="3003" max="3007" width="9.140625" style="424"/>
    <col min="3008" max="3008" width="9.28515625" style="424" bestFit="1" customWidth="1"/>
    <col min="3009" max="3012" width="9.140625" style="424"/>
    <col min="3013" max="3013" width="9.28515625" style="424" bestFit="1" customWidth="1"/>
    <col min="3014" max="3014" width="11.28515625" style="424" bestFit="1" customWidth="1"/>
    <col min="3015" max="3016" width="9.140625" style="424"/>
    <col min="3017" max="3017" width="9.28515625" style="424" bestFit="1" customWidth="1"/>
    <col min="3018" max="3019" width="11.28515625" style="424" bestFit="1" customWidth="1"/>
    <col min="3020" max="3022" width="9.140625" style="424"/>
    <col min="3023" max="3023" width="9.28515625" style="424" bestFit="1" customWidth="1"/>
    <col min="3024" max="3027" width="9.140625" style="424"/>
    <col min="3028" max="3030" width="9.28515625" style="424" bestFit="1" customWidth="1"/>
    <col min="3031" max="3031" width="9.140625" style="424"/>
    <col min="3032" max="3032" width="9.28515625" style="424" bestFit="1" customWidth="1"/>
    <col min="3033" max="3033" width="9.140625" style="424"/>
    <col min="3034" max="3034" width="9.28515625" style="424" bestFit="1" customWidth="1"/>
    <col min="3035" max="3039" width="9.140625" style="424"/>
    <col min="3040" max="3040" width="9.28515625" style="424" bestFit="1" customWidth="1"/>
    <col min="3041" max="3044" width="9.140625" style="424"/>
    <col min="3045" max="3045" width="9.28515625" style="424" bestFit="1" customWidth="1"/>
    <col min="3046" max="3046" width="11.28515625" style="424" bestFit="1" customWidth="1"/>
    <col min="3047" max="3048" width="9.140625" style="424"/>
    <col min="3049" max="3049" width="9.28515625" style="424" bestFit="1" customWidth="1"/>
    <col min="3050" max="3051" width="11.28515625" style="424" bestFit="1" customWidth="1"/>
    <col min="3052" max="3054" width="9.140625" style="424"/>
    <col min="3055" max="3055" width="9.28515625" style="424" bestFit="1" customWidth="1"/>
    <col min="3056" max="3059" width="9.140625" style="424"/>
    <col min="3060" max="3062" width="9.28515625" style="424" bestFit="1" customWidth="1"/>
    <col min="3063" max="3063" width="9.140625" style="424"/>
    <col min="3064" max="3064" width="9.28515625" style="424" bestFit="1" customWidth="1"/>
    <col min="3065" max="3065" width="9.140625" style="424"/>
    <col min="3066" max="3066" width="9.28515625" style="424" bestFit="1" customWidth="1"/>
    <col min="3067" max="3071" width="9.140625" style="424"/>
    <col min="3072" max="3072" width="9.28515625" style="424" bestFit="1" customWidth="1"/>
    <col min="3073" max="3076" width="9.140625" style="424"/>
    <col min="3077" max="3077" width="9.28515625" style="424" bestFit="1" customWidth="1"/>
    <col min="3078" max="3078" width="11.28515625" style="424" bestFit="1" customWidth="1"/>
    <col min="3079" max="3080" width="9.140625" style="424"/>
    <col min="3081" max="3081" width="9.28515625" style="424" bestFit="1" customWidth="1"/>
    <col min="3082" max="3083" width="11.28515625" style="424" bestFit="1" customWidth="1"/>
    <col min="3084" max="3086" width="9.140625" style="424"/>
    <col min="3087" max="3087" width="9.28515625" style="424" bestFit="1" customWidth="1"/>
    <col min="3088" max="3091" width="9.140625" style="424"/>
    <col min="3092" max="3094" width="9.28515625" style="424" bestFit="1" customWidth="1"/>
    <col min="3095" max="3095" width="9.140625" style="424"/>
    <col min="3096" max="3096" width="9.28515625" style="424" bestFit="1" customWidth="1"/>
    <col min="3097" max="3097" width="9.140625" style="424"/>
    <col min="3098" max="3098" width="9.28515625" style="424" bestFit="1" customWidth="1"/>
    <col min="3099" max="3103" width="9.140625" style="424"/>
    <col min="3104" max="3104" width="9.28515625" style="424" bestFit="1" customWidth="1"/>
    <col min="3105" max="3108" width="9.140625" style="424"/>
    <col min="3109" max="3109" width="9.28515625" style="424" bestFit="1" customWidth="1"/>
    <col min="3110" max="3110" width="11.28515625" style="424" bestFit="1" customWidth="1"/>
    <col min="3111" max="3112" width="9.140625" style="424"/>
    <col min="3113" max="3113" width="9.28515625" style="424" bestFit="1" customWidth="1"/>
    <col min="3114" max="3115" width="11.28515625" style="424" bestFit="1" customWidth="1"/>
    <col min="3116" max="3118" width="9.140625" style="424"/>
    <col min="3119" max="3119" width="9.28515625" style="424" bestFit="1" customWidth="1"/>
    <col min="3120" max="3123" width="9.140625" style="424"/>
    <col min="3124" max="3126" width="9.28515625" style="424" bestFit="1" customWidth="1"/>
    <col min="3127" max="3127" width="9.140625" style="424"/>
    <col min="3128" max="3128" width="9.28515625" style="424" bestFit="1" customWidth="1"/>
    <col min="3129" max="3129" width="9.140625" style="424"/>
    <col min="3130" max="3130" width="9.28515625" style="424" bestFit="1" customWidth="1"/>
    <col min="3131" max="3135" width="9.140625" style="424"/>
    <col min="3136" max="3136" width="9.28515625" style="424" bestFit="1" customWidth="1"/>
    <col min="3137" max="3140" width="9.140625" style="424"/>
    <col min="3141" max="3141" width="9.28515625" style="424" bestFit="1" customWidth="1"/>
    <col min="3142" max="3142" width="11.28515625" style="424" bestFit="1" customWidth="1"/>
    <col min="3143" max="3144" width="9.140625" style="424"/>
    <col min="3145" max="3145" width="9.28515625" style="424" bestFit="1" customWidth="1"/>
    <col min="3146" max="3147" width="11.28515625" style="424" bestFit="1" customWidth="1"/>
    <col min="3148" max="3150" width="9.140625" style="424"/>
    <col min="3151" max="3151" width="9.28515625" style="424" bestFit="1" customWidth="1"/>
    <col min="3152" max="3155" width="9.140625" style="424"/>
    <col min="3156" max="3158" width="9.28515625" style="424" bestFit="1" customWidth="1"/>
    <col min="3159" max="3159" width="9.140625" style="424"/>
    <col min="3160" max="3160" width="9.28515625" style="424" bestFit="1" customWidth="1"/>
    <col min="3161" max="3161" width="9.140625" style="424"/>
    <col min="3162" max="3162" width="9.28515625" style="424" bestFit="1" customWidth="1"/>
    <col min="3163" max="3167" width="9.140625" style="424"/>
    <col min="3168" max="3168" width="9.28515625" style="424" bestFit="1" customWidth="1"/>
    <col min="3169" max="3172" width="9.140625" style="424"/>
    <col min="3173" max="3173" width="9.28515625" style="424" bestFit="1" customWidth="1"/>
    <col min="3174" max="3174" width="11.28515625" style="424" bestFit="1" customWidth="1"/>
    <col min="3175" max="3176" width="9.140625" style="424"/>
    <col min="3177" max="3177" width="9.28515625" style="424" bestFit="1" customWidth="1"/>
    <col min="3178" max="3179" width="11.28515625" style="424" bestFit="1" customWidth="1"/>
    <col min="3180" max="3182" width="9.140625" style="424"/>
    <col min="3183" max="3183" width="9.28515625" style="424" bestFit="1" customWidth="1"/>
    <col min="3184" max="3187" width="9.140625" style="424"/>
    <col min="3188" max="3190" width="9.28515625" style="424" bestFit="1" customWidth="1"/>
    <col min="3191" max="3191" width="9.140625" style="424"/>
    <col min="3192" max="3192" width="9.28515625" style="424" bestFit="1" customWidth="1"/>
    <col min="3193" max="3193" width="9.140625" style="424"/>
    <col min="3194" max="3194" width="9.28515625" style="424" bestFit="1" customWidth="1"/>
    <col min="3195" max="3199" width="9.140625" style="424"/>
    <col min="3200" max="3200" width="9.28515625" style="424" bestFit="1" customWidth="1"/>
    <col min="3201" max="3204" width="9.140625" style="424"/>
    <col min="3205" max="3205" width="9.28515625" style="424" bestFit="1" customWidth="1"/>
    <col min="3206" max="3206" width="11.28515625" style="424" bestFit="1" customWidth="1"/>
    <col min="3207" max="3208" width="9.140625" style="424"/>
    <col min="3209" max="3209" width="9.28515625" style="424" bestFit="1" customWidth="1"/>
    <col min="3210" max="3211" width="11.28515625" style="424" bestFit="1" customWidth="1"/>
    <col min="3212" max="3214" width="9.140625" style="424"/>
    <col min="3215" max="3215" width="9.28515625" style="424" bestFit="1" customWidth="1"/>
    <col min="3216" max="3219" width="9.140625" style="424"/>
    <col min="3220" max="3222" width="9.28515625" style="424" bestFit="1" customWidth="1"/>
    <col min="3223" max="3223" width="9.140625" style="424"/>
    <col min="3224" max="3224" width="9.28515625" style="424" bestFit="1" customWidth="1"/>
    <col min="3225" max="3225" width="9.140625" style="424"/>
    <col min="3226" max="3226" width="9.28515625" style="424" bestFit="1" customWidth="1"/>
    <col min="3227" max="3231" width="9.140625" style="424"/>
    <col min="3232" max="3232" width="9.28515625" style="424" bestFit="1" customWidth="1"/>
    <col min="3233" max="3236" width="9.140625" style="424"/>
    <col min="3237" max="3237" width="9.28515625" style="424" bestFit="1" customWidth="1"/>
    <col min="3238" max="3238" width="11.28515625" style="424" bestFit="1" customWidth="1"/>
    <col min="3239" max="3240" width="9.140625" style="424"/>
    <col min="3241" max="3241" width="9.28515625" style="424" bestFit="1" customWidth="1"/>
    <col min="3242" max="3243" width="11.28515625" style="424" bestFit="1" customWidth="1"/>
    <col min="3244" max="3246" width="9.140625" style="424"/>
    <col min="3247" max="3247" width="9.28515625" style="424" bestFit="1" customWidth="1"/>
    <col min="3248" max="3251" width="9.140625" style="424"/>
    <col min="3252" max="3254" width="9.28515625" style="424" bestFit="1" customWidth="1"/>
    <col min="3255" max="3255" width="9.140625" style="424"/>
    <col min="3256" max="3256" width="9.28515625" style="424" bestFit="1" customWidth="1"/>
    <col min="3257" max="3257" width="9.140625" style="424"/>
    <col min="3258" max="3258" width="9.28515625" style="424" bestFit="1" customWidth="1"/>
    <col min="3259" max="3263" width="9.140625" style="424"/>
    <col min="3264" max="3264" width="9.28515625" style="424" bestFit="1" customWidth="1"/>
    <col min="3265" max="3268" width="9.140625" style="424"/>
    <col min="3269" max="3269" width="9.28515625" style="424" bestFit="1" customWidth="1"/>
    <col min="3270" max="3270" width="11.28515625" style="424" bestFit="1" customWidth="1"/>
    <col min="3271" max="3272" width="9.140625" style="424"/>
    <col min="3273" max="3273" width="9.28515625" style="424" bestFit="1" customWidth="1"/>
    <col min="3274" max="3275" width="11.28515625" style="424" bestFit="1" customWidth="1"/>
    <col min="3276" max="3278" width="9.140625" style="424"/>
    <col min="3279" max="3279" width="9.28515625" style="424" bestFit="1" customWidth="1"/>
    <col min="3280" max="3283" width="9.140625" style="424"/>
    <col min="3284" max="3286" width="9.28515625" style="424" bestFit="1" customWidth="1"/>
    <col min="3287" max="3287" width="9.140625" style="424"/>
    <col min="3288" max="3288" width="9.28515625" style="424" bestFit="1" customWidth="1"/>
    <col min="3289" max="3289" width="9.140625" style="424"/>
    <col min="3290" max="3290" width="9.28515625" style="424" bestFit="1" customWidth="1"/>
    <col min="3291" max="3295" width="9.140625" style="424"/>
    <col min="3296" max="3296" width="9.28515625" style="424" bestFit="1" customWidth="1"/>
    <col min="3297" max="3300" width="9.140625" style="424"/>
    <col min="3301" max="3301" width="9.28515625" style="424" bestFit="1" customWidth="1"/>
    <col min="3302" max="3302" width="11.28515625" style="424" bestFit="1" customWidth="1"/>
    <col min="3303" max="3304" width="9.140625" style="424"/>
    <col min="3305" max="3305" width="9.28515625" style="424" bestFit="1" customWidth="1"/>
    <col min="3306" max="3307" width="11.28515625" style="424" bestFit="1" customWidth="1"/>
    <col min="3308" max="3310" width="9.140625" style="424"/>
    <col min="3311" max="3311" width="9.28515625" style="424" bestFit="1" customWidth="1"/>
    <col min="3312" max="3315" width="9.140625" style="424"/>
    <col min="3316" max="3318" width="9.28515625" style="424" bestFit="1" customWidth="1"/>
    <col min="3319" max="3319" width="9.140625" style="424"/>
    <col min="3320" max="3320" width="9.28515625" style="424" bestFit="1" customWidth="1"/>
    <col min="3321" max="3321" width="9.140625" style="424"/>
    <col min="3322" max="3322" width="9.28515625" style="424" bestFit="1" customWidth="1"/>
    <col min="3323" max="3327" width="9.140625" style="424"/>
    <col min="3328" max="3328" width="9.28515625" style="424" bestFit="1" customWidth="1"/>
    <col min="3329" max="3332" width="9.140625" style="424"/>
    <col min="3333" max="3333" width="9.28515625" style="424" bestFit="1" customWidth="1"/>
    <col min="3334" max="3334" width="11.28515625" style="424" bestFit="1" customWidth="1"/>
    <col min="3335" max="3336" width="9.140625" style="424"/>
    <col min="3337" max="3337" width="9.28515625" style="424" bestFit="1" customWidth="1"/>
    <col min="3338" max="3339" width="11.28515625" style="424" bestFit="1" customWidth="1"/>
    <col min="3340" max="3342" width="9.140625" style="424"/>
    <col min="3343" max="3343" width="9.28515625" style="424" bestFit="1" customWidth="1"/>
    <col min="3344" max="3347" width="9.140625" style="424"/>
    <col min="3348" max="3350" width="9.28515625" style="424" bestFit="1" customWidth="1"/>
    <col min="3351" max="3351" width="9.140625" style="424"/>
    <col min="3352" max="3352" width="9.28515625" style="424" bestFit="1" customWidth="1"/>
    <col min="3353" max="3353" width="9.140625" style="424"/>
    <col min="3354" max="3354" width="9.28515625" style="424" bestFit="1" customWidth="1"/>
    <col min="3355" max="3359" width="9.140625" style="424"/>
    <col min="3360" max="3360" width="9.28515625" style="424" bestFit="1" customWidth="1"/>
    <col min="3361" max="3364" width="9.140625" style="424"/>
    <col min="3365" max="3365" width="9.28515625" style="424" bestFit="1" customWidth="1"/>
    <col min="3366" max="3366" width="11.28515625" style="424" bestFit="1" customWidth="1"/>
    <col min="3367" max="3368" width="9.140625" style="424"/>
    <col min="3369" max="3369" width="9.28515625" style="424" bestFit="1" customWidth="1"/>
    <col min="3370" max="3371" width="11.28515625" style="424" bestFit="1" customWidth="1"/>
    <col min="3372" max="3374" width="9.140625" style="424"/>
    <col min="3375" max="3375" width="9.28515625" style="424" bestFit="1" customWidth="1"/>
    <col min="3376" max="3379" width="9.140625" style="424"/>
    <col min="3380" max="3382" width="9.28515625" style="424" bestFit="1" customWidth="1"/>
    <col min="3383" max="3383" width="9.140625" style="424"/>
    <col min="3384" max="3384" width="9.28515625" style="424" bestFit="1" customWidth="1"/>
    <col min="3385" max="3385" width="9.140625" style="424"/>
    <col min="3386" max="3386" width="9.28515625" style="424" bestFit="1" customWidth="1"/>
    <col min="3387" max="3391" width="9.140625" style="424"/>
    <col min="3392" max="3392" width="9.28515625" style="424" bestFit="1" customWidth="1"/>
    <col min="3393" max="3396" width="9.140625" style="424"/>
    <col min="3397" max="3397" width="9.28515625" style="424" bestFit="1" customWidth="1"/>
    <col min="3398" max="3398" width="11.28515625" style="424" bestFit="1" customWidth="1"/>
    <col min="3399" max="3400" width="9.140625" style="424"/>
    <col min="3401" max="3401" width="9.28515625" style="424" bestFit="1" customWidth="1"/>
    <col min="3402" max="3403" width="11.28515625" style="424" bestFit="1" customWidth="1"/>
    <col min="3404" max="3406" width="9.140625" style="424"/>
    <col min="3407" max="3407" width="9.28515625" style="424" bestFit="1" customWidth="1"/>
    <col min="3408" max="3411" width="9.140625" style="424"/>
    <col min="3412" max="3414" width="9.28515625" style="424" bestFit="1" customWidth="1"/>
    <col min="3415" max="3415" width="9.140625" style="424"/>
    <col min="3416" max="3416" width="9.28515625" style="424" bestFit="1" customWidth="1"/>
    <col min="3417" max="3417" width="9.140625" style="424"/>
    <col min="3418" max="3418" width="9.28515625" style="424" bestFit="1" customWidth="1"/>
    <col min="3419" max="3423" width="9.140625" style="424"/>
    <col min="3424" max="3424" width="9.28515625" style="424" bestFit="1" customWidth="1"/>
    <col min="3425" max="3428" width="9.140625" style="424"/>
    <col min="3429" max="3429" width="9.28515625" style="424" bestFit="1" customWidth="1"/>
    <col min="3430" max="3430" width="11.28515625" style="424" bestFit="1" customWidth="1"/>
    <col min="3431" max="3432" width="9.140625" style="424"/>
    <col min="3433" max="3433" width="9.28515625" style="424" bestFit="1" customWidth="1"/>
    <col min="3434" max="3435" width="11.28515625" style="424" bestFit="1" customWidth="1"/>
    <col min="3436" max="3438" width="9.140625" style="424"/>
    <col min="3439" max="3439" width="9.28515625" style="424" bestFit="1" customWidth="1"/>
    <col min="3440" max="3443" width="9.140625" style="424"/>
    <col min="3444" max="3446" width="9.28515625" style="424" bestFit="1" customWidth="1"/>
    <col min="3447" max="3447" width="9.140625" style="424"/>
    <col min="3448" max="3448" width="9.28515625" style="424" bestFit="1" customWidth="1"/>
    <col min="3449" max="3449" width="9.140625" style="424"/>
    <col min="3450" max="3450" width="9.28515625" style="424" bestFit="1" customWidth="1"/>
    <col min="3451" max="3455" width="9.140625" style="424"/>
    <col min="3456" max="3456" width="9.28515625" style="424" bestFit="1" customWidth="1"/>
    <col min="3457" max="3460" width="9.140625" style="424"/>
    <col min="3461" max="3461" width="9.28515625" style="424" bestFit="1" customWidth="1"/>
    <col min="3462" max="3462" width="11.28515625" style="424" bestFit="1" customWidth="1"/>
    <col min="3463" max="3464" width="9.140625" style="424"/>
    <col min="3465" max="3465" width="9.28515625" style="424" bestFit="1" customWidth="1"/>
    <col min="3466" max="3467" width="11.28515625" style="424" bestFit="1" customWidth="1"/>
    <col min="3468" max="3470" width="9.140625" style="424"/>
    <col min="3471" max="3471" width="9.28515625" style="424" bestFit="1" customWidth="1"/>
    <col min="3472" max="3475" width="9.140625" style="424"/>
    <col min="3476" max="3478" width="9.28515625" style="424" bestFit="1" customWidth="1"/>
    <col min="3479" max="3479" width="9.140625" style="424"/>
    <col min="3480" max="3480" width="9.28515625" style="424" bestFit="1" customWidth="1"/>
    <col min="3481" max="3481" width="9.140625" style="424"/>
    <col min="3482" max="3482" width="9.28515625" style="424" bestFit="1" customWidth="1"/>
    <col min="3483" max="3487" width="9.140625" style="424"/>
    <col min="3488" max="3488" width="9.28515625" style="424" bestFit="1" customWidth="1"/>
    <col min="3489" max="3492" width="9.140625" style="424"/>
    <col min="3493" max="3493" width="9.28515625" style="424" bestFit="1" customWidth="1"/>
    <col min="3494" max="3494" width="11.28515625" style="424" bestFit="1" customWidth="1"/>
    <col min="3495" max="3496" width="9.140625" style="424"/>
    <col min="3497" max="3497" width="9.28515625" style="424" bestFit="1" customWidth="1"/>
    <col min="3498" max="3499" width="11.28515625" style="424" bestFit="1" customWidth="1"/>
    <col min="3500" max="3502" width="9.140625" style="424"/>
    <col min="3503" max="3503" width="9.28515625" style="424" bestFit="1" customWidth="1"/>
    <col min="3504" max="3507" width="9.140625" style="424"/>
    <col min="3508" max="3510" width="9.28515625" style="424" bestFit="1" customWidth="1"/>
    <col min="3511" max="3511" width="9.140625" style="424"/>
    <col min="3512" max="3512" width="9.28515625" style="424" bestFit="1" customWidth="1"/>
    <col min="3513" max="3513" width="9.140625" style="424"/>
    <col min="3514" max="3514" width="9.28515625" style="424" bestFit="1" customWidth="1"/>
    <col min="3515" max="3519" width="9.140625" style="424"/>
    <col min="3520" max="3520" width="9.28515625" style="424" bestFit="1" customWidth="1"/>
    <col min="3521" max="3524" width="9.140625" style="424"/>
    <col min="3525" max="3525" width="9.28515625" style="424" bestFit="1" customWidth="1"/>
    <col min="3526" max="3526" width="11.28515625" style="424" bestFit="1" customWidth="1"/>
    <col min="3527" max="3528" width="9.140625" style="424"/>
    <col min="3529" max="3529" width="9.28515625" style="424" bestFit="1" customWidth="1"/>
    <col min="3530" max="3531" width="11.28515625" style="424" bestFit="1" customWidth="1"/>
    <col min="3532" max="3534" width="9.140625" style="424"/>
    <col min="3535" max="3535" width="9.28515625" style="424" bestFit="1" customWidth="1"/>
    <col min="3536" max="3539" width="9.140625" style="424"/>
    <col min="3540" max="3542" width="9.28515625" style="424" bestFit="1" customWidth="1"/>
    <col min="3543" max="3543" width="9.140625" style="424"/>
    <col min="3544" max="3544" width="9.28515625" style="424" bestFit="1" customWidth="1"/>
    <col min="3545" max="3545" width="9.140625" style="424"/>
    <col min="3546" max="3546" width="9.28515625" style="424" bestFit="1" customWidth="1"/>
    <col min="3547" max="3551" width="9.140625" style="424"/>
    <col min="3552" max="3552" width="9.28515625" style="424" bestFit="1" customWidth="1"/>
    <col min="3553" max="3556" width="9.140625" style="424"/>
    <col min="3557" max="3557" width="9.28515625" style="424" bestFit="1" customWidth="1"/>
    <col min="3558" max="3558" width="11.28515625" style="424" bestFit="1" customWidth="1"/>
    <col min="3559" max="3560" width="9.140625" style="424"/>
    <col min="3561" max="3561" width="9.28515625" style="424" bestFit="1" customWidth="1"/>
    <col min="3562" max="3563" width="11.28515625" style="424" bestFit="1" customWidth="1"/>
    <col min="3564" max="3566" width="9.140625" style="424"/>
    <col min="3567" max="3567" width="9.28515625" style="424" bestFit="1" customWidth="1"/>
    <col min="3568" max="3571" width="9.140625" style="424"/>
    <col min="3572" max="3574" width="9.28515625" style="424" bestFit="1" customWidth="1"/>
    <col min="3575" max="3575" width="9.140625" style="424"/>
    <col min="3576" max="3576" width="9.28515625" style="424" bestFit="1" customWidth="1"/>
    <col min="3577" max="3577" width="9.140625" style="424"/>
    <col min="3578" max="3578" width="9.28515625" style="424" bestFit="1" customWidth="1"/>
    <col min="3579" max="3583" width="9.140625" style="424"/>
    <col min="3584" max="3584" width="9.28515625" style="424" bestFit="1" customWidth="1"/>
    <col min="3585" max="3588" width="9.140625" style="424"/>
    <col min="3589" max="3589" width="9.28515625" style="424" bestFit="1" customWidth="1"/>
    <col min="3590" max="3590" width="11.28515625" style="424" bestFit="1" customWidth="1"/>
    <col min="3591" max="3592" width="9.140625" style="424"/>
    <col min="3593" max="3593" width="9.28515625" style="424" bestFit="1" customWidth="1"/>
    <col min="3594" max="3595" width="11.28515625" style="424" bestFit="1" customWidth="1"/>
    <col min="3596" max="3598" width="9.140625" style="424"/>
    <col min="3599" max="3599" width="9.28515625" style="424" bestFit="1" customWidth="1"/>
    <col min="3600" max="3603" width="9.140625" style="424"/>
    <col min="3604" max="3606" width="9.28515625" style="424" bestFit="1" customWidth="1"/>
    <col min="3607" max="3607" width="9.140625" style="424"/>
    <col min="3608" max="3608" width="9.28515625" style="424" bestFit="1" customWidth="1"/>
    <col min="3609" max="3609" width="9.140625" style="424"/>
    <col min="3610" max="3610" width="9.28515625" style="424" bestFit="1" customWidth="1"/>
    <col min="3611" max="3615" width="9.140625" style="424"/>
    <col min="3616" max="3616" width="9.28515625" style="424" bestFit="1" customWidth="1"/>
    <col min="3617" max="3620" width="9.140625" style="424"/>
    <col min="3621" max="3621" width="9.28515625" style="424" bestFit="1" customWidth="1"/>
    <col min="3622" max="3622" width="11.28515625" style="424" bestFit="1" customWidth="1"/>
    <col min="3623" max="3624" width="9.140625" style="424"/>
    <col min="3625" max="3625" width="9.28515625" style="424" bestFit="1" customWidth="1"/>
    <col min="3626" max="3627" width="11.28515625" style="424" bestFit="1" customWidth="1"/>
    <col min="3628" max="3630" width="9.140625" style="424"/>
    <col min="3631" max="3631" width="9.28515625" style="424" bestFit="1" customWidth="1"/>
    <col min="3632" max="3635" width="9.140625" style="424"/>
    <col min="3636" max="3638" width="9.28515625" style="424" bestFit="1" customWidth="1"/>
    <col min="3639" max="3639" width="9.140625" style="424"/>
    <col min="3640" max="3640" width="9.28515625" style="424" bestFit="1" customWidth="1"/>
    <col min="3641" max="3641" width="9.140625" style="424"/>
    <col min="3642" max="3642" width="9.28515625" style="424" bestFit="1" customWidth="1"/>
    <col min="3643" max="3647" width="9.140625" style="424"/>
    <col min="3648" max="3648" width="9.28515625" style="424" bestFit="1" customWidth="1"/>
    <col min="3649" max="3652" width="9.140625" style="424"/>
    <col min="3653" max="3653" width="9.28515625" style="424" bestFit="1" customWidth="1"/>
    <col min="3654" max="3654" width="11.28515625" style="424" bestFit="1" customWidth="1"/>
    <col min="3655" max="3656" width="9.140625" style="424"/>
    <col min="3657" max="3657" width="9.28515625" style="424" bestFit="1" customWidth="1"/>
    <col min="3658" max="3659" width="11.28515625" style="424" bestFit="1" customWidth="1"/>
    <col min="3660" max="3662" width="9.140625" style="424"/>
    <col min="3663" max="3663" width="9.28515625" style="424" bestFit="1" customWidth="1"/>
    <col min="3664" max="3667" width="9.140625" style="424"/>
    <col min="3668" max="3670" width="9.28515625" style="424" bestFit="1" customWidth="1"/>
    <col min="3671" max="3671" width="9.140625" style="424"/>
    <col min="3672" max="3672" width="9.28515625" style="424" bestFit="1" customWidth="1"/>
    <col min="3673" max="3673" width="9.140625" style="424"/>
    <col min="3674" max="3674" width="9.28515625" style="424" bestFit="1" customWidth="1"/>
    <col min="3675" max="3679" width="9.140625" style="424"/>
    <col min="3680" max="3680" width="9.28515625" style="424" bestFit="1" customWidth="1"/>
    <col min="3681" max="3684" width="9.140625" style="424"/>
    <col min="3685" max="3685" width="9.28515625" style="424" bestFit="1" customWidth="1"/>
    <col min="3686" max="3686" width="11.28515625" style="424" bestFit="1" customWidth="1"/>
    <col min="3687" max="3688" width="9.140625" style="424"/>
    <col min="3689" max="3689" width="9.28515625" style="424" bestFit="1" customWidth="1"/>
    <col min="3690" max="3691" width="11.28515625" style="424" bestFit="1" customWidth="1"/>
    <col min="3692" max="3694" width="9.140625" style="424"/>
    <col min="3695" max="3695" width="9.28515625" style="424" bestFit="1" customWidth="1"/>
    <col min="3696" max="3699" width="9.140625" style="424"/>
    <col min="3700" max="3702" width="9.28515625" style="424" bestFit="1" customWidth="1"/>
    <col min="3703" max="3703" width="9.140625" style="424"/>
    <col min="3704" max="3704" width="9.28515625" style="424" bestFit="1" customWidth="1"/>
    <col min="3705" max="3705" width="9.140625" style="424"/>
    <col min="3706" max="3706" width="9.28515625" style="424" bestFit="1" customWidth="1"/>
    <col min="3707" max="3711" width="9.140625" style="424"/>
    <col min="3712" max="3712" width="9.28515625" style="424" bestFit="1" customWidth="1"/>
    <col min="3713" max="3716" width="9.140625" style="424"/>
    <col min="3717" max="3717" width="9.28515625" style="424" bestFit="1" customWidth="1"/>
    <col min="3718" max="3718" width="11.28515625" style="424" bestFit="1" customWidth="1"/>
    <col min="3719" max="3720" width="9.140625" style="424"/>
    <col min="3721" max="3721" width="9.28515625" style="424" bestFit="1" customWidth="1"/>
    <col min="3722" max="3723" width="11.28515625" style="424" bestFit="1" customWidth="1"/>
    <col min="3724" max="3726" width="9.140625" style="424"/>
    <col min="3727" max="3727" width="9.28515625" style="424" bestFit="1" customWidth="1"/>
    <col min="3728" max="3731" width="9.140625" style="424"/>
    <col min="3732" max="3734" width="9.28515625" style="424" bestFit="1" customWidth="1"/>
    <col min="3735" max="3735" width="9.140625" style="424"/>
    <col min="3736" max="3736" width="9.28515625" style="424" bestFit="1" customWidth="1"/>
    <col min="3737" max="3737" width="9.140625" style="424"/>
    <col min="3738" max="3738" width="9.28515625" style="424" bestFit="1" customWidth="1"/>
    <col min="3739" max="3743" width="9.140625" style="424"/>
    <col min="3744" max="3744" width="9.28515625" style="424" bestFit="1" customWidth="1"/>
    <col min="3745" max="3748" width="9.140625" style="424"/>
    <col min="3749" max="3749" width="9.28515625" style="424" bestFit="1" customWidth="1"/>
    <col min="3750" max="3750" width="11.28515625" style="424" bestFit="1" customWidth="1"/>
    <col min="3751" max="3752" width="9.140625" style="424"/>
    <col min="3753" max="3753" width="9.28515625" style="424" bestFit="1" customWidth="1"/>
    <col min="3754" max="3755" width="11.28515625" style="424" bestFit="1" customWidth="1"/>
    <col min="3756" max="3758" width="9.140625" style="424"/>
    <col min="3759" max="3759" width="9.28515625" style="424" bestFit="1" customWidth="1"/>
    <col min="3760" max="3763" width="9.140625" style="424"/>
    <col min="3764" max="3766" width="9.28515625" style="424" bestFit="1" customWidth="1"/>
    <col min="3767" max="3767" width="9.140625" style="424"/>
    <col min="3768" max="3768" width="9.28515625" style="424" bestFit="1" customWidth="1"/>
    <col min="3769" max="3769" width="9.140625" style="424"/>
    <col min="3770" max="3770" width="9.28515625" style="424" bestFit="1" customWidth="1"/>
    <col min="3771" max="3775" width="9.140625" style="424"/>
    <col min="3776" max="3776" width="9.28515625" style="424" bestFit="1" customWidth="1"/>
    <col min="3777" max="3780" width="9.140625" style="424"/>
    <col min="3781" max="3781" width="9.28515625" style="424" bestFit="1" customWidth="1"/>
    <col min="3782" max="3782" width="11.28515625" style="424" bestFit="1" customWidth="1"/>
    <col min="3783" max="3784" width="9.140625" style="424"/>
    <col min="3785" max="3785" width="9.28515625" style="424" bestFit="1" customWidth="1"/>
    <col min="3786" max="3787" width="11.28515625" style="424" bestFit="1" customWidth="1"/>
    <col min="3788" max="3790" width="9.140625" style="424"/>
    <col min="3791" max="3791" width="9.28515625" style="424" bestFit="1" customWidth="1"/>
    <col min="3792" max="3795" width="9.140625" style="424"/>
    <col min="3796" max="3798" width="9.28515625" style="424" bestFit="1" customWidth="1"/>
    <col min="3799" max="3799" width="9.140625" style="424"/>
    <col min="3800" max="3800" width="9.28515625" style="424" bestFit="1" customWidth="1"/>
    <col min="3801" max="3801" width="9.140625" style="424"/>
    <col min="3802" max="3802" width="9.28515625" style="424" bestFit="1" customWidth="1"/>
    <col min="3803" max="3807" width="9.140625" style="424"/>
    <col min="3808" max="3808" width="9.28515625" style="424" bestFit="1" customWidth="1"/>
    <col min="3809" max="3812" width="9.140625" style="424"/>
    <col min="3813" max="3813" width="9.28515625" style="424" bestFit="1" customWidth="1"/>
    <col min="3814" max="3814" width="11.28515625" style="424" bestFit="1" customWidth="1"/>
    <col min="3815" max="3816" width="9.140625" style="424"/>
    <col min="3817" max="3817" width="9.28515625" style="424" bestFit="1" customWidth="1"/>
    <col min="3818" max="3819" width="11.28515625" style="424" bestFit="1" customWidth="1"/>
    <col min="3820" max="3822" width="9.140625" style="424"/>
    <col min="3823" max="3823" width="9.28515625" style="424" bestFit="1" customWidth="1"/>
    <col min="3824" max="3827" width="9.140625" style="424"/>
    <col min="3828" max="3830" width="9.28515625" style="424" bestFit="1" customWidth="1"/>
    <col min="3831" max="3831" width="9.140625" style="424"/>
    <col min="3832" max="3832" width="9.28515625" style="424" bestFit="1" customWidth="1"/>
    <col min="3833" max="3833" width="9.140625" style="424"/>
    <col min="3834" max="3834" width="9.28515625" style="424" bestFit="1" customWidth="1"/>
    <col min="3835" max="3839" width="9.140625" style="424"/>
    <col min="3840" max="3840" width="9.28515625" style="424" bestFit="1" customWidth="1"/>
    <col min="3841" max="3844" width="9.140625" style="424"/>
    <col min="3845" max="3845" width="9.28515625" style="424" bestFit="1" customWidth="1"/>
    <col min="3846" max="3846" width="11.28515625" style="424" bestFit="1" customWidth="1"/>
    <col min="3847" max="3848" width="9.140625" style="424"/>
    <col min="3849" max="3849" width="9.28515625" style="424" bestFit="1" customWidth="1"/>
    <col min="3850" max="3851" width="11.28515625" style="424" bestFit="1" customWidth="1"/>
    <col min="3852" max="3854" width="9.140625" style="424"/>
    <col min="3855" max="3855" width="9.28515625" style="424" bestFit="1" customWidth="1"/>
    <col min="3856" max="3859" width="9.140625" style="424"/>
    <col min="3860" max="3862" width="9.28515625" style="424" bestFit="1" customWidth="1"/>
    <col min="3863" max="3863" width="9.140625" style="424"/>
    <col min="3864" max="3864" width="9.28515625" style="424" bestFit="1" customWidth="1"/>
    <col min="3865" max="3865" width="9.140625" style="424"/>
    <col min="3866" max="3866" width="9.28515625" style="424" bestFit="1" customWidth="1"/>
    <col min="3867" max="3871" width="9.140625" style="424"/>
    <col min="3872" max="3872" width="9.28515625" style="424" bestFit="1" customWidth="1"/>
    <col min="3873" max="3876" width="9.140625" style="424"/>
    <col min="3877" max="3877" width="9.28515625" style="424" bestFit="1" customWidth="1"/>
    <col min="3878" max="3878" width="11.28515625" style="424" bestFit="1" customWidth="1"/>
    <col min="3879" max="3880" width="9.140625" style="424"/>
    <col min="3881" max="3881" width="9.28515625" style="424" bestFit="1" customWidth="1"/>
    <col min="3882" max="3883" width="11.28515625" style="424" bestFit="1" customWidth="1"/>
    <col min="3884" max="3886" width="9.140625" style="424"/>
    <col min="3887" max="3887" width="9.28515625" style="424" bestFit="1" customWidth="1"/>
    <col min="3888" max="3891" width="9.140625" style="424"/>
    <col min="3892" max="3894" width="9.28515625" style="424" bestFit="1" customWidth="1"/>
    <col min="3895" max="3895" width="9.140625" style="424"/>
    <col min="3896" max="3896" width="9.28515625" style="424" bestFit="1" customWidth="1"/>
    <col min="3897" max="3897" width="9.140625" style="424"/>
    <col min="3898" max="3898" width="9.28515625" style="424" bestFit="1" customWidth="1"/>
    <col min="3899" max="3903" width="9.140625" style="424"/>
    <col min="3904" max="3904" width="9.28515625" style="424" bestFit="1" customWidth="1"/>
    <col min="3905" max="3908" width="9.140625" style="424"/>
    <col min="3909" max="3909" width="9.28515625" style="424" bestFit="1" customWidth="1"/>
    <col min="3910" max="3910" width="11.28515625" style="424" bestFit="1" customWidth="1"/>
    <col min="3911" max="3912" width="9.140625" style="424"/>
    <col min="3913" max="3913" width="9.28515625" style="424" bestFit="1" customWidth="1"/>
    <col min="3914" max="3915" width="11.28515625" style="424" bestFit="1" customWidth="1"/>
    <col min="3916" max="3918" width="9.140625" style="424"/>
    <col min="3919" max="3919" width="9.28515625" style="424" bestFit="1" customWidth="1"/>
    <col min="3920" max="3923" width="9.140625" style="424"/>
    <col min="3924" max="3926" width="9.28515625" style="424" bestFit="1" customWidth="1"/>
    <col min="3927" max="3927" width="9.140625" style="424"/>
    <col min="3928" max="3928" width="9.28515625" style="424" bestFit="1" customWidth="1"/>
    <col min="3929" max="3929" width="9.140625" style="424"/>
    <col min="3930" max="3930" width="9.28515625" style="424" bestFit="1" customWidth="1"/>
    <col min="3931" max="3935" width="9.140625" style="424"/>
    <col min="3936" max="3936" width="9.28515625" style="424" bestFit="1" customWidth="1"/>
    <col min="3937" max="3940" width="9.140625" style="424"/>
    <col min="3941" max="3941" width="9.28515625" style="424" bestFit="1" customWidth="1"/>
    <col min="3942" max="3942" width="11.28515625" style="424" bestFit="1" customWidth="1"/>
    <col min="3943" max="3944" width="9.140625" style="424"/>
    <col min="3945" max="3945" width="9.28515625" style="424" bestFit="1" customWidth="1"/>
    <col min="3946" max="3947" width="11.28515625" style="424" bestFit="1" customWidth="1"/>
    <col min="3948" max="3950" width="9.140625" style="424"/>
    <col min="3951" max="3951" width="9.28515625" style="424" bestFit="1" customWidth="1"/>
    <col min="3952" max="3955" width="9.140625" style="424"/>
    <col min="3956" max="3958" width="9.28515625" style="424" bestFit="1" customWidth="1"/>
    <col min="3959" max="3959" width="9.140625" style="424"/>
    <col min="3960" max="3960" width="9.28515625" style="424" bestFit="1" customWidth="1"/>
    <col min="3961" max="3961" width="9.140625" style="424"/>
    <col min="3962" max="3962" width="9.28515625" style="424" bestFit="1" customWidth="1"/>
    <col min="3963" max="3967" width="9.140625" style="424"/>
    <col min="3968" max="3968" width="9.28515625" style="424" bestFit="1" customWidth="1"/>
    <col min="3969" max="3972" width="9.140625" style="424"/>
    <col min="3973" max="3973" width="9.28515625" style="424" bestFit="1" customWidth="1"/>
    <col min="3974" max="3974" width="11.28515625" style="424" bestFit="1" customWidth="1"/>
    <col min="3975" max="3976" width="9.140625" style="424"/>
    <col min="3977" max="3977" width="9.28515625" style="424" bestFit="1" customWidth="1"/>
    <col min="3978" max="3979" width="11.28515625" style="424" bestFit="1" customWidth="1"/>
    <col min="3980" max="3982" width="9.140625" style="424"/>
    <col min="3983" max="3983" width="9.28515625" style="424" bestFit="1" customWidth="1"/>
    <col min="3984" max="3987" width="9.140625" style="424"/>
    <col min="3988" max="3990" width="9.28515625" style="424" bestFit="1" customWidth="1"/>
    <col min="3991" max="3991" width="9.140625" style="424"/>
    <col min="3992" max="3992" width="9.28515625" style="424" bestFit="1" customWidth="1"/>
    <col min="3993" max="3993" width="9.140625" style="424"/>
    <col min="3994" max="3994" width="9.28515625" style="424" bestFit="1" customWidth="1"/>
    <col min="3995" max="3999" width="9.140625" style="424"/>
    <col min="4000" max="4000" width="9.28515625" style="424" bestFit="1" customWidth="1"/>
    <col min="4001" max="4004" width="9.140625" style="424"/>
    <col min="4005" max="4005" width="9.28515625" style="424" bestFit="1" customWidth="1"/>
    <col min="4006" max="4006" width="11.28515625" style="424" bestFit="1" customWidth="1"/>
    <col min="4007" max="4008" width="9.140625" style="424"/>
    <col min="4009" max="4009" width="9.28515625" style="424" bestFit="1" customWidth="1"/>
    <col min="4010" max="4011" width="11.28515625" style="424" bestFit="1" customWidth="1"/>
    <col min="4012" max="4014" width="9.140625" style="424"/>
    <col min="4015" max="4015" width="9.28515625" style="424" bestFit="1" customWidth="1"/>
    <col min="4016" max="4019" width="9.140625" style="424"/>
    <col min="4020" max="4022" width="9.28515625" style="424" bestFit="1" customWidth="1"/>
    <col min="4023" max="4023" width="9.140625" style="424"/>
    <col min="4024" max="4024" width="9.28515625" style="424" bestFit="1" customWidth="1"/>
    <col min="4025" max="4025" width="9.140625" style="424"/>
    <col min="4026" max="4026" width="9.28515625" style="424" bestFit="1" customWidth="1"/>
    <col min="4027" max="4031" width="9.140625" style="424"/>
    <col min="4032" max="4032" width="9.28515625" style="424" bestFit="1" customWidth="1"/>
    <col min="4033" max="4036" width="9.140625" style="424"/>
    <col min="4037" max="4037" width="9.28515625" style="424" bestFit="1" customWidth="1"/>
    <col min="4038" max="4038" width="11.28515625" style="424" bestFit="1" customWidth="1"/>
    <col min="4039" max="4040" width="9.140625" style="424"/>
    <col min="4041" max="4041" width="9.28515625" style="424" bestFit="1" customWidth="1"/>
    <col min="4042" max="4043" width="11.28515625" style="424" bestFit="1" customWidth="1"/>
    <col min="4044" max="4046" width="9.140625" style="424"/>
    <col min="4047" max="4047" width="9.28515625" style="424" bestFit="1" customWidth="1"/>
    <col min="4048" max="4051" width="9.140625" style="424"/>
    <col min="4052" max="4054" width="9.28515625" style="424" bestFit="1" customWidth="1"/>
    <col min="4055" max="4055" width="9.140625" style="424"/>
    <col min="4056" max="4056" width="9.28515625" style="424" bestFit="1" customWidth="1"/>
    <col min="4057" max="4057" width="9.140625" style="424"/>
    <col min="4058" max="4058" width="9.28515625" style="424" bestFit="1" customWidth="1"/>
    <col min="4059" max="4063" width="9.140625" style="424"/>
    <col min="4064" max="4064" width="9.28515625" style="424" bestFit="1" customWidth="1"/>
    <col min="4065" max="4068" width="9.140625" style="424"/>
    <col min="4069" max="4069" width="9.28515625" style="424" bestFit="1" customWidth="1"/>
    <col min="4070" max="4070" width="11.28515625" style="424" bestFit="1" customWidth="1"/>
    <col min="4071" max="4072" width="9.140625" style="424"/>
    <col min="4073" max="4073" width="9.28515625" style="424" bestFit="1" customWidth="1"/>
    <col min="4074" max="4075" width="11.28515625" style="424" bestFit="1" customWidth="1"/>
    <col min="4076" max="4078" width="9.140625" style="424"/>
    <col min="4079" max="4079" width="9.28515625" style="424" bestFit="1" customWidth="1"/>
    <col min="4080" max="4083" width="9.140625" style="424"/>
    <col min="4084" max="4086" width="9.28515625" style="424" bestFit="1" customWidth="1"/>
    <col min="4087" max="4087" width="9.140625" style="424"/>
    <col min="4088" max="4088" width="9.28515625" style="424" bestFit="1" customWidth="1"/>
    <col min="4089" max="4089" width="9.140625" style="424"/>
    <col min="4090" max="4090" width="9.28515625" style="424" bestFit="1" customWidth="1"/>
    <col min="4091" max="4095" width="9.140625" style="424"/>
    <col min="4096" max="4096" width="9.28515625" style="424" bestFit="1" customWidth="1"/>
    <col min="4097" max="4100" width="9.140625" style="424"/>
    <col min="4101" max="4101" width="9.28515625" style="424" bestFit="1" customWidth="1"/>
    <col min="4102" max="4102" width="11.28515625" style="424" bestFit="1" customWidth="1"/>
    <col min="4103" max="4104" width="9.140625" style="424"/>
    <col min="4105" max="4105" width="9.28515625" style="424" bestFit="1" customWidth="1"/>
    <col min="4106" max="4107" width="11.28515625" style="424" bestFit="1" customWidth="1"/>
    <col min="4108" max="4110" width="9.140625" style="424"/>
    <col min="4111" max="4111" width="9.28515625" style="424" bestFit="1" customWidth="1"/>
    <col min="4112" max="4115" width="9.140625" style="424"/>
    <col min="4116" max="4118" width="9.28515625" style="424" bestFit="1" customWidth="1"/>
    <col min="4119" max="4119" width="9.140625" style="424"/>
    <col min="4120" max="4120" width="9.28515625" style="424" bestFit="1" customWidth="1"/>
    <col min="4121" max="4121" width="9.140625" style="424"/>
    <col min="4122" max="4122" width="9.28515625" style="424" bestFit="1" customWidth="1"/>
    <col min="4123" max="4127" width="9.140625" style="424"/>
    <col min="4128" max="4128" width="9.28515625" style="424" bestFit="1" customWidth="1"/>
    <col min="4129" max="4132" width="9.140625" style="424"/>
    <col min="4133" max="4133" width="9.28515625" style="424" bestFit="1" customWidth="1"/>
    <col min="4134" max="4134" width="11.28515625" style="424" bestFit="1" customWidth="1"/>
    <col min="4135" max="4136" width="9.140625" style="424"/>
    <col min="4137" max="4137" width="9.28515625" style="424" bestFit="1" customWidth="1"/>
    <col min="4138" max="4139" width="11.28515625" style="424" bestFit="1" customWidth="1"/>
    <col min="4140" max="4142" width="9.140625" style="424"/>
    <col min="4143" max="4143" width="9.28515625" style="424" bestFit="1" customWidth="1"/>
    <col min="4144" max="4147" width="9.140625" style="424"/>
    <col min="4148" max="4150" width="9.28515625" style="424" bestFit="1" customWidth="1"/>
    <col min="4151" max="4151" width="9.140625" style="424"/>
    <col min="4152" max="4152" width="9.28515625" style="424" bestFit="1" customWidth="1"/>
    <col min="4153" max="4153" width="9.140625" style="424"/>
    <col min="4154" max="4154" width="9.28515625" style="424" bestFit="1" customWidth="1"/>
    <col min="4155" max="4159" width="9.140625" style="424"/>
    <col min="4160" max="4160" width="9.28515625" style="424" bestFit="1" customWidth="1"/>
    <col min="4161" max="4164" width="9.140625" style="424"/>
    <col min="4165" max="4165" width="9.28515625" style="424" bestFit="1" customWidth="1"/>
    <col min="4166" max="4166" width="11.28515625" style="424" bestFit="1" customWidth="1"/>
    <col min="4167" max="4168" width="9.140625" style="424"/>
    <col min="4169" max="4169" width="9.28515625" style="424" bestFit="1" customWidth="1"/>
    <col min="4170" max="4171" width="11.28515625" style="424" bestFit="1" customWidth="1"/>
    <col min="4172" max="4174" width="9.140625" style="424"/>
    <col min="4175" max="4175" width="9.28515625" style="424" bestFit="1" customWidth="1"/>
    <col min="4176" max="4179" width="9.140625" style="424"/>
    <col min="4180" max="4182" width="9.28515625" style="424" bestFit="1" customWidth="1"/>
    <col min="4183" max="4183" width="9.140625" style="424"/>
    <col min="4184" max="4184" width="9.28515625" style="424" bestFit="1" customWidth="1"/>
    <col min="4185" max="4185" width="9.140625" style="424"/>
    <col min="4186" max="4186" width="9.28515625" style="424" bestFit="1" customWidth="1"/>
    <col min="4187" max="4191" width="9.140625" style="424"/>
    <col min="4192" max="4192" width="9.28515625" style="424" bestFit="1" customWidth="1"/>
    <col min="4193" max="4196" width="9.140625" style="424"/>
    <col min="4197" max="4197" width="9.28515625" style="424" bestFit="1" customWidth="1"/>
    <col min="4198" max="4198" width="11.28515625" style="424" bestFit="1" customWidth="1"/>
    <col min="4199" max="4200" width="9.140625" style="424"/>
    <col min="4201" max="4201" width="9.28515625" style="424" bestFit="1" customWidth="1"/>
    <col min="4202" max="4203" width="11.28515625" style="424" bestFit="1" customWidth="1"/>
    <col min="4204" max="4206" width="9.140625" style="424"/>
    <col min="4207" max="4207" width="9.28515625" style="424" bestFit="1" customWidth="1"/>
    <col min="4208" max="4211" width="9.140625" style="424"/>
    <col min="4212" max="4214" width="9.28515625" style="424" bestFit="1" customWidth="1"/>
    <col min="4215" max="4215" width="9.140625" style="424"/>
    <col min="4216" max="4216" width="9.28515625" style="424" bestFit="1" customWidth="1"/>
    <col min="4217" max="4217" width="9.140625" style="424"/>
    <col min="4218" max="4218" width="9.28515625" style="424" bestFit="1" customWidth="1"/>
    <col min="4219" max="4223" width="9.140625" style="424"/>
    <col min="4224" max="4224" width="9.28515625" style="424" bestFit="1" customWidth="1"/>
    <col min="4225" max="4228" width="9.140625" style="424"/>
    <col min="4229" max="4229" width="9.28515625" style="424" bestFit="1" customWidth="1"/>
    <col min="4230" max="4230" width="11.28515625" style="424" bestFit="1" customWidth="1"/>
    <col min="4231" max="4232" width="9.140625" style="424"/>
    <col min="4233" max="4233" width="9.28515625" style="424" bestFit="1" customWidth="1"/>
    <col min="4234" max="4235" width="11.28515625" style="424" bestFit="1" customWidth="1"/>
    <col min="4236" max="4238" width="9.140625" style="424"/>
    <col min="4239" max="4239" width="9.28515625" style="424" bestFit="1" customWidth="1"/>
    <col min="4240" max="4243" width="9.140625" style="424"/>
    <col min="4244" max="4246" width="9.28515625" style="424" bestFit="1" customWidth="1"/>
    <col min="4247" max="4247" width="9.140625" style="424"/>
    <col min="4248" max="4248" width="9.28515625" style="424" bestFit="1" customWidth="1"/>
    <col min="4249" max="4249" width="9.140625" style="424"/>
    <col min="4250" max="4250" width="9.28515625" style="424" bestFit="1" customWidth="1"/>
    <col min="4251" max="4255" width="9.140625" style="424"/>
    <col min="4256" max="4256" width="9.28515625" style="424" bestFit="1" customWidth="1"/>
    <col min="4257" max="4260" width="9.140625" style="424"/>
    <col min="4261" max="4261" width="9.28515625" style="424" bestFit="1" customWidth="1"/>
    <col min="4262" max="4262" width="11.28515625" style="424" bestFit="1" customWidth="1"/>
    <col min="4263" max="4264" width="9.140625" style="424"/>
    <col min="4265" max="4265" width="9.28515625" style="424" bestFit="1" customWidth="1"/>
    <col min="4266" max="4267" width="11.28515625" style="424" bestFit="1" customWidth="1"/>
    <col min="4268" max="4270" width="9.140625" style="424"/>
    <col min="4271" max="4271" width="9.28515625" style="424" bestFit="1" customWidth="1"/>
    <col min="4272" max="4275" width="9.140625" style="424"/>
    <col min="4276" max="4278" width="9.28515625" style="424" bestFit="1" customWidth="1"/>
    <col min="4279" max="4279" width="9.140625" style="424"/>
    <col min="4280" max="4280" width="9.28515625" style="424" bestFit="1" customWidth="1"/>
    <col min="4281" max="4281" width="9.140625" style="424"/>
    <col min="4282" max="4282" width="9.28515625" style="424" bestFit="1" customWidth="1"/>
    <col min="4283" max="4287" width="9.140625" style="424"/>
    <col min="4288" max="4288" width="9.28515625" style="424" bestFit="1" customWidth="1"/>
    <col min="4289" max="4292" width="9.140625" style="424"/>
    <col min="4293" max="4293" width="9.28515625" style="424" bestFit="1" customWidth="1"/>
    <col min="4294" max="4294" width="11.28515625" style="424" bestFit="1" customWidth="1"/>
    <col min="4295" max="4296" width="9.140625" style="424"/>
    <col min="4297" max="4297" width="9.28515625" style="424" bestFit="1" customWidth="1"/>
    <col min="4298" max="4299" width="11.28515625" style="424" bestFit="1" customWidth="1"/>
    <col min="4300" max="4302" width="9.140625" style="424"/>
    <col min="4303" max="4303" width="9.28515625" style="424" bestFit="1" customWidth="1"/>
    <col min="4304" max="4307" width="9.140625" style="424"/>
    <col min="4308" max="4310" width="9.28515625" style="424" bestFit="1" customWidth="1"/>
    <col min="4311" max="4311" width="9.140625" style="424"/>
    <col min="4312" max="4312" width="9.28515625" style="424" bestFit="1" customWidth="1"/>
    <col min="4313" max="4313" width="9.140625" style="424"/>
    <col min="4314" max="4314" width="9.28515625" style="424" bestFit="1" customWidth="1"/>
    <col min="4315" max="4319" width="9.140625" style="424"/>
    <col min="4320" max="4320" width="9.28515625" style="424" bestFit="1" customWidth="1"/>
    <col min="4321" max="4324" width="9.140625" style="424"/>
    <col min="4325" max="4325" width="9.28515625" style="424" bestFit="1" customWidth="1"/>
    <col min="4326" max="4326" width="11.28515625" style="424" bestFit="1" customWidth="1"/>
    <col min="4327" max="4328" width="9.140625" style="424"/>
    <col min="4329" max="4329" width="9.28515625" style="424" bestFit="1" customWidth="1"/>
    <col min="4330" max="4331" width="11.28515625" style="424" bestFit="1" customWidth="1"/>
    <col min="4332" max="4334" width="9.140625" style="424"/>
    <col min="4335" max="4335" width="9.28515625" style="424" bestFit="1" customWidth="1"/>
    <col min="4336" max="4339" width="9.140625" style="424"/>
    <col min="4340" max="4342" width="9.28515625" style="424" bestFit="1" customWidth="1"/>
    <col min="4343" max="4343" width="9.140625" style="424"/>
    <col min="4344" max="4344" width="9.28515625" style="424" bestFit="1" customWidth="1"/>
    <col min="4345" max="4345" width="9.140625" style="424"/>
    <col min="4346" max="4346" width="9.28515625" style="424" bestFit="1" customWidth="1"/>
    <col min="4347" max="4351" width="9.140625" style="424"/>
    <col min="4352" max="4352" width="9.28515625" style="424" bestFit="1" customWidth="1"/>
    <col min="4353" max="4356" width="9.140625" style="424"/>
    <col min="4357" max="4357" width="9.28515625" style="424" bestFit="1" customWidth="1"/>
    <col min="4358" max="4358" width="11.28515625" style="424" bestFit="1" customWidth="1"/>
    <col min="4359" max="4360" width="9.140625" style="424"/>
    <col min="4361" max="4361" width="9.28515625" style="424" bestFit="1" customWidth="1"/>
    <col min="4362" max="4363" width="11.28515625" style="424" bestFit="1" customWidth="1"/>
    <col min="4364" max="4366" width="9.140625" style="424"/>
    <col min="4367" max="4367" width="9.28515625" style="424" bestFit="1" customWidth="1"/>
    <col min="4368" max="4371" width="9.140625" style="424"/>
    <col min="4372" max="4374" width="9.28515625" style="424" bestFit="1" customWidth="1"/>
    <col min="4375" max="4375" width="9.140625" style="424"/>
    <col min="4376" max="4376" width="9.28515625" style="424" bestFit="1" customWidth="1"/>
    <col min="4377" max="4377" width="9.140625" style="424"/>
    <col min="4378" max="4378" width="9.28515625" style="424" bestFit="1" customWidth="1"/>
    <col min="4379" max="4383" width="9.140625" style="424"/>
    <col min="4384" max="4384" width="9.28515625" style="424" bestFit="1" customWidth="1"/>
    <col min="4385" max="4388" width="9.140625" style="424"/>
    <col min="4389" max="4389" width="9.28515625" style="424" bestFit="1" customWidth="1"/>
    <col min="4390" max="4390" width="11.28515625" style="424" bestFit="1" customWidth="1"/>
    <col min="4391" max="4392" width="9.140625" style="424"/>
    <col min="4393" max="4393" width="9.28515625" style="424" bestFit="1" customWidth="1"/>
    <col min="4394" max="4395" width="11.28515625" style="424" bestFit="1" customWidth="1"/>
    <col min="4396" max="4398" width="9.140625" style="424"/>
    <col min="4399" max="4399" width="9.28515625" style="424" bestFit="1" customWidth="1"/>
    <col min="4400" max="4403" width="9.140625" style="424"/>
    <col min="4404" max="4406" width="9.28515625" style="424" bestFit="1" customWidth="1"/>
    <col min="4407" max="4407" width="9.140625" style="424"/>
    <col min="4408" max="4408" width="9.28515625" style="424" bestFit="1" customWidth="1"/>
    <col min="4409" max="4409" width="9.140625" style="424"/>
    <col min="4410" max="4410" width="9.28515625" style="424" bestFit="1" customWidth="1"/>
    <col min="4411" max="4415" width="9.140625" style="424"/>
    <col min="4416" max="4416" width="9.28515625" style="424" bestFit="1" customWidth="1"/>
    <col min="4417" max="4420" width="9.140625" style="424"/>
    <col min="4421" max="4421" width="9.28515625" style="424" bestFit="1" customWidth="1"/>
    <col min="4422" max="4422" width="11.28515625" style="424" bestFit="1" customWidth="1"/>
    <col min="4423" max="4424" width="9.140625" style="424"/>
    <col min="4425" max="4425" width="9.28515625" style="424" bestFit="1" customWidth="1"/>
    <col min="4426" max="4427" width="11.28515625" style="424" bestFit="1" customWidth="1"/>
    <col min="4428" max="4430" width="9.140625" style="424"/>
    <col min="4431" max="4431" width="9.28515625" style="424" bestFit="1" customWidth="1"/>
    <col min="4432" max="4435" width="9.140625" style="424"/>
    <col min="4436" max="4438" width="9.28515625" style="424" bestFit="1" customWidth="1"/>
    <col min="4439" max="4439" width="9.140625" style="424"/>
    <col min="4440" max="4440" width="9.28515625" style="424" bestFit="1" customWidth="1"/>
    <col min="4441" max="4441" width="9.140625" style="424"/>
    <col min="4442" max="4442" width="9.28515625" style="424" bestFit="1" customWidth="1"/>
    <col min="4443" max="4447" width="9.140625" style="424"/>
    <col min="4448" max="4448" width="9.28515625" style="424" bestFit="1" customWidth="1"/>
    <col min="4449" max="4452" width="9.140625" style="424"/>
    <col min="4453" max="4453" width="9.28515625" style="424" bestFit="1" customWidth="1"/>
    <col min="4454" max="4454" width="11.28515625" style="424" bestFit="1" customWidth="1"/>
    <col min="4455" max="4456" width="9.140625" style="424"/>
    <col min="4457" max="4457" width="9.28515625" style="424" bestFit="1" customWidth="1"/>
    <col min="4458" max="4459" width="11.28515625" style="424" bestFit="1" customWidth="1"/>
    <col min="4460" max="4462" width="9.140625" style="424"/>
    <col min="4463" max="4463" width="9.28515625" style="424" bestFit="1" customWidth="1"/>
    <col min="4464" max="4467" width="9.140625" style="424"/>
    <col min="4468" max="4470" width="9.28515625" style="424" bestFit="1" customWidth="1"/>
    <col min="4471" max="4471" width="9.140625" style="424"/>
    <col min="4472" max="4472" width="9.28515625" style="424" bestFit="1" customWidth="1"/>
    <col min="4473" max="4473" width="9.140625" style="424"/>
    <col min="4474" max="4474" width="9.28515625" style="424" bestFit="1" customWidth="1"/>
    <col min="4475" max="4479" width="9.140625" style="424"/>
    <col min="4480" max="4480" width="9.28515625" style="424" bestFit="1" customWidth="1"/>
    <col min="4481" max="4484" width="9.140625" style="424"/>
    <col min="4485" max="4485" width="9.28515625" style="424" bestFit="1" customWidth="1"/>
    <col min="4486" max="4486" width="11.28515625" style="424" bestFit="1" customWidth="1"/>
    <col min="4487" max="4488" width="9.140625" style="424"/>
    <col min="4489" max="4489" width="9.28515625" style="424" bestFit="1" customWidth="1"/>
    <col min="4490" max="4491" width="11.28515625" style="424" bestFit="1" customWidth="1"/>
    <col min="4492" max="4494" width="9.140625" style="424"/>
    <col min="4495" max="4495" width="9.28515625" style="424" bestFit="1" customWidth="1"/>
    <col min="4496" max="4499" width="9.140625" style="424"/>
    <col min="4500" max="4502" width="9.28515625" style="424" bestFit="1" customWidth="1"/>
    <col min="4503" max="4503" width="9.140625" style="424"/>
    <col min="4504" max="4504" width="9.28515625" style="424" bestFit="1" customWidth="1"/>
    <col min="4505" max="4505" width="9.140625" style="424"/>
    <col min="4506" max="4506" width="9.28515625" style="424" bestFit="1" customWidth="1"/>
    <col min="4507" max="4511" width="9.140625" style="424"/>
    <col min="4512" max="4512" width="9.28515625" style="424" bestFit="1" customWidth="1"/>
    <col min="4513" max="4516" width="9.140625" style="424"/>
    <col min="4517" max="4517" width="9.28515625" style="424" bestFit="1" customWidth="1"/>
    <col min="4518" max="4518" width="11.28515625" style="424" bestFit="1" customWidth="1"/>
    <col min="4519" max="4520" width="9.140625" style="424"/>
    <col min="4521" max="4521" width="9.28515625" style="424" bestFit="1" customWidth="1"/>
    <col min="4522" max="4523" width="11.28515625" style="424" bestFit="1" customWidth="1"/>
    <col min="4524" max="4526" width="9.140625" style="424"/>
    <col min="4527" max="4527" width="9.28515625" style="424" bestFit="1" customWidth="1"/>
    <col min="4528" max="4531" width="9.140625" style="424"/>
    <col min="4532" max="4534" width="9.28515625" style="424" bestFit="1" customWidth="1"/>
    <col min="4535" max="4535" width="9.140625" style="424"/>
    <col min="4536" max="4536" width="9.28515625" style="424" bestFit="1" customWidth="1"/>
    <col min="4537" max="4537" width="9.140625" style="424"/>
    <col min="4538" max="4538" width="9.28515625" style="424" bestFit="1" customWidth="1"/>
    <col min="4539" max="4543" width="9.140625" style="424"/>
    <col min="4544" max="4544" width="9.28515625" style="424" bestFit="1" customWidth="1"/>
    <col min="4545" max="4548" width="9.140625" style="424"/>
    <col min="4549" max="4549" width="9.28515625" style="424" bestFit="1" customWidth="1"/>
    <col min="4550" max="4550" width="11.28515625" style="424" bestFit="1" customWidth="1"/>
    <col min="4551" max="4552" width="9.140625" style="424"/>
    <col min="4553" max="4553" width="9.28515625" style="424" bestFit="1" customWidth="1"/>
    <col min="4554" max="4555" width="11.28515625" style="424" bestFit="1" customWidth="1"/>
    <col min="4556" max="4558" width="9.140625" style="424"/>
    <col min="4559" max="4559" width="9.28515625" style="424" bestFit="1" customWidth="1"/>
    <col min="4560" max="4563" width="9.140625" style="424"/>
    <col min="4564" max="4566" width="9.28515625" style="424" bestFit="1" customWidth="1"/>
    <col min="4567" max="4567" width="9.140625" style="424"/>
    <col min="4568" max="4568" width="9.28515625" style="424" bestFit="1" customWidth="1"/>
    <col min="4569" max="4569" width="9.140625" style="424"/>
    <col min="4570" max="4570" width="9.28515625" style="424" bestFit="1" customWidth="1"/>
    <col min="4571" max="4575" width="9.140625" style="424"/>
    <col min="4576" max="4576" width="9.28515625" style="424" bestFit="1" customWidth="1"/>
    <col min="4577" max="4580" width="9.140625" style="424"/>
    <col min="4581" max="4581" width="9.28515625" style="424" bestFit="1" customWidth="1"/>
    <col min="4582" max="4582" width="11.28515625" style="424" bestFit="1" customWidth="1"/>
    <col min="4583" max="4584" width="9.140625" style="424"/>
    <col min="4585" max="4585" width="9.28515625" style="424" bestFit="1" customWidth="1"/>
    <col min="4586" max="4587" width="11.28515625" style="424" bestFit="1" customWidth="1"/>
    <col min="4588" max="4590" width="9.140625" style="424"/>
    <col min="4591" max="4591" width="9.28515625" style="424" bestFit="1" customWidth="1"/>
    <col min="4592" max="4595" width="9.140625" style="424"/>
    <col min="4596" max="4598" width="9.28515625" style="424" bestFit="1" customWidth="1"/>
    <col min="4599" max="4599" width="9.140625" style="424"/>
    <col min="4600" max="4600" width="9.28515625" style="424" bestFit="1" customWidth="1"/>
    <col min="4601" max="4601" width="9.140625" style="424"/>
    <col min="4602" max="4602" width="9.28515625" style="424" bestFit="1" customWidth="1"/>
    <col min="4603" max="4607" width="9.140625" style="424"/>
    <col min="4608" max="4608" width="9.28515625" style="424" bestFit="1" customWidth="1"/>
    <col min="4609" max="4612" width="9.140625" style="424"/>
    <col min="4613" max="4613" width="9.28515625" style="424" bestFit="1" customWidth="1"/>
    <col min="4614" max="4614" width="11.28515625" style="424" bestFit="1" customWidth="1"/>
    <col min="4615" max="4616" width="9.140625" style="424"/>
    <col min="4617" max="4617" width="9.28515625" style="424" bestFit="1" customWidth="1"/>
    <col min="4618" max="4619" width="11.28515625" style="424" bestFit="1" customWidth="1"/>
    <col min="4620" max="4622" width="9.140625" style="424"/>
    <col min="4623" max="4623" width="9.28515625" style="424" bestFit="1" customWidth="1"/>
    <col min="4624" max="4627" width="9.140625" style="424"/>
    <col min="4628" max="4630" width="9.28515625" style="424" bestFit="1" customWidth="1"/>
    <col min="4631" max="4631" width="9.140625" style="424"/>
    <col min="4632" max="4632" width="9.28515625" style="424" bestFit="1" customWidth="1"/>
    <col min="4633" max="4633" width="9.140625" style="424"/>
    <col min="4634" max="4634" width="9.28515625" style="424" bestFit="1" customWidth="1"/>
    <col min="4635" max="4639" width="9.140625" style="424"/>
    <col min="4640" max="4640" width="9.28515625" style="424" bestFit="1" customWidth="1"/>
    <col min="4641" max="4644" width="9.140625" style="424"/>
    <col min="4645" max="4645" width="9.28515625" style="424" bestFit="1" customWidth="1"/>
    <col min="4646" max="4646" width="11.28515625" style="424" bestFit="1" customWidth="1"/>
    <col min="4647" max="4648" width="9.140625" style="424"/>
    <col min="4649" max="4649" width="9.28515625" style="424" bestFit="1" customWidth="1"/>
    <col min="4650" max="4651" width="11.28515625" style="424" bestFit="1" customWidth="1"/>
    <col min="4652" max="4654" width="9.140625" style="424"/>
    <col min="4655" max="4655" width="9.28515625" style="424" bestFit="1" customWidth="1"/>
    <col min="4656" max="4659" width="9.140625" style="424"/>
    <col min="4660" max="4662" width="9.28515625" style="424" bestFit="1" customWidth="1"/>
    <col min="4663" max="4663" width="9.140625" style="424"/>
    <col min="4664" max="4664" width="9.28515625" style="424" bestFit="1" customWidth="1"/>
    <col min="4665" max="4665" width="9.140625" style="424"/>
    <col min="4666" max="4666" width="9.28515625" style="424" bestFit="1" customWidth="1"/>
    <col min="4667" max="4671" width="9.140625" style="424"/>
    <col min="4672" max="4672" width="9.28515625" style="424" bestFit="1" customWidth="1"/>
    <col min="4673" max="4676" width="9.140625" style="424"/>
    <col min="4677" max="4677" width="9.28515625" style="424" bestFit="1" customWidth="1"/>
    <col min="4678" max="4678" width="11.28515625" style="424" bestFit="1" customWidth="1"/>
    <col min="4679" max="4680" width="9.140625" style="424"/>
    <col min="4681" max="4681" width="9.28515625" style="424" bestFit="1" customWidth="1"/>
    <col min="4682" max="4683" width="11.28515625" style="424" bestFit="1" customWidth="1"/>
    <col min="4684" max="4686" width="9.140625" style="424"/>
    <col min="4687" max="4687" width="9.28515625" style="424" bestFit="1" customWidth="1"/>
    <col min="4688" max="4691" width="9.140625" style="424"/>
    <col min="4692" max="4694" width="9.28515625" style="424" bestFit="1" customWidth="1"/>
    <col min="4695" max="4695" width="9.140625" style="424"/>
    <col min="4696" max="4696" width="9.28515625" style="424" bestFit="1" customWidth="1"/>
    <col min="4697" max="4697" width="9.140625" style="424"/>
    <col min="4698" max="4698" width="9.28515625" style="424" bestFit="1" customWidth="1"/>
    <col min="4699" max="4703" width="9.140625" style="424"/>
    <col min="4704" max="4704" width="9.28515625" style="424" bestFit="1" customWidth="1"/>
    <col min="4705" max="4708" width="9.140625" style="424"/>
    <col min="4709" max="4709" width="9.28515625" style="424" bestFit="1" customWidth="1"/>
    <col min="4710" max="4710" width="11.28515625" style="424" bestFit="1" customWidth="1"/>
    <col min="4711" max="4712" width="9.140625" style="424"/>
    <col min="4713" max="4713" width="9.28515625" style="424" bestFit="1" customWidth="1"/>
    <col min="4714" max="4715" width="11.28515625" style="424" bestFit="1" customWidth="1"/>
    <col min="4716" max="4718" width="9.140625" style="424"/>
    <col min="4719" max="4719" width="9.28515625" style="424" bestFit="1" customWidth="1"/>
    <col min="4720" max="4723" width="9.140625" style="424"/>
    <col min="4724" max="4726" width="9.28515625" style="424" bestFit="1" customWidth="1"/>
    <col min="4727" max="4727" width="9.140625" style="424"/>
    <col min="4728" max="4728" width="9.28515625" style="424" bestFit="1" customWidth="1"/>
    <col min="4729" max="4729" width="9.140625" style="424"/>
    <col min="4730" max="4730" width="9.28515625" style="424" bestFit="1" customWidth="1"/>
    <col min="4731" max="4735" width="9.140625" style="424"/>
    <col min="4736" max="4736" width="9.28515625" style="424" bestFit="1" customWidth="1"/>
    <col min="4737" max="4740" width="9.140625" style="424"/>
    <col min="4741" max="4741" width="9.28515625" style="424" bestFit="1" customWidth="1"/>
    <col min="4742" max="4742" width="11.28515625" style="424" bestFit="1" customWidth="1"/>
    <col min="4743" max="4744" width="9.140625" style="424"/>
    <col min="4745" max="4745" width="9.28515625" style="424" bestFit="1" customWidth="1"/>
    <col min="4746" max="4747" width="11.28515625" style="424" bestFit="1" customWidth="1"/>
    <col min="4748" max="4750" width="9.140625" style="424"/>
    <col min="4751" max="4751" width="9.28515625" style="424" bestFit="1" customWidth="1"/>
    <col min="4752" max="4755" width="9.140625" style="424"/>
    <col min="4756" max="4758" width="9.28515625" style="424" bestFit="1" customWidth="1"/>
    <col min="4759" max="4759" width="9.140625" style="424"/>
    <col min="4760" max="4760" width="9.28515625" style="424" bestFit="1" customWidth="1"/>
    <col min="4761" max="4761" width="9.140625" style="424"/>
    <col min="4762" max="4762" width="9.28515625" style="424" bestFit="1" customWidth="1"/>
    <col min="4763" max="4767" width="9.140625" style="424"/>
    <col min="4768" max="4768" width="9.28515625" style="424" bestFit="1" customWidth="1"/>
    <col min="4769" max="4772" width="9.140625" style="424"/>
    <col min="4773" max="4773" width="9.28515625" style="424" bestFit="1" customWidth="1"/>
    <col min="4774" max="4774" width="11.28515625" style="424" bestFit="1" customWidth="1"/>
    <col min="4775" max="4776" width="9.140625" style="424"/>
    <col min="4777" max="4777" width="9.28515625" style="424" bestFit="1" customWidth="1"/>
    <col min="4778" max="4779" width="11.28515625" style="424" bestFit="1" customWidth="1"/>
    <col min="4780" max="4782" width="9.140625" style="424"/>
    <col min="4783" max="4783" width="9.28515625" style="424" bestFit="1" customWidth="1"/>
    <col min="4784" max="4787" width="9.140625" style="424"/>
    <col min="4788" max="4790" width="9.28515625" style="424" bestFit="1" customWidth="1"/>
    <col min="4791" max="4791" width="9.140625" style="424"/>
    <col min="4792" max="4792" width="9.28515625" style="424" bestFit="1" customWidth="1"/>
    <col min="4793" max="4793" width="9.140625" style="424"/>
    <col min="4794" max="4794" width="9.28515625" style="424" bestFit="1" customWidth="1"/>
    <col min="4795" max="4799" width="9.140625" style="424"/>
    <col min="4800" max="4800" width="9.28515625" style="424" bestFit="1" customWidth="1"/>
    <col min="4801" max="4804" width="9.140625" style="424"/>
    <col min="4805" max="4805" width="9.28515625" style="424" bestFit="1" customWidth="1"/>
    <col min="4806" max="4806" width="11.28515625" style="424" bestFit="1" customWidth="1"/>
    <col min="4807" max="4808" width="9.140625" style="424"/>
    <col min="4809" max="4809" width="9.28515625" style="424" bestFit="1" customWidth="1"/>
    <col min="4810" max="4811" width="11.28515625" style="424" bestFit="1" customWidth="1"/>
    <col min="4812" max="4814" width="9.140625" style="424"/>
    <col min="4815" max="4815" width="9.28515625" style="424" bestFit="1" customWidth="1"/>
    <col min="4816" max="4819" width="9.140625" style="424"/>
    <col min="4820" max="4822" width="9.28515625" style="424" bestFit="1" customWidth="1"/>
    <col min="4823" max="4823" width="9.140625" style="424"/>
    <col min="4824" max="4824" width="9.28515625" style="424" bestFit="1" customWidth="1"/>
    <col min="4825" max="4825" width="9.140625" style="424"/>
    <col min="4826" max="4826" width="9.28515625" style="424" bestFit="1" customWidth="1"/>
    <col min="4827" max="4831" width="9.140625" style="424"/>
    <col min="4832" max="4832" width="9.28515625" style="424" bestFit="1" customWidth="1"/>
    <col min="4833" max="4836" width="9.140625" style="424"/>
    <col min="4837" max="4837" width="9.28515625" style="424" bestFit="1" customWidth="1"/>
    <col min="4838" max="4838" width="11.28515625" style="424" bestFit="1" customWidth="1"/>
    <col min="4839" max="4840" width="9.140625" style="424"/>
    <col min="4841" max="4841" width="9.28515625" style="424" bestFit="1" customWidth="1"/>
    <col min="4842" max="4843" width="11.28515625" style="424" bestFit="1" customWidth="1"/>
    <col min="4844" max="4846" width="9.140625" style="424"/>
    <col min="4847" max="4847" width="9.28515625" style="424" bestFit="1" customWidth="1"/>
    <col min="4848" max="4851" width="9.140625" style="424"/>
    <col min="4852" max="4854" width="9.28515625" style="424" bestFit="1" customWidth="1"/>
    <col min="4855" max="4855" width="9.140625" style="424"/>
    <col min="4856" max="4856" width="9.28515625" style="424" bestFit="1" customWidth="1"/>
    <col min="4857" max="4857" width="9.140625" style="424"/>
    <col min="4858" max="4858" width="9.28515625" style="424" bestFit="1" customWidth="1"/>
    <col min="4859" max="4863" width="9.140625" style="424"/>
    <col min="4864" max="4864" width="9.28515625" style="424" bestFit="1" customWidth="1"/>
    <col min="4865" max="4868" width="9.140625" style="424"/>
    <col min="4869" max="4869" width="9.28515625" style="424" bestFit="1" customWidth="1"/>
    <col min="4870" max="4870" width="11.28515625" style="424" bestFit="1" customWidth="1"/>
    <col min="4871" max="4872" width="9.140625" style="424"/>
    <col min="4873" max="4873" width="9.28515625" style="424" bestFit="1" customWidth="1"/>
    <col min="4874" max="4875" width="11.28515625" style="424" bestFit="1" customWidth="1"/>
    <col min="4876" max="4878" width="9.140625" style="424"/>
    <col min="4879" max="4879" width="9.28515625" style="424" bestFit="1" customWidth="1"/>
    <col min="4880" max="4883" width="9.140625" style="424"/>
    <col min="4884" max="4886" width="9.28515625" style="424" bestFit="1" customWidth="1"/>
    <col min="4887" max="4887" width="9.140625" style="424"/>
    <col min="4888" max="4888" width="9.28515625" style="424" bestFit="1" customWidth="1"/>
    <col min="4889" max="4889" width="9.140625" style="424"/>
    <col min="4890" max="4890" width="9.28515625" style="424" bestFit="1" customWidth="1"/>
    <col min="4891" max="4895" width="9.140625" style="424"/>
    <col min="4896" max="4896" width="9.28515625" style="424" bestFit="1" customWidth="1"/>
    <col min="4897" max="4900" width="9.140625" style="424"/>
    <col min="4901" max="4901" width="9.28515625" style="424" bestFit="1" customWidth="1"/>
    <col min="4902" max="4902" width="11.28515625" style="424" bestFit="1" customWidth="1"/>
    <col min="4903" max="4904" width="9.140625" style="424"/>
    <col min="4905" max="4905" width="9.28515625" style="424" bestFit="1" customWidth="1"/>
    <col min="4906" max="4907" width="11.28515625" style="424" bestFit="1" customWidth="1"/>
    <col min="4908" max="4910" width="9.140625" style="424"/>
    <col min="4911" max="4911" width="9.28515625" style="424" bestFit="1" customWidth="1"/>
    <col min="4912" max="4915" width="9.140625" style="424"/>
    <col min="4916" max="4918" width="9.28515625" style="424" bestFit="1" customWidth="1"/>
    <col min="4919" max="4919" width="9.140625" style="424"/>
    <col min="4920" max="4920" width="9.28515625" style="424" bestFit="1" customWidth="1"/>
    <col min="4921" max="4921" width="9.140625" style="424"/>
    <col min="4922" max="4922" width="9.28515625" style="424" bestFit="1" customWidth="1"/>
    <col min="4923" max="4927" width="9.140625" style="424"/>
    <col min="4928" max="4928" width="9.28515625" style="424" bestFit="1" customWidth="1"/>
    <col min="4929" max="4932" width="9.140625" style="424"/>
    <col min="4933" max="4933" width="9.28515625" style="424" bestFit="1" customWidth="1"/>
    <col min="4934" max="4934" width="11.28515625" style="424" bestFit="1" customWidth="1"/>
    <col min="4935" max="4936" width="9.140625" style="424"/>
    <col min="4937" max="4937" width="9.28515625" style="424" bestFit="1" customWidth="1"/>
    <col min="4938" max="4939" width="11.28515625" style="424" bestFit="1" customWidth="1"/>
    <col min="4940" max="4942" width="9.140625" style="424"/>
    <col min="4943" max="4943" width="9.28515625" style="424" bestFit="1" customWidth="1"/>
    <col min="4944" max="4947" width="9.140625" style="424"/>
    <col min="4948" max="4950" width="9.28515625" style="424" bestFit="1" customWidth="1"/>
    <col min="4951" max="4951" width="9.140625" style="424"/>
    <col min="4952" max="4952" width="9.28515625" style="424" bestFit="1" customWidth="1"/>
    <col min="4953" max="4953" width="9.140625" style="424"/>
    <col min="4954" max="4954" width="9.28515625" style="424" bestFit="1" customWidth="1"/>
    <col min="4955" max="4959" width="9.140625" style="424"/>
    <col min="4960" max="4960" width="9.28515625" style="424" bestFit="1" customWidth="1"/>
    <col min="4961" max="4964" width="9.140625" style="424"/>
    <col min="4965" max="4965" width="9.28515625" style="424" bestFit="1" customWidth="1"/>
    <col min="4966" max="4966" width="11.28515625" style="424" bestFit="1" customWidth="1"/>
    <col min="4967" max="4968" width="9.140625" style="424"/>
    <col min="4969" max="4969" width="9.28515625" style="424" bestFit="1" customWidth="1"/>
    <col min="4970" max="4971" width="11.28515625" style="424" bestFit="1" customWidth="1"/>
    <col min="4972" max="4974" width="9.140625" style="424"/>
    <col min="4975" max="4975" width="9.28515625" style="424" bestFit="1" customWidth="1"/>
    <col min="4976" max="4979" width="9.140625" style="424"/>
    <col min="4980" max="4982" width="9.28515625" style="424" bestFit="1" customWidth="1"/>
    <col min="4983" max="4983" width="9.140625" style="424"/>
    <col min="4984" max="4984" width="9.28515625" style="424" bestFit="1" customWidth="1"/>
    <col min="4985" max="4985" width="9.140625" style="424"/>
    <col min="4986" max="4986" width="9.28515625" style="424" bestFit="1" customWidth="1"/>
    <col min="4987" max="4991" width="9.140625" style="424"/>
    <col min="4992" max="4992" width="9.28515625" style="424" bestFit="1" customWidth="1"/>
    <col min="4993" max="4996" width="9.140625" style="424"/>
    <col min="4997" max="4997" width="9.28515625" style="424" bestFit="1" customWidth="1"/>
    <col min="4998" max="4998" width="11.28515625" style="424" bestFit="1" customWidth="1"/>
    <col min="4999" max="5000" width="9.140625" style="424"/>
    <col min="5001" max="5001" width="9.28515625" style="424" bestFit="1" customWidth="1"/>
    <col min="5002" max="5003" width="11.28515625" style="424" bestFit="1" customWidth="1"/>
    <col min="5004" max="5006" width="9.140625" style="424"/>
    <col min="5007" max="5007" width="9.28515625" style="424" bestFit="1" customWidth="1"/>
    <col min="5008" max="5011" width="9.140625" style="424"/>
    <col min="5012" max="5014" width="9.28515625" style="424" bestFit="1" customWidth="1"/>
    <col min="5015" max="5015" width="9.140625" style="424"/>
    <col min="5016" max="5016" width="9.28515625" style="424" bestFit="1" customWidth="1"/>
    <col min="5017" max="5017" width="9.140625" style="424"/>
    <col min="5018" max="5018" width="9.28515625" style="424" bestFit="1" customWidth="1"/>
    <col min="5019" max="5023" width="9.140625" style="424"/>
    <col min="5024" max="5024" width="9.28515625" style="424" bestFit="1" customWidth="1"/>
    <col min="5025" max="5028" width="9.140625" style="424"/>
    <col min="5029" max="5029" width="9.28515625" style="424" bestFit="1" customWidth="1"/>
    <col min="5030" max="5030" width="11.28515625" style="424" bestFit="1" customWidth="1"/>
    <col min="5031" max="5032" width="9.140625" style="424"/>
    <col min="5033" max="5033" width="9.28515625" style="424" bestFit="1" customWidth="1"/>
    <col min="5034" max="5035" width="11.28515625" style="424" bestFit="1" customWidth="1"/>
    <col min="5036" max="5038" width="9.140625" style="424"/>
    <col min="5039" max="5039" width="9.28515625" style="424" bestFit="1" customWidth="1"/>
    <col min="5040" max="5043" width="9.140625" style="424"/>
    <col min="5044" max="5046" width="9.28515625" style="424" bestFit="1" customWidth="1"/>
    <col min="5047" max="5047" width="9.140625" style="424"/>
    <col min="5048" max="5048" width="9.28515625" style="424" bestFit="1" customWidth="1"/>
    <col min="5049" max="5049" width="9.140625" style="424"/>
    <col min="5050" max="5050" width="9.28515625" style="424" bestFit="1" customWidth="1"/>
    <col min="5051" max="5055" width="9.140625" style="424"/>
    <col min="5056" max="5056" width="9.28515625" style="424" bestFit="1" customWidth="1"/>
    <col min="5057" max="5060" width="9.140625" style="424"/>
    <col min="5061" max="5061" width="9.28515625" style="424" bestFit="1" customWidth="1"/>
    <col min="5062" max="5062" width="11.28515625" style="424" bestFit="1" customWidth="1"/>
    <col min="5063" max="5064" width="9.140625" style="424"/>
    <col min="5065" max="5065" width="9.28515625" style="424" bestFit="1" customWidth="1"/>
    <col min="5066" max="5067" width="11.28515625" style="424" bestFit="1" customWidth="1"/>
    <col min="5068" max="5070" width="9.140625" style="424"/>
    <col min="5071" max="5071" width="9.28515625" style="424" bestFit="1" customWidth="1"/>
    <col min="5072" max="5075" width="9.140625" style="424"/>
    <col min="5076" max="5078" width="9.28515625" style="424" bestFit="1" customWidth="1"/>
    <col min="5079" max="5079" width="9.140625" style="424"/>
    <col min="5080" max="5080" width="9.28515625" style="424" bestFit="1" customWidth="1"/>
    <col min="5081" max="5081" width="9.140625" style="424"/>
    <col min="5082" max="5082" width="9.28515625" style="424" bestFit="1" customWidth="1"/>
    <col min="5083" max="5087" width="9.140625" style="424"/>
    <col min="5088" max="5088" width="9.28515625" style="424" bestFit="1" customWidth="1"/>
    <col min="5089" max="5092" width="9.140625" style="424"/>
    <col min="5093" max="5093" width="9.28515625" style="424" bestFit="1" customWidth="1"/>
    <col min="5094" max="5094" width="11.28515625" style="424" bestFit="1" customWidth="1"/>
    <col min="5095" max="5096" width="9.140625" style="424"/>
    <col min="5097" max="5097" width="9.28515625" style="424" bestFit="1" customWidth="1"/>
    <col min="5098" max="5099" width="11.28515625" style="424" bestFit="1" customWidth="1"/>
    <col min="5100" max="5102" width="9.140625" style="424"/>
    <col min="5103" max="5103" width="9.28515625" style="424" bestFit="1" customWidth="1"/>
    <col min="5104" max="5107" width="9.140625" style="424"/>
    <col min="5108" max="5110" width="9.28515625" style="424" bestFit="1" customWidth="1"/>
    <col min="5111" max="5111" width="9.140625" style="424"/>
    <col min="5112" max="5112" width="9.28515625" style="424" bestFit="1" customWidth="1"/>
    <col min="5113" max="5113" width="9.140625" style="424"/>
    <col min="5114" max="5114" width="9.28515625" style="424" bestFit="1" customWidth="1"/>
    <col min="5115" max="5119" width="9.140625" style="424"/>
    <col min="5120" max="5120" width="9.28515625" style="424" bestFit="1" customWidth="1"/>
    <col min="5121" max="5124" width="9.140625" style="424"/>
    <col min="5125" max="5125" width="9.28515625" style="424" bestFit="1" customWidth="1"/>
    <col min="5126" max="5126" width="11.28515625" style="424" bestFit="1" customWidth="1"/>
    <col min="5127" max="5128" width="9.140625" style="424"/>
    <col min="5129" max="5129" width="9.28515625" style="424" bestFit="1" customWidth="1"/>
    <col min="5130" max="5131" width="11.28515625" style="424" bestFit="1" customWidth="1"/>
    <col min="5132" max="5134" width="9.140625" style="424"/>
    <col min="5135" max="5135" width="9.28515625" style="424" bestFit="1" customWidth="1"/>
    <col min="5136" max="5139" width="9.140625" style="424"/>
    <col min="5140" max="5142" width="9.28515625" style="424" bestFit="1" customWidth="1"/>
    <col min="5143" max="5143" width="9.140625" style="424"/>
    <col min="5144" max="5144" width="9.28515625" style="424" bestFit="1" customWidth="1"/>
    <col min="5145" max="5145" width="9.140625" style="424"/>
    <col min="5146" max="5146" width="9.28515625" style="424" bestFit="1" customWidth="1"/>
    <col min="5147" max="5151" width="9.140625" style="424"/>
    <col min="5152" max="5152" width="9.28515625" style="424" bestFit="1" customWidth="1"/>
    <col min="5153" max="5156" width="9.140625" style="424"/>
    <col min="5157" max="5157" width="9.28515625" style="424" bestFit="1" customWidth="1"/>
    <col min="5158" max="5158" width="11.28515625" style="424" bestFit="1" customWidth="1"/>
    <col min="5159" max="5160" width="9.140625" style="424"/>
    <col min="5161" max="5161" width="9.28515625" style="424" bestFit="1" customWidth="1"/>
    <col min="5162" max="5163" width="11.28515625" style="424" bestFit="1" customWidth="1"/>
    <col min="5164" max="5166" width="9.140625" style="424"/>
    <col min="5167" max="5167" width="9.28515625" style="424" bestFit="1" customWidth="1"/>
    <col min="5168" max="5171" width="9.140625" style="424"/>
    <col min="5172" max="5174" width="9.28515625" style="424" bestFit="1" customWidth="1"/>
    <col min="5175" max="5175" width="9.140625" style="424"/>
    <col min="5176" max="5176" width="9.28515625" style="424" bestFit="1" customWidth="1"/>
    <col min="5177" max="5177" width="9.140625" style="424"/>
    <col min="5178" max="5178" width="9.28515625" style="424" bestFit="1" customWidth="1"/>
    <col min="5179" max="5183" width="9.140625" style="424"/>
    <col min="5184" max="5184" width="9.28515625" style="424" bestFit="1" customWidth="1"/>
    <col min="5185" max="5188" width="9.140625" style="424"/>
    <col min="5189" max="5189" width="9.28515625" style="424" bestFit="1" customWidth="1"/>
    <col min="5190" max="5190" width="11.28515625" style="424" bestFit="1" customWidth="1"/>
    <col min="5191" max="5192" width="9.140625" style="424"/>
    <col min="5193" max="5193" width="9.28515625" style="424" bestFit="1" customWidth="1"/>
    <col min="5194" max="5195" width="11.28515625" style="424" bestFit="1" customWidth="1"/>
    <col min="5196" max="5198" width="9.140625" style="424"/>
    <col min="5199" max="5199" width="9.28515625" style="424" bestFit="1" customWidth="1"/>
    <col min="5200" max="5203" width="9.140625" style="424"/>
    <col min="5204" max="5206" width="9.28515625" style="424" bestFit="1" customWidth="1"/>
    <col min="5207" max="5207" width="9.140625" style="424"/>
    <col min="5208" max="5208" width="9.28515625" style="424" bestFit="1" customWidth="1"/>
    <col min="5209" max="5209" width="9.140625" style="424"/>
    <col min="5210" max="5210" width="9.28515625" style="424" bestFit="1" customWidth="1"/>
    <col min="5211" max="5215" width="9.140625" style="424"/>
    <col min="5216" max="5216" width="9.28515625" style="424" bestFit="1" customWidth="1"/>
    <col min="5217" max="5220" width="9.140625" style="424"/>
    <col min="5221" max="5221" width="9.28515625" style="424" bestFit="1" customWidth="1"/>
    <col min="5222" max="5222" width="11.28515625" style="424" bestFit="1" customWidth="1"/>
    <col min="5223" max="5224" width="9.140625" style="424"/>
    <col min="5225" max="5225" width="9.28515625" style="424" bestFit="1" customWidth="1"/>
    <col min="5226" max="5227" width="11.28515625" style="424" bestFit="1" customWidth="1"/>
    <col min="5228" max="5230" width="9.140625" style="424"/>
    <col min="5231" max="5231" width="9.28515625" style="424" bestFit="1" customWidth="1"/>
    <col min="5232" max="5235" width="9.140625" style="424"/>
    <col min="5236" max="5238" width="9.28515625" style="424" bestFit="1" customWidth="1"/>
    <col min="5239" max="5239" width="9.140625" style="424"/>
    <col min="5240" max="5240" width="9.28515625" style="424" bestFit="1" customWidth="1"/>
    <col min="5241" max="5241" width="9.140625" style="424"/>
    <col min="5242" max="5242" width="9.28515625" style="424" bestFit="1" customWidth="1"/>
    <col min="5243" max="5247" width="9.140625" style="424"/>
    <col min="5248" max="5248" width="9.28515625" style="424" bestFit="1" customWidth="1"/>
    <col min="5249" max="5252" width="9.140625" style="424"/>
    <col min="5253" max="5253" width="9.28515625" style="424" bestFit="1" customWidth="1"/>
    <col min="5254" max="5254" width="11.28515625" style="424" bestFit="1" customWidth="1"/>
    <col min="5255" max="5256" width="9.140625" style="424"/>
    <col min="5257" max="5257" width="9.28515625" style="424" bestFit="1" customWidth="1"/>
    <col min="5258" max="5259" width="11.28515625" style="424" bestFit="1" customWidth="1"/>
    <col min="5260" max="5262" width="9.140625" style="424"/>
    <col min="5263" max="5263" width="9.28515625" style="424" bestFit="1" customWidth="1"/>
    <col min="5264" max="5267" width="9.140625" style="424"/>
    <col min="5268" max="5270" width="9.28515625" style="424" bestFit="1" customWidth="1"/>
    <col min="5271" max="5271" width="9.140625" style="424"/>
    <col min="5272" max="5272" width="9.28515625" style="424" bestFit="1" customWidth="1"/>
    <col min="5273" max="5273" width="9.140625" style="424"/>
    <col min="5274" max="5274" width="9.28515625" style="424" bestFit="1" customWidth="1"/>
    <col min="5275" max="5279" width="9.140625" style="424"/>
    <col min="5280" max="5280" width="9.28515625" style="424" bestFit="1" customWidth="1"/>
    <col min="5281" max="5284" width="9.140625" style="424"/>
    <col min="5285" max="5285" width="9.28515625" style="424" bestFit="1" customWidth="1"/>
    <col min="5286" max="5286" width="11.28515625" style="424" bestFit="1" customWidth="1"/>
    <col min="5287" max="5288" width="9.140625" style="424"/>
    <col min="5289" max="5289" width="9.28515625" style="424" bestFit="1" customWidth="1"/>
    <col min="5290" max="5291" width="11.28515625" style="424" bestFit="1" customWidth="1"/>
    <col min="5292" max="5294" width="9.140625" style="424"/>
    <col min="5295" max="5295" width="9.28515625" style="424" bestFit="1" customWidth="1"/>
    <col min="5296" max="5299" width="9.140625" style="424"/>
    <col min="5300" max="5302" width="9.28515625" style="424" bestFit="1" customWidth="1"/>
    <col min="5303" max="5303" width="9.140625" style="424"/>
    <col min="5304" max="5304" width="9.28515625" style="424" bestFit="1" customWidth="1"/>
    <col min="5305" max="5305" width="9.140625" style="424"/>
    <col min="5306" max="5306" width="9.28515625" style="424" bestFit="1" customWidth="1"/>
    <col min="5307" max="5311" width="9.140625" style="424"/>
    <col min="5312" max="5312" width="9.28515625" style="424" bestFit="1" customWidth="1"/>
    <col min="5313" max="5316" width="9.140625" style="424"/>
    <col min="5317" max="5317" width="9.28515625" style="424" bestFit="1" customWidth="1"/>
    <col min="5318" max="5318" width="11.28515625" style="424" bestFit="1" customWidth="1"/>
    <col min="5319" max="5320" width="9.140625" style="424"/>
    <col min="5321" max="5321" width="9.28515625" style="424" bestFit="1" customWidth="1"/>
    <col min="5322" max="5323" width="11.28515625" style="424" bestFit="1" customWidth="1"/>
    <col min="5324" max="5326" width="9.140625" style="424"/>
    <col min="5327" max="5327" width="9.28515625" style="424" bestFit="1" customWidth="1"/>
    <col min="5328" max="5331" width="9.140625" style="424"/>
    <col min="5332" max="5334" width="9.28515625" style="424" bestFit="1" customWidth="1"/>
    <col min="5335" max="5335" width="9.140625" style="424"/>
    <col min="5336" max="5336" width="9.28515625" style="424" bestFit="1" customWidth="1"/>
    <col min="5337" max="5337" width="9.140625" style="424"/>
    <col min="5338" max="5338" width="9.28515625" style="424" bestFit="1" customWidth="1"/>
    <col min="5339" max="5343" width="9.140625" style="424"/>
    <col min="5344" max="5344" width="9.28515625" style="424" bestFit="1" customWidth="1"/>
    <col min="5345" max="5348" width="9.140625" style="424"/>
    <col min="5349" max="5349" width="9.28515625" style="424" bestFit="1" customWidth="1"/>
    <col min="5350" max="5350" width="11.28515625" style="424" bestFit="1" customWidth="1"/>
    <col min="5351" max="5352" width="9.140625" style="424"/>
    <col min="5353" max="5353" width="9.28515625" style="424" bestFit="1" customWidth="1"/>
    <col min="5354" max="5355" width="11.28515625" style="424" bestFit="1" customWidth="1"/>
    <col min="5356" max="5358" width="9.140625" style="424"/>
    <col min="5359" max="5359" width="9.28515625" style="424" bestFit="1" customWidth="1"/>
    <col min="5360" max="5363" width="9.140625" style="424"/>
    <col min="5364" max="5366" width="9.28515625" style="424" bestFit="1" customWidth="1"/>
    <col min="5367" max="5367" width="9.140625" style="424"/>
    <col min="5368" max="5368" width="9.28515625" style="424" bestFit="1" customWidth="1"/>
    <col min="5369" max="5369" width="9.140625" style="424"/>
    <col min="5370" max="5370" width="9.28515625" style="424" bestFit="1" customWidth="1"/>
    <col min="5371" max="5375" width="9.140625" style="424"/>
    <col min="5376" max="5376" width="9.28515625" style="424" bestFit="1" customWidth="1"/>
    <col min="5377" max="5380" width="9.140625" style="424"/>
    <col min="5381" max="5381" width="9.28515625" style="424" bestFit="1" customWidth="1"/>
    <col min="5382" max="5382" width="11.28515625" style="424" bestFit="1" customWidth="1"/>
    <col min="5383" max="5384" width="9.140625" style="424"/>
    <col min="5385" max="5385" width="9.28515625" style="424" bestFit="1" customWidth="1"/>
    <col min="5386" max="5387" width="11.28515625" style="424" bestFit="1" customWidth="1"/>
    <col min="5388" max="5390" width="9.140625" style="424"/>
    <col min="5391" max="5391" width="9.28515625" style="424" bestFit="1" customWidth="1"/>
    <col min="5392" max="5395" width="9.140625" style="424"/>
    <col min="5396" max="5398" width="9.28515625" style="424" bestFit="1" customWidth="1"/>
    <col min="5399" max="5399" width="9.140625" style="424"/>
    <col min="5400" max="5400" width="9.28515625" style="424" bestFit="1" customWidth="1"/>
    <col min="5401" max="5401" width="9.140625" style="424"/>
    <col min="5402" max="5402" width="9.28515625" style="424" bestFit="1" customWidth="1"/>
    <col min="5403" max="5407" width="9.140625" style="424"/>
    <col min="5408" max="5408" width="9.28515625" style="424" bestFit="1" customWidth="1"/>
    <col min="5409" max="5412" width="9.140625" style="424"/>
    <col min="5413" max="5413" width="9.28515625" style="424" bestFit="1" customWidth="1"/>
    <col min="5414" max="5414" width="11.28515625" style="424" bestFit="1" customWidth="1"/>
    <col min="5415" max="5416" width="9.140625" style="424"/>
    <col min="5417" max="5417" width="9.28515625" style="424" bestFit="1" customWidth="1"/>
    <col min="5418" max="5419" width="11.28515625" style="424" bestFit="1" customWidth="1"/>
    <col min="5420" max="5422" width="9.140625" style="424"/>
    <col min="5423" max="5423" width="9.28515625" style="424" bestFit="1" customWidth="1"/>
    <col min="5424" max="5427" width="9.140625" style="424"/>
    <col min="5428" max="5430" width="9.28515625" style="424" bestFit="1" customWidth="1"/>
    <col min="5431" max="5431" width="9.140625" style="424"/>
    <col min="5432" max="5432" width="9.28515625" style="424" bestFit="1" customWidth="1"/>
    <col min="5433" max="5433" width="9.140625" style="424"/>
    <col min="5434" max="5434" width="9.28515625" style="424" bestFit="1" customWidth="1"/>
    <col min="5435" max="5439" width="9.140625" style="424"/>
    <col min="5440" max="5440" width="9.28515625" style="424" bestFit="1" customWidth="1"/>
    <col min="5441" max="5444" width="9.140625" style="424"/>
    <col min="5445" max="5445" width="9.28515625" style="424" bestFit="1" customWidth="1"/>
    <col min="5446" max="5446" width="11.28515625" style="424" bestFit="1" customWidth="1"/>
    <col min="5447" max="5448" width="9.140625" style="424"/>
    <col min="5449" max="5449" width="9.28515625" style="424" bestFit="1" customWidth="1"/>
    <col min="5450" max="5451" width="11.28515625" style="424" bestFit="1" customWidth="1"/>
    <col min="5452" max="5454" width="9.140625" style="424"/>
    <col min="5455" max="5455" width="9.28515625" style="424" bestFit="1" customWidth="1"/>
    <col min="5456" max="5459" width="9.140625" style="424"/>
    <col min="5460" max="5462" width="9.28515625" style="424" bestFit="1" customWidth="1"/>
    <col min="5463" max="5463" width="9.140625" style="424"/>
    <col min="5464" max="5464" width="9.28515625" style="424" bestFit="1" customWidth="1"/>
    <col min="5465" max="5465" width="9.140625" style="424"/>
    <col min="5466" max="5466" width="9.28515625" style="424" bestFit="1" customWidth="1"/>
    <col min="5467" max="5471" width="9.140625" style="424"/>
    <col min="5472" max="5472" width="9.28515625" style="424" bestFit="1" customWidth="1"/>
    <col min="5473" max="5476" width="9.140625" style="424"/>
    <col min="5477" max="5477" width="9.28515625" style="424" bestFit="1" customWidth="1"/>
    <col min="5478" max="5478" width="11.28515625" style="424" bestFit="1" customWidth="1"/>
    <col min="5479" max="5480" width="9.140625" style="424"/>
    <col min="5481" max="5481" width="9.28515625" style="424" bestFit="1" customWidth="1"/>
    <col min="5482" max="5483" width="11.28515625" style="424" bestFit="1" customWidth="1"/>
    <col min="5484" max="5486" width="9.140625" style="424"/>
    <col min="5487" max="5487" width="9.28515625" style="424" bestFit="1" customWidth="1"/>
    <col min="5488" max="5491" width="9.140625" style="424"/>
    <col min="5492" max="5494" width="9.28515625" style="424" bestFit="1" customWidth="1"/>
    <col min="5495" max="5495" width="9.140625" style="424"/>
    <col min="5496" max="5496" width="9.28515625" style="424" bestFit="1" customWidth="1"/>
    <col min="5497" max="5497" width="9.140625" style="424"/>
    <col min="5498" max="5498" width="9.28515625" style="424" bestFit="1" customWidth="1"/>
    <col min="5499" max="5503" width="9.140625" style="424"/>
    <col min="5504" max="5504" width="9.28515625" style="424" bestFit="1" customWidth="1"/>
    <col min="5505" max="5508" width="9.140625" style="424"/>
    <col min="5509" max="5509" width="9.28515625" style="424" bestFit="1" customWidth="1"/>
    <col min="5510" max="5510" width="11.28515625" style="424" bestFit="1" customWidth="1"/>
    <col min="5511" max="5512" width="9.140625" style="424"/>
    <col min="5513" max="5513" width="9.28515625" style="424" bestFit="1" customWidth="1"/>
    <col min="5514" max="5515" width="11.28515625" style="424" bestFit="1" customWidth="1"/>
    <col min="5516" max="5518" width="9.140625" style="424"/>
    <col min="5519" max="5519" width="9.28515625" style="424" bestFit="1" customWidth="1"/>
    <col min="5520" max="5523" width="9.140625" style="424"/>
    <col min="5524" max="5526" width="9.28515625" style="424" bestFit="1" customWidth="1"/>
    <col min="5527" max="5527" width="9.140625" style="424"/>
    <col min="5528" max="5528" width="9.28515625" style="424" bestFit="1" customWidth="1"/>
    <col min="5529" max="5529" width="9.140625" style="424"/>
    <col min="5530" max="5530" width="9.28515625" style="424" bestFit="1" customWidth="1"/>
    <col min="5531" max="5535" width="9.140625" style="424"/>
    <col min="5536" max="5536" width="9.28515625" style="424" bestFit="1" customWidth="1"/>
    <col min="5537" max="5540" width="9.140625" style="424"/>
    <col min="5541" max="5541" width="9.28515625" style="424" bestFit="1" customWidth="1"/>
    <col min="5542" max="5542" width="11.28515625" style="424" bestFit="1" customWidth="1"/>
    <col min="5543" max="5544" width="9.140625" style="424"/>
    <col min="5545" max="5545" width="9.28515625" style="424" bestFit="1" customWidth="1"/>
    <col min="5546" max="5547" width="11.28515625" style="424" bestFit="1" customWidth="1"/>
    <col min="5548" max="5550" width="9.140625" style="424"/>
    <col min="5551" max="5551" width="9.28515625" style="424" bestFit="1" customWidth="1"/>
    <col min="5552" max="5555" width="9.140625" style="424"/>
    <col min="5556" max="5558" width="9.28515625" style="424" bestFit="1" customWidth="1"/>
    <col min="5559" max="5559" width="9.140625" style="424"/>
    <col min="5560" max="5560" width="9.28515625" style="424" bestFit="1" customWidth="1"/>
    <col min="5561" max="5561" width="9.140625" style="424"/>
    <col min="5562" max="5562" width="9.28515625" style="424" bestFit="1" customWidth="1"/>
    <col min="5563" max="5567" width="9.140625" style="424"/>
    <col min="5568" max="5568" width="9.28515625" style="424" bestFit="1" customWidth="1"/>
    <col min="5569" max="5572" width="9.140625" style="424"/>
    <col min="5573" max="5573" width="9.28515625" style="424" bestFit="1" customWidth="1"/>
    <col min="5574" max="5574" width="11.28515625" style="424" bestFit="1" customWidth="1"/>
    <col min="5575" max="5576" width="9.140625" style="424"/>
    <col min="5577" max="5577" width="9.28515625" style="424" bestFit="1" customWidth="1"/>
    <col min="5578" max="5579" width="11.28515625" style="424" bestFit="1" customWidth="1"/>
    <col min="5580" max="5582" width="9.140625" style="424"/>
    <col min="5583" max="5583" width="9.28515625" style="424" bestFit="1" customWidth="1"/>
    <col min="5584" max="5587" width="9.140625" style="424"/>
    <col min="5588" max="5590" width="9.28515625" style="424" bestFit="1" customWidth="1"/>
    <col min="5591" max="5591" width="9.140625" style="424"/>
    <col min="5592" max="5592" width="9.28515625" style="424" bestFit="1" customWidth="1"/>
    <col min="5593" max="5593" width="9.140625" style="424"/>
    <col min="5594" max="5594" width="9.28515625" style="424" bestFit="1" customWidth="1"/>
    <col min="5595" max="5599" width="9.140625" style="424"/>
    <col min="5600" max="5600" width="9.28515625" style="424" bestFit="1" customWidth="1"/>
    <col min="5601" max="5604" width="9.140625" style="424"/>
    <col min="5605" max="5605" width="9.28515625" style="424" bestFit="1" customWidth="1"/>
    <col min="5606" max="5606" width="11.28515625" style="424" bestFit="1" customWidth="1"/>
    <col min="5607" max="5608" width="9.140625" style="424"/>
    <col min="5609" max="5609" width="9.28515625" style="424" bestFit="1" customWidth="1"/>
    <col min="5610" max="5611" width="11.28515625" style="424" bestFit="1" customWidth="1"/>
    <col min="5612" max="5614" width="9.140625" style="424"/>
    <col min="5615" max="5615" width="9.28515625" style="424" bestFit="1" customWidth="1"/>
    <col min="5616" max="5619" width="9.140625" style="424"/>
    <col min="5620" max="5622" width="9.28515625" style="424" bestFit="1" customWidth="1"/>
    <col min="5623" max="5623" width="9.140625" style="424"/>
    <col min="5624" max="5624" width="9.28515625" style="424" bestFit="1" customWidth="1"/>
    <col min="5625" max="5625" width="9.140625" style="424"/>
    <col min="5626" max="5626" width="9.28515625" style="424" bestFit="1" customWidth="1"/>
    <col min="5627" max="5631" width="9.140625" style="424"/>
    <col min="5632" max="5632" width="9.28515625" style="424" bestFit="1" customWidth="1"/>
    <col min="5633" max="5636" width="9.140625" style="424"/>
    <col min="5637" max="5637" width="9.28515625" style="424" bestFit="1" customWidth="1"/>
    <col min="5638" max="5638" width="11.28515625" style="424" bestFit="1" customWidth="1"/>
    <col min="5639" max="5640" width="9.140625" style="424"/>
    <col min="5641" max="5641" width="9.28515625" style="424" bestFit="1" customWidth="1"/>
    <col min="5642" max="5643" width="11.28515625" style="424" bestFit="1" customWidth="1"/>
    <col min="5644" max="5646" width="9.140625" style="424"/>
    <col min="5647" max="5647" width="9.28515625" style="424" bestFit="1" customWidth="1"/>
    <col min="5648" max="5651" width="9.140625" style="424"/>
    <col min="5652" max="5654" width="9.28515625" style="424" bestFit="1" customWidth="1"/>
    <col min="5655" max="5655" width="9.140625" style="424"/>
    <col min="5656" max="5656" width="9.28515625" style="424" bestFit="1" customWidth="1"/>
    <col min="5657" max="5657" width="9.140625" style="424"/>
    <col min="5658" max="5658" width="9.28515625" style="424" bestFit="1" customWidth="1"/>
    <col min="5659" max="5663" width="9.140625" style="424"/>
    <col min="5664" max="5664" width="9.28515625" style="424" bestFit="1" customWidth="1"/>
    <col min="5665" max="5668" width="9.140625" style="424"/>
    <col min="5669" max="5669" width="9.28515625" style="424" bestFit="1" customWidth="1"/>
    <col min="5670" max="5670" width="11.28515625" style="424" bestFit="1" customWidth="1"/>
    <col min="5671" max="5672" width="9.140625" style="424"/>
    <col min="5673" max="5673" width="9.28515625" style="424" bestFit="1" customWidth="1"/>
    <col min="5674" max="5675" width="11.28515625" style="424" bestFit="1" customWidth="1"/>
    <col min="5676" max="5678" width="9.140625" style="424"/>
    <col min="5679" max="5679" width="9.28515625" style="424" bestFit="1" customWidth="1"/>
    <col min="5680" max="5683" width="9.140625" style="424"/>
    <col min="5684" max="5686" width="9.28515625" style="424" bestFit="1" customWidth="1"/>
    <col min="5687" max="5687" width="9.140625" style="424"/>
    <col min="5688" max="5688" width="9.28515625" style="424" bestFit="1" customWidth="1"/>
    <col min="5689" max="5689" width="9.140625" style="424"/>
    <col min="5690" max="5690" width="9.28515625" style="424" bestFit="1" customWidth="1"/>
    <col min="5691" max="5695" width="9.140625" style="424"/>
    <col min="5696" max="5696" width="9.28515625" style="424" bestFit="1" customWidth="1"/>
    <col min="5697" max="5700" width="9.140625" style="424"/>
    <col min="5701" max="5701" width="9.28515625" style="424" bestFit="1" customWidth="1"/>
    <col min="5702" max="5702" width="11.28515625" style="424" bestFit="1" customWidth="1"/>
    <col min="5703" max="5704" width="9.140625" style="424"/>
    <col min="5705" max="5705" width="9.28515625" style="424" bestFit="1" customWidth="1"/>
    <col min="5706" max="5707" width="11.28515625" style="424" bestFit="1" customWidth="1"/>
    <col min="5708" max="5710" width="9.140625" style="424"/>
    <col min="5711" max="5711" width="9.28515625" style="424" bestFit="1" customWidth="1"/>
    <col min="5712" max="5715" width="9.140625" style="424"/>
    <col min="5716" max="5718" width="9.28515625" style="424" bestFit="1" customWidth="1"/>
    <col min="5719" max="5719" width="9.140625" style="424"/>
    <col min="5720" max="5720" width="9.28515625" style="424" bestFit="1" customWidth="1"/>
    <col min="5721" max="5721" width="9.140625" style="424"/>
    <col min="5722" max="5722" width="9.28515625" style="424" bestFit="1" customWidth="1"/>
    <col min="5723" max="5727" width="9.140625" style="424"/>
    <col min="5728" max="5728" width="9.28515625" style="424" bestFit="1" customWidth="1"/>
    <col min="5729" max="5732" width="9.140625" style="424"/>
    <col min="5733" max="5733" width="9.28515625" style="424" bestFit="1" customWidth="1"/>
    <col min="5734" max="5734" width="11.28515625" style="424" bestFit="1" customWidth="1"/>
    <col min="5735" max="5736" width="9.140625" style="424"/>
    <col min="5737" max="5737" width="9.28515625" style="424" bestFit="1" customWidth="1"/>
    <col min="5738" max="5739" width="11.28515625" style="424" bestFit="1" customWidth="1"/>
    <col min="5740" max="5742" width="9.140625" style="424"/>
    <col min="5743" max="5743" width="9.28515625" style="424" bestFit="1" customWidth="1"/>
    <col min="5744" max="5747" width="9.140625" style="424"/>
    <col min="5748" max="5750" width="9.28515625" style="424" bestFit="1" customWidth="1"/>
    <col min="5751" max="5751" width="9.140625" style="424"/>
    <col min="5752" max="5752" width="9.28515625" style="424" bestFit="1" customWidth="1"/>
    <col min="5753" max="5753" width="9.140625" style="424"/>
    <col min="5754" max="5754" width="9.28515625" style="424" bestFit="1" customWidth="1"/>
    <col min="5755" max="5759" width="9.140625" style="424"/>
    <col min="5760" max="5760" width="9.28515625" style="424" bestFit="1" customWidth="1"/>
    <col min="5761" max="5764" width="9.140625" style="424"/>
    <col min="5765" max="5765" width="9.28515625" style="424" bestFit="1" customWidth="1"/>
    <col min="5766" max="5766" width="11.28515625" style="424" bestFit="1" customWidth="1"/>
    <col min="5767" max="5768" width="9.140625" style="424"/>
    <col min="5769" max="5769" width="9.28515625" style="424" bestFit="1" customWidth="1"/>
    <col min="5770" max="5771" width="11.28515625" style="424" bestFit="1" customWidth="1"/>
    <col min="5772" max="5774" width="9.140625" style="424"/>
    <col min="5775" max="5775" width="9.28515625" style="424" bestFit="1" customWidth="1"/>
    <col min="5776" max="5779" width="9.140625" style="424"/>
    <col min="5780" max="5782" width="9.28515625" style="424" bestFit="1" customWidth="1"/>
    <col min="5783" max="5783" width="9.140625" style="424"/>
    <col min="5784" max="5784" width="9.28515625" style="424" bestFit="1" customWidth="1"/>
    <col min="5785" max="5785" width="9.140625" style="424"/>
    <col min="5786" max="5786" width="9.28515625" style="424" bestFit="1" customWidth="1"/>
    <col min="5787" max="5791" width="9.140625" style="424"/>
    <col min="5792" max="5792" width="9.28515625" style="424" bestFit="1" customWidth="1"/>
    <col min="5793" max="5796" width="9.140625" style="424"/>
    <col min="5797" max="5797" width="9.28515625" style="424" bestFit="1" customWidth="1"/>
    <col min="5798" max="5798" width="11.28515625" style="424" bestFit="1" customWidth="1"/>
    <col min="5799" max="5800" width="9.140625" style="424"/>
    <col min="5801" max="5801" width="9.28515625" style="424" bestFit="1" customWidth="1"/>
    <col min="5802" max="5803" width="11.28515625" style="424" bestFit="1" customWidth="1"/>
    <col min="5804" max="5806" width="9.140625" style="424"/>
    <col min="5807" max="5807" width="9.28515625" style="424" bestFit="1" customWidth="1"/>
    <col min="5808" max="5811" width="9.140625" style="424"/>
    <col min="5812" max="5814" width="9.28515625" style="424" bestFit="1" customWidth="1"/>
    <col min="5815" max="5815" width="9.140625" style="424"/>
    <col min="5816" max="5816" width="9.28515625" style="424" bestFit="1" customWidth="1"/>
    <col min="5817" max="5817" width="9.140625" style="424"/>
    <col min="5818" max="5818" width="9.28515625" style="424" bestFit="1" customWidth="1"/>
    <col min="5819" max="5823" width="9.140625" style="424"/>
    <col min="5824" max="5824" width="9.28515625" style="424" bestFit="1" customWidth="1"/>
    <col min="5825" max="5828" width="9.140625" style="424"/>
    <col min="5829" max="5829" width="9.28515625" style="424" bestFit="1" customWidth="1"/>
    <col min="5830" max="5830" width="11.28515625" style="424" bestFit="1" customWidth="1"/>
    <col min="5831" max="5832" width="9.140625" style="424"/>
    <col min="5833" max="5833" width="9.28515625" style="424" bestFit="1" customWidth="1"/>
    <col min="5834" max="5835" width="11.28515625" style="424" bestFit="1" customWidth="1"/>
    <col min="5836" max="5838" width="9.140625" style="424"/>
    <col min="5839" max="5839" width="9.28515625" style="424" bestFit="1" customWidth="1"/>
    <col min="5840" max="5843" width="9.140625" style="424"/>
    <col min="5844" max="5846" width="9.28515625" style="424" bestFit="1" customWidth="1"/>
    <col min="5847" max="5847" width="9.140625" style="424"/>
    <col min="5848" max="5848" width="9.28515625" style="424" bestFit="1" customWidth="1"/>
    <col min="5849" max="5849" width="9.140625" style="424"/>
    <col min="5850" max="5850" width="9.28515625" style="424" bestFit="1" customWidth="1"/>
    <col min="5851" max="5855" width="9.140625" style="424"/>
    <col min="5856" max="5856" width="9.28515625" style="424" bestFit="1" customWidth="1"/>
    <col min="5857" max="5860" width="9.140625" style="424"/>
    <col min="5861" max="5861" width="9.28515625" style="424" bestFit="1" customWidth="1"/>
    <col min="5862" max="5862" width="11.28515625" style="424" bestFit="1" customWidth="1"/>
    <col min="5863" max="5864" width="9.140625" style="424"/>
    <col min="5865" max="5865" width="9.28515625" style="424" bestFit="1" customWidth="1"/>
    <col min="5866" max="5867" width="11.28515625" style="424" bestFit="1" customWidth="1"/>
    <col min="5868" max="5870" width="9.140625" style="424"/>
    <col min="5871" max="5871" width="9.28515625" style="424" bestFit="1" customWidth="1"/>
    <col min="5872" max="5875" width="9.140625" style="424"/>
    <col min="5876" max="5878" width="9.28515625" style="424" bestFit="1" customWidth="1"/>
    <col min="5879" max="5879" width="9.140625" style="424"/>
    <col min="5880" max="5880" width="9.28515625" style="424" bestFit="1" customWidth="1"/>
    <col min="5881" max="5881" width="9.140625" style="424"/>
    <col min="5882" max="5882" width="9.28515625" style="424" bestFit="1" customWidth="1"/>
    <col min="5883" max="5887" width="9.140625" style="424"/>
    <col min="5888" max="5888" width="9.28515625" style="424" bestFit="1" customWidth="1"/>
    <col min="5889" max="5892" width="9.140625" style="424"/>
    <col min="5893" max="5893" width="9.28515625" style="424" bestFit="1" customWidth="1"/>
    <col min="5894" max="5894" width="11.28515625" style="424" bestFit="1" customWidth="1"/>
    <col min="5895" max="5896" width="9.140625" style="424"/>
    <col min="5897" max="5897" width="9.28515625" style="424" bestFit="1" customWidth="1"/>
    <col min="5898" max="5899" width="11.28515625" style="424" bestFit="1" customWidth="1"/>
    <col min="5900" max="5902" width="9.140625" style="424"/>
    <col min="5903" max="5903" width="9.28515625" style="424" bestFit="1" customWidth="1"/>
    <col min="5904" max="5907" width="9.140625" style="424"/>
    <col min="5908" max="5910" width="9.28515625" style="424" bestFit="1" customWidth="1"/>
    <col min="5911" max="5911" width="9.140625" style="424"/>
    <col min="5912" max="5912" width="9.28515625" style="424" bestFit="1" customWidth="1"/>
    <col min="5913" max="5913" width="9.140625" style="424"/>
    <col min="5914" max="5914" width="9.28515625" style="424" bestFit="1" customWidth="1"/>
    <col min="5915" max="5919" width="9.140625" style="424"/>
    <col min="5920" max="5920" width="9.28515625" style="424" bestFit="1" customWidth="1"/>
    <col min="5921" max="5924" width="9.140625" style="424"/>
    <col min="5925" max="5925" width="9.28515625" style="424" bestFit="1" customWidth="1"/>
    <col min="5926" max="5926" width="11.28515625" style="424" bestFit="1" customWidth="1"/>
    <col min="5927" max="5928" width="9.140625" style="424"/>
    <col min="5929" max="5929" width="9.28515625" style="424" bestFit="1" customWidth="1"/>
    <col min="5930" max="5931" width="11.28515625" style="424" bestFit="1" customWidth="1"/>
    <col min="5932" max="5934" width="9.140625" style="424"/>
    <col min="5935" max="5935" width="9.28515625" style="424" bestFit="1" customWidth="1"/>
    <col min="5936" max="5939" width="9.140625" style="424"/>
    <col min="5940" max="5942" width="9.28515625" style="424" bestFit="1" customWidth="1"/>
    <col min="5943" max="5943" width="9.140625" style="424"/>
    <col min="5944" max="5944" width="9.28515625" style="424" bestFit="1" customWidth="1"/>
    <col min="5945" max="5945" width="9.140625" style="424"/>
    <col min="5946" max="5946" width="9.28515625" style="424" bestFit="1" customWidth="1"/>
    <col min="5947" max="5951" width="9.140625" style="424"/>
    <col min="5952" max="5952" width="9.28515625" style="424" bestFit="1" customWidth="1"/>
    <col min="5953" max="5956" width="9.140625" style="424"/>
    <col min="5957" max="5957" width="9.28515625" style="424" bestFit="1" customWidth="1"/>
    <col min="5958" max="5958" width="11.28515625" style="424" bestFit="1" customWidth="1"/>
    <col min="5959" max="5960" width="9.140625" style="424"/>
    <col min="5961" max="5961" width="9.28515625" style="424" bestFit="1" customWidth="1"/>
    <col min="5962" max="5963" width="11.28515625" style="424" bestFit="1" customWidth="1"/>
    <col min="5964" max="5966" width="9.140625" style="424"/>
    <col min="5967" max="5967" width="9.28515625" style="424" bestFit="1" customWidth="1"/>
    <col min="5968" max="5971" width="9.140625" style="424"/>
    <col min="5972" max="5974" width="9.28515625" style="424" bestFit="1" customWidth="1"/>
    <col min="5975" max="5975" width="9.140625" style="424"/>
    <col min="5976" max="5976" width="9.28515625" style="424" bestFit="1" customWidth="1"/>
    <col min="5977" max="5977" width="9.140625" style="424"/>
    <col min="5978" max="5978" width="9.28515625" style="424" bestFit="1" customWidth="1"/>
    <col min="5979" max="5983" width="9.140625" style="424"/>
    <col min="5984" max="5984" width="9.28515625" style="424" bestFit="1" customWidth="1"/>
    <col min="5985" max="5988" width="9.140625" style="424"/>
    <col min="5989" max="5989" width="9.28515625" style="424" bestFit="1" customWidth="1"/>
    <col min="5990" max="5990" width="11.28515625" style="424" bestFit="1" customWidth="1"/>
    <col min="5991" max="5992" width="9.140625" style="424"/>
    <col min="5993" max="5993" width="9.28515625" style="424" bestFit="1" customWidth="1"/>
    <col min="5994" max="5995" width="11.28515625" style="424" bestFit="1" customWidth="1"/>
    <col min="5996" max="5998" width="9.140625" style="424"/>
    <col min="5999" max="5999" width="9.28515625" style="424" bestFit="1" customWidth="1"/>
    <col min="6000" max="6003" width="9.140625" style="424"/>
    <col min="6004" max="6006" width="9.28515625" style="424" bestFit="1" customWidth="1"/>
    <col min="6007" max="6007" width="9.140625" style="424"/>
    <col min="6008" max="6008" width="9.28515625" style="424" bestFit="1" customWidth="1"/>
    <col min="6009" max="6009" width="9.140625" style="424"/>
    <col min="6010" max="6010" width="9.28515625" style="424" bestFit="1" customWidth="1"/>
    <col min="6011" max="6015" width="9.140625" style="424"/>
    <col min="6016" max="6016" width="9.28515625" style="424" bestFit="1" customWidth="1"/>
    <col min="6017" max="6020" width="9.140625" style="424"/>
    <col min="6021" max="6021" width="9.28515625" style="424" bestFit="1" customWidth="1"/>
    <col min="6022" max="6022" width="11.28515625" style="424" bestFit="1" customWidth="1"/>
    <col min="6023" max="6024" width="9.140625" style="424"/>
    <col min="6025" max="6025" width="9.28515625" style="424" bestFit="1" customWidth="1"/>
    <col min="6026" max="6027" width="11.28515625" style="424" bestFit="1" customWidth="1"/>
    <col min="6028" max="6030" width="9.140625" style="424"/>
    <col min="6031" max="6031" width="9.28515625" style="424" bestFit="1" customWidth="1"/>
    <col min="6032" max="6035" width="9.140625" style="424"/>
    <col min="6036" max="6038" width="9.28515625" style="424" bestFit="1" customWidth="1"/>
    <col min="6039" max="6039" width="9.140625" style="424"/>
    <col min="6040" max="6040" width="9.28515625" style="424" bestFit="1" customWidth="1"/>
    <col min="6041" max="6041" width="9.140625" style="424"/>
    <col min="6042" max="6042" width="9.28515625" style="424" bestFit="1" customWidth="1"/>
    <col min="6043" max="6047" width="9.140625" style="424"/>
    <col min="6048" max="6048" width="9.28515625" style="424" bestFit="1" customWidth="1"/>
    <col min="6049" max="6052" width="9.140625" style="424"/>
    <col min="6053" max="6053" width="9.28515625" style="424" bestFit="1" customWidth="1"/>
    <col min="6054" max="6054" width="11.28515625" style="424" bestFit="1" customWidth="1"/>
    <col min="6055" max="6056" width="9.140625" style="424"/>
    <col min="6057" max="6057" width="9.28515625" style="424" bestFit="1" customWidth="1"/>
    <col min="6058" max="6059" width="11.28515625" style="424" bestFit="1" customWidth="1"/>
    <col min="6060" max="6062" width="9.140625" style="424"/>
    <col min="6063" max="6063" width="9.28515625" style="424" bestFit="1" customWidth="1"/>
    <col min="6064" max="6067" width="9.140625" style="424"/>
    <col min="6068" max="6070" width="9.28515625" style="424" bestFit="1" customWidth="1"/>
    <col min="6071" max="6071" width="9.140625" style="424"/>
    <col min="6072" max="6072" width="9.28515625" style="424" bestFit="1" customWidth="1"/>
    <col min="6073" max="6073" width="9.140625" style="424"/>
    <col min="6074" max="6074" width="9.28515625" style="424" bestFit="1" customWidth="1"/>
    <col min="6075" max="6079" width="9.140625" style="424"/>
    <col min="6080" max="6080" width="9.28515625" style="424" bestFit="1" customWidth="1"/>
    <col min="6081" max="6084" width="9.140625" style="424"/>
    <col min="6085" max="6085" width="9.28515625" style="424" bestFit="1" customWidth="1"/>
    <col min="6086" max="6086" width="11.28515625" style="424" bestFit="1" customWidth="1"/>
    <col min="6087" max="6088" width="9.140625" style="424"/>
    <col min="6089" max="6089" width="9.28515625" style="424" bestFit="1" customWidth="1"/>
    <col min="6090" max="6091" width="11.28515625" style="424" bestFit="1" customWidth="1"/>
    <col min="6092" max="6094" width="9.140625" style="424"/>
    <col min="6095" max="6095" width="9.28515625" style="424" bestFit="1" customWidth="1"/>
    <col min="6096" max="6099" width="9.140625" style="424"/>
    <col min="6100" max="6102" width="9.28515625" style="424" bestFit="1" customWidth="1"/>
    <col min="6103" max="6103" width="9.140625" style="424"/>
    <col min="6104" max="6104" width="9.28515625" style="424" bestFit="1" customWidth="1"/>
    <col min="6105" max="6105" width="9.140625" style="424"/>
    <col min="6106" max="6106" width="9.28515625" style="424" bestFit="1" customWidth="1"/>
    <col min="6107" max="6111" width="9.140625" style="424"/>
    <col min="6112" max="6112" width="9.28515625" style="424" bestFit="1" customWidth="1"/>
    <col min="6113" max="6116" width="9.140625" style="424"/>
    <col min="6117" max="6117" width="9.28515625" style="424" bestFit="1" customWidth="1"/>
    <col min="6118" max="6118" width="11.28515625" style="424" bestFit="1" customWidth="1"/>
    <col min="6119" max="6120" width="9.140625" style="424"/>
    <col min="6121" max="6121" width="9.28515625" style="424" bestFit="1" customWidth="1"/>
    <col min="6122" max="6123" width="11.28515625" style="424" bestFit="1" customWidth="1"/>
    <col min="6124" max="6126" width="9.140625" style="424"/>
    <col min="6127" max="6127" width="9.28515625" style="424" bestFit="1" customWidth="1"/>
    <col min="6128" max="6131" width="9.140625" style="424"/>
    <col min="6132" max="6134" width="9.28515625" style="424" bestFit="1" customWidth="1"/>
    <col min="6135" max="6135" width="9.140625" style="424"/>
    <col min="6136" max="6136" width="9.28515625" style="424" bestFit="1" customWidth="1"/>
    <col min="6137" max="6137" width="9.140625" style="424"/>
    <col min="6138" max="6138" width="9.28515625" style="424" bestFit="1" customWidth="1"/>
    <col min="6139" max="6143" width="9.140625" style="424"/>
    <col min="6144" max="6144" width="9.28515625" style="424" bestFit="1" customWidth="1"/>
    <col min="6145" max="6148" width="9.140625" style="424"/>
    <col min="6149" max="6149" width="9.28515625" style="424" bestFit="1" customWidth="1"/>
    <col min="6150" max="6150" width="11.28515625" style="424" bestFit="1" customWidth="1"/>
    <col min="6151" max="6152" width="9.140625" style="424"/>
    <col min="6153" max="6153" width="9.28515625" style="424" bestFit="1" customWidth="1"/>
    <col min="6154" max="6155" width="11.28515625" style="424" bestFit="1" customWidth="1"/>
    <col min="6156" max="6158" width="9.140625" style="424"/>
    <col min="6159" max="6159" width="9.28515625" style="424" bestFit="1" customWidth="1"/>
    <col min="6160" max="6163" width="9.140625" style="424"/>
    <col min="6164" max="6166" width="9.28515625" style="424" bestFit="1" customWidth="1"/>
    <col min="6167" max="6167" width="9.140625" style="424"/>
    <col min="6168" max="6168" width="9.28515625" style="424" bestFit="1" customWidth="1"/>
    <col min="6169" max="6169" width="9.140625" style="424"/>
    <col min="6170" max="6170" width="9.28515625" style="424" bestFit="1" customWidth="1"/>
    <col min="6171" max="6175" width="9.140625" style="424"/>
    <col min="6176" max="6176" width="9.28515625" style="424" bestFit="1" customWidth="1"/>
    <col min="6177" max="6180" width="9.140625" style="424"/>
    <col min="6181" max="6181" width="9.28515625" style="424" bestFit="1" customWidth="1"/>
    <col min="6182" max="6182" width="11.28515625" style="424" bestFit="1" customWidth="1"/>
    <col min="6183" max="6184" width="9.140625" style="424"/>
    <col min="6185" max="6185" width="9.28515625" style="424" bestFit="1" customWidth="1"/>
    <col min="6186" max="6187" width="11.28515625" style="424" bestFit="1" customWidth="1"/>
    <col min="6188" max="6190" width="9.140625" style="424"/>
    <col min="6191" max="6191" width="9.28515625" style="424" bestFit="1" customWidth="1"/>
    <col min="6192" max="6195" width="9.140625" style="424"/>
    <col min="6196" max="6198" width="9.28515625" style="424" bestFit="1" customWidth="1"/>
    <col min="6199" max="6199" width="9.140625" style="424"/>
    <col min="6200" max="6200" width="9.28515625" style="424" bestFit="1" customWidth="1"/>
    <col min="6201" max="6201" width="9.140625" style="424"/>
    <col min="6202" max="6202" width="9.28515625" style="424" bestFit="1" customWidth="1"/>
    <col min="6203" max="6207" width="9.140625" style="424"/>
    <col min="6208" max="6208" width="9.28515625" style="424" bestFit="1" customWidth="1"/>
    <col min="6209" max="6212" width="9.140625" style="424"/>
    <col min="6213" max="6213" width="9.28515625" style="424" bestFit="1" customWidth="1"/>
    <col min="6214" max="6214" width="11.28515625" style="424" bestFit="1" customWidth="1"/>
    <col min="6215" max="6216" width="9.140625" style="424"/>
    <col min="6217" max="6217" width="9.28515625" style="424" bestFit="1" customWidth="1"/>
    <col min="6218" max="6219" width="11.28515625" style="424" bestFit="1" customWidth="1"/>
    <col min="6220" max="6222" width="9.140625" style="424"/>
    <col min="6223" max="6223" width="9.28515625" style="424" bestFit="1" customWidth="1"/>
    <col min="6224" max="6227" width="9.140625" style="424"/>
    <col min="6228" max="6230" width="9.28515625" style="424" bestFit="1" customWidth="1"/>
    <col min="6231" max="6231" width="9.140625" style="424"/>
    <col min="6232" max="6232" width="9.28515625" style="424" bestFit="1" customWidth="1"/>
    <col min="6233" max="6233" width="9.140625" style="424"/>
    <col min="6234" max="6234" width="9.28515625" style="424" bestFit="1" customWidth="1"/>
    <col min="6235" max="6239" width="9.140625" style="424"/>
    <col min="6240" max="6240" width="9.28515625" style="424" bestFit="1" customWidth="1"/>
    <col min="6241" max="6244" width="9.140625" style="424"/>
    <col min="6245" max="6245" width="9.28515625" style="424" bestFit="1" customWidth="1"/>
    <col min="6246" max="6246" width="11.28515625" style="424" bestFit="1" customWidth="1"/>
    <col min="6247" max="6248" width="9.140625" style="424"/>
    <col min="6249" max="6249" width="9.28515625" style="424" bestFit="1" customWidth="1"/>
    <col min="6250" max="6251" width="11.28515625" style="424" bestFit="1" customWidth="1"/>
    <col min="6252" max="6254" width="9.140625" style="424"/>
    <col min="6255" max="6255" width="9.28515625" style="424" bestFit="1" customWidth="1"/>
    <col min="6256" max="6259" width="9.140625" style="424"/>
    <col min="6260" max="6262" width="9.28515625" style="424" bestFit="1" customWidth="1"/>
    <col min="6263" max="6263" width="9.140625" style="424"/>
    <col min="6264" max="6264" width="9.28515625" style="424" bestFit="1" customWidth="1"/>
    <col min="6265" max="6265" width="9.140625" style="424"/>
    <col min="6266" max="6266" width="9.28515625" style="424" bestFit="1" customWidth="1"/>
    <col min="6267" max="6271" width="9.140625" style="424"/>
    <col min="6272" max="6272" width="9.28515625" style="424" bestFit="1" customWidth="1"/>
    <col min="6273" max="6276" width="9.140625" style="424"/>
    <col min="6277" max="6277" width="9.28515625" style="424" bestFit="1" customWidth="1"/>
    <col min="6278" max="6278" width="11.28515625" style="424" bestFit="1" customWidth="1"/>
    <col min="6279" max="6280" width="9.140625" style="424"/>
    <col min="6281" max="6281" width="9.28515625" style="424" bestFit="1" customWidth="1"/>
    <col min="6282" max="6283" width="11.28515625" style="424" bestFit="1" customWidth="1"/>
    <col min="6284" max="6286" width="9.140625" style="424"/>
    <col min="6287" max="6287" width="9.28515625" style="424" bestFit="1" customWidth="1"/>
    <col min="6288" max="6291" width="9.140625" style="424"/>
    <col min="6292" max="6294" width="9.28515625" style="424" bestFit="1" customWidth="1"/>
    <col min="6295" max="6295" width="9.140625" style="424"/>
    <col min="6296" max="6296" width="9.28515625" style="424" bestFit="1" customWidth="1"/>
    <col min="6297" max="6297" width="9.140625" style="424"/>
    <col min="6298" max="6298" width="9.28515625" style="424" bestFit="1" customWidth="1"/>
    <col min="6299" max="6303" width="9.140625" style="424"/>
    <col min="6304" max="6304" width="9.28515625" style="424" bestFit="1" customWidth="1"/>
    <col min="6305" max="6308" width="9.140625" style="424"/>
    <col min="6309" max="6309" width="9.28515625" style="424" bestFit="1" customWidth="1"/>
    <col min="6310" max="6310" width="11.28515625" style="424" bestFit="1" customWidth="1"/>
    <col min="6311" max="6312" width="9.140625" style="424"/>
    <col min="6313" max="6313" width="9.28515625" style="424" bestFit="1" customWidth="1"/>
    <col min="6314" max="6315" width="11.28515625" style="424" bestFit="1" customWidth="1"/>
    <col min="6316" max="6318" width="9.140625" style="424"/>
    <col min="6319" max="6319" width="9.28515625" style="424" bestFit="1" customWidth="1"/>
    <col min="6320" max="6323" width="9.140625" style="424"/>
    <col min="6324" max="6326" width="9.28515625" style="424" bestFit="1" customWidth="1"/>
    <col min="6327" max="6327" width="9.140625" style="424"/>
    <col min="6328" max="6328" width="9.28515625" style="424" bestFit="1" customWidth="1"/>
    <col min="6329" max="6329" width="9.140625" style="424"/>
    <col min="6330" max="6330" width="9.28515625" style="424" bestFit="1" customWidth="1"/>
    <col min="6331" max="6335" width="9.140625" style="424"/>
    <col min="6336" max="6336" width="9.28515625" style="424" bestFit="1" customWidth="1"/>
    <col min="6337" max="6340" width="9.140625" style="424"/>
    <col min="6341" max="6341" width="9.28515625" style="424" bestFit="1" customWidth="1"/>
    <col min="6342" max="6342" width="11.28515625" style="424" bestFit="1" customWidth="1"/>
    <col min="6343" max="6344" width="9.140625" style="424"/>
    <col min="6345" max="6345" width="9.28515625" style="424" bestFit="1" customWidth="1"/>
    <col min="6346" max="6347" width="11.28515625" style="424" bestFit="1" customWidth="1"/>
    <col min="6348" max="6350" width="9.140625" style="424"/>
    <col min="6351" max="6351" width="9.28515625" style="424" bestFit="1" customWidth="1"/>
    <col min="6352" max="6355" width="9.140625" style="424"/>
    <col min="6356" max="6358" width="9.28515625" style="424" bestFit="1" customWidth="1"/>
    <col min="6359" max="6359" width="9.140625" style="424"/>
    <col min="6360" max="6360" width="9.28515625" style="424" bestFit="1" customWidth="1"/>
    <col min="6361" max="6361" width="9.140625" style="424"/>
    <col min="6362" max="6362" width="9.28515625" style="424" bestFit="1" customWidth="1"/>
    <col min="6363" max="6367" width="9.140625" style="424"/>
    <col min="6368" max="6368" width="9.28515625" style="424" bestFit="1" customWidth="1"/>
    <col min="6369" max="6372" width="9.140625" style="424"/>
    <col min="6373" max="6373" width="9.28515625" style="424" bestFit="1" customWidth="1"/>
    <col min="6374" max="6374" width="11.28515625" style="424" bestFit="1" customWidth="1"/>
    <col min="6375" max="6376" width="9.140625" style="424"/>
    <col min="6377" max="6377" width="9.28515625" style="424" bestFit="1" customWidth="1"/>
    <col min="6378" max="6379" width="11.28515625" style="424" bestFit="1" customWidth="1"/>
    <col min="6380" max="6382" width="9.140625" style="424"/>
    <col min="6383" max="6383" width="9.28515625" style="424" bestFit="1" customWidth="1"/>
    <col min="6384" max="6387" width="9.140625" style="424"/>
    <col min="6388" max="6390" width="9.28515625" style="424" bestFit="1" customWidth="1"/>
    <col min="6391" max="6391" width="9.140625" style="424"/>
    <col min="6392" max="6392" width="9.28515625" style="424" bestFit="1" customWidth="1"/>
    <col min="6393" max="6393" width="9.140625" style="424"/>
    <col min="6394" max="6394" width="9.28515625" style="424" bestFit="1" customWidth="1"/>
    <col min="6395" max="6399" width="9.140625" style="424"/>
    <col min="6400" max="6400" width="9.28515625" style="424" bestFit="1" customWidth="1"/>
    <col min="6401" max="6404" width="9.140625" style="424"/>
    <col min="6405" max="6405" width="9.28515625" style="424" bestFit="1" customWidth="1"/>
    <col min="6406" max="6406" width="11.28515625" style="424" bestFit="1" customWidth="1"/>
    <col min="6407" max="6408" width="9.140625" style="424"/>
    <col min="6409" max="6409" width="9.28515625" style="424" bestFit="1" customWidth="1"/>
    <col min="6410" max="6411" width="11.28515625" style="424" bestFit="1" customWidth="1"/>
    <col min="6412" max="6414" width="9.140625" style="424"/>
    <col min="6415" max="6415" width="9.28515625" style="424" bestFit="1" customWidth="1"/>
    <col min="6416" max="6419" width="9.140625" style="424"/>
    <col min="6420" max="6422" width="9.28515625" style="424" bestFit="1" customWidth="1"/>
    <col min="6423" max="6423" width="9.140625" style="424"/>
    <col min="6424" max="6424" width="9.28515625" style="424" bestFit="1" customWidth="1"/>
    <col min="6425" max="6425" width="9.140625" style="424"/>
    <col min="6426" max="6426" width="9.28515625" style="424" bestFit="1" customWidth="1"/>
    <col min="6427" max="6431" width="9.140625" style="424"/>
    <col min="6432" max="6432" width="9.28515625" style="424" bestFit="1" customWidth="1"/>
    <col min="6433" max="6436" width="9.140625" style="424"/>
    <col min="6437" max="6437" width="9.28515625" style="424" bestFit="1" customWidth="1"/>
    <col min="6438" max="6438" width="11.28515625" style="424" bestFit="1" customWidth="1"/>
    <col min="6439" max="6440" width="9.140625" style="424"/>
    <col min="6441" max="6441" width="9.28515625" style="424" bestFit="1" customWidth="1"/>
    <col min="6442" max="6443" width="11.28515625" style="424" bestFit="1" customWidth="1"/>
    <col min="6444" max="6446" width="9.140625" style="424"/>
    <col min="6447" max="6447" width="9.28515625" style="424" bestFit="1" customWidth="1"/>
    <col min="6448" max="6451" width="9.140625" style="424"/>
    <col min="6452" max="6454" width="9.28515625" style="424" bestFit="1" customWidth="1"/>
    <col min="6455" max="6455" width="9.140625" style="424"/>
    <col min="6456" max="6456" width="9.28515625" style="424" bestFit="1" customWidth="1"/>
    <col min="6457" max="6457" width="9.140625" style="424"/>
    <col min="6458" max="6458" width="9.28515625" style="424" bestFit="1" customWidth="1"/>
    <col min="6459" max="6463" width="9.140625" style="424"/>
    <col min="6464" max="6464" width="9.28515625" style="424" bestFit="1" customWidth="1"/>
    <col min="6465" max="6468" width="9.140625" style="424"/>
    <col min="6469" max="6469" width="9.28515625" style="424" bestFit="1" customWidth="1"/>
    <col min="6470" max="6470" width="11.28515625" style="424" bestFit="1" customWidth="1"/>
    <col min="6471" max="6472" width="9.140625" style="424"/>
    <col min="6473" max="6473" width="9.28515625" style="424" bestFit="1" customWidth="1"/>
    <col min="6474" max="6475" width="11.28515625" style="424" bestFit="1" customWidth="1"/>
    <col min="6476" max="6478" width="9.140625" style="424"/>
    <col min="6479" max="6479" width="9.28515625" style="424" bestFit="1" customWidth="1"/>
    <col min="6480" max="6483" width="9.140625" style="424"/>
    <col min="6484" max="6486" width="9.28515625" style="424" bestFit="1" customWidth="1"/>
    <col min="6487" max="6487" width="9.140625" style="424"/>
    <col min="6488" max="6488" width="9.28515625" style="424" bestFit="1" customWidth="1"/>
    <col min="6489" max="6489" width="9.140625" style="424"/>
    <col min="6490" max="6490" width="9.28515625" style="424" bestFit="1" customWidth="1"/>
    <col min="6491" max="6495" width="9.140625" style="424"/>
    <col min="6496" max="6496" width="9.28515625" style="424" bestFit="1" customWidth="1"/>
    <col min="6497" max="6500" width="9.140625" style="424"/>
    <col min="6501" max="6501" width="9.28515625" style="424" bestFit="1" customWidth="1"/>
    <col min="6502" max="6502" width="11.28515625" style="424" bestFit="1" customWidth="1"/>
    <col min="6503" max="6504" width="9.140625" style="424"/>
    <col min="6505" max="6505" width="9.28515625" style="424" bestFit="1" customWidth="1"/>
    <col min="6506" max="6507" width="11.28515625" style="424" bestFit="1" customWidth="1"/>
    <col min="6508" max="6510" width="9.140625" style="424"/>
    <col min="6511" max="6511" width="9.28515625" style="424" bestFit="1" customWidth="1"/>
    <col min="6512" max="6515" width="9.140625" style="424"/>
    <col min="6516" max="6518" width="9.28515625" style="424" bestFit="1" customWidth="1"/>
    <col min="6519" max="6519" width="9.140625" style="424"/>
    <col min="6520" max="6520" width="9.28515625" style="424" bestFit="1" customWidth="1"/>
    <col min="6521" max="6521" width="9.140625" style="424"/>
    <col min="6522" max="6522" width="9.28515625" style="424" bestFit="1" customWidth="1"/>
    <col min="6523" max="6527" width="9.140625" style="424"/>
    <col min="6528" max="6528" width="9.28515625" style="424" bestFit="1" customWidth="1"/>
    <col min="6529" max="6532" width="9.140625" style="424"/>
    <col min="6533" max="6533" width="9.28515625" style="424" bestFit="1" customWidth="1"/>
    <col min="6534" max="6534" width="11.28515625" style="424" bestFit="1" customWidth="1"/>
    <col min="6535" max="6536" width="9.140625" style="424"/>
    <col min="6537" max="6537" width="9.28515625" style="424" bestFit="1" customWidth="1"/>
    <col min="6538" max="6539" width="11.28515625" style="424" bestFit="1" customWidth="1"/>
    <col min="6540" max="6542" width="9.140625" style="424"/>
    <col min="6543" max="6543" width="9.28515625" style="424" bestFit="1" customWidth="1"/>
    <col min="6544" max="6547" width="9.140625" style="424"/>
    <col min="6548" max="6550" width="9.28515625" style="424" bestFit="1" customWidth="1"/>
    <col min="6551" max="6551" width="9.140625" style="424"/>
    <col min="6552" max="6552" width="9.28515625" style="424" bestFit="1" customWidth="1"/>
    <col min="6553" max="6553" width="9.140625" style="424"/>
    <col min="6554" max="6554" width="9.28515625" style="424" bestFit="1" customWidth="1"/>
    <col min="6555" max="6559" width="9.140625" style="424"/>
    <col min="6560" max="6560" width="9.28515625" style="424" bestFit="1" customWidth="1"/>
    <col min="6561" max="6564" width="9.140625" style="424"/>
    <col min="6565" max="6565" width="9.28515625" style="424" bestFit="1" customWidth="1"/>
    <col min="6566" max="6566" width="11.28515625" style="424" bestFit="1" customWidth="1"/>
    <col min="6567" max="6568" width="9.140625" style="424"/>
    <col min="6569" max="6569" width="9.28515625" style="424" bestFit="1" customWidth="1"/>
    <col min="6570" max="6571" width="11.28515625" style="424" bestFit="1" customWidth="1"/>
    <col min="6572" max="6574" width="9.140625" style="424"/>
    <col min="6575" max="6575" width="9.28515625" style="424" bestFit="1" customWidth="1"/>
    <col min="6576" max="6579" width="9.140625" style="424"/>
    <col min="6580" max="6582" width="9.28515625" style="424" bestFit="1" customWidth="1"/>
    <col min="6583" max="6583" width="9.140625" style="424"/>
    <col min="6584" max="6584" width="9.28515625" style="424" bestFit="1" customWidth="1"/>
    <col min="6585" max="6585" width="9.140625" style="424"/>
    <col min="6586" max="6586" width="9.28515625" style="424" bestFit="1" customWidth="1"/>
    <col min="6587" max="6591" width="9.140625" style="424"/>
    <col min="6592" max="6592" width="9.28515625" style="424" bestFit="1" customWidth="1"/>
    <col min="6593" max="6596" width="9.140625" style="424"/>
    <col min="6597" max="6597" width="9.28515625" style="424" bestFit="1" customWidth="1"/>
    <col min="6598" max="6598" width="11.28515625" style="424" bestFit="1" customWidth="1"/>
    <col min="6599" max="6600" width="9.140625" style="424"/>
    <col min="6601" max="6601" width="9.28515625" style="424" bestFit="1" customWidth="1"/>
    <col min="6602" max="6603" width="11.28515625" style="424" bestFit="1" customWidth="1"/>
    <col min="6604" max="6606" width="9.140625" style="424"/>
    <col min="6607" max="6607" width="9.28515625" style="424" bestFit="1" customWidth="1"/>
    <col min="6608" max="6611" width="9.140625" style="424"/>
    <col min="6612" max="6614" width="9.28515625" style="424" bestFit="1" customWidth="1"/>
    <col min="6615" max="6615" width="9.140625" style="424"/>
    <col min="6616" max="6616" width="9.28515625" style="424" bestFit="1" customWidth="1"/>
    <col min="6617" max="6617" width="9.140625" style="424"/>
    <col min="6618" max="6618" width="9.28515625" style="424" bestFit="1" customWidth="1"/>
    <col min="6619" max="6623" width="9.140625" style="424"/>
    <col min="6624" max="6624" width="9.28515625" style="424" bestFit="1" customWidth="1"/>
    <col min="6625" max="6628" width="9.140625" style="424"/>
    <col min="6629" max="6629" width="9.28515625" style="424" bestFit="1" customWidth="1"/>
    <col min="6630" max="6630" width="11.28515625" style="424" bestFit="1" customWidth="1"/>
    <col min="6631" max="6632" width="9.140625" style="424"/>
    <col min="6633" max="6633" width="9.28515625" style="424" bestFit="1" customWidth="1"/>
    <col min="6634" max="6635" width="11.28515625" style="424" bestFit="1" customWidth="1"/>
    <col min="6636" max="6638" width="9.140625" style="424"/>
    <col min="6639" max="6639" width="9.28515625" style="424" bestFit="1" customWidth="1"/>
    <col min="6640" max="6643" width="9.140625" style="424"/>
    <col min="6644" max="6646" width="9.28515625" style="424" bestFit="1" customWidth="1"/>
    <col min="6647" max="6647" width="9.140625" style="424"/>
    <col min="6648" max="6648" width="9.28515625" style="424" bestFit="1" customWidth="1"/>
    <col min="6649" max="6649" width="9.140625" style="424"/>
    <col min="6650" max="6650" width="9.28515625" style="424" bestFit="1" customWidth="1"/>
    <col min="6651" max="6655" width="9.140625" style="424"/>
    <col min="6656" max="6656" width="9.28515625" style="424" bestFit="1" customWidth="1"/>
    <col min="6657" max="6660" width="9.140625" style="424"/>
    <col min="6661" max="6661" width="9.28515625" style="424" bestFit="1" customWidth="1"/>
    <col min="6662" max="6662" width="11.28515625" style="424" bestFit="1" customWidth="1"/>
    <col min="6663" max="6664" width="9.140625" style="424"/>
    <col min="6665" max="6665" width="9.28515625" style="424" bestFit="1" customWidth="1"/>
    <col min="6666" max="6667" width="11.28515625" style="424" bestFit="1" customWidth="1"/>
    <col min="6668" max="6670" width="9.140625" style="424"/>
    <col min="6671" max="6671" width="9.28515625" style="424" bestFit="1" customWidth="1"/>
    <col min="6672" max="6675" width="9.140625" style="424"/>
    <col min="6676" max="6678" width="9.28515625" style="424" bestFit="1" customWidth="1"/>
    <col min="6679" max="6679" width="9.140625" style="424"/>
    <col min="6680" max="6680" width="9.28515625" style="424" bestFit="1" customWidth="1"/>
    <col min="6681" max="6681" width="9.140625" style="424"/>
    <col min="6682" max="6682" width="9.28515625" style="424" bestFit="1" customWidth="1"/>
    <col min="6683" max="6687" width="9.140625" style="424"/>
    <col min="6688" max="6688" width="9.28515625" style="424" bestFit="1" customWidth="1"/>
    <col min="6689" max="6692" width="9.140625" style="424"/>
    <col min="6693" max="6693" width="9.28515625" style="424" bestFit="1" customWidth="1"/>
    <col min="6694" max="6694" width="11.28515625" style="424" bestFit="1" customWidth="1"/>
    <col min="6695" max="6696" width="9.140625" style="424"/>
    <col min="6697" max="6697" width="9.28515625" style="424" bestFit="1" customWidth="1"/>
    <col min="6698" max="6699" width="11.28515625" style="424" bestFit="1" customWidth="1"/>
    <col min="6700" max="6702" width="9.140625" style="424"/>
    <col min="6703" max="6703" width="9.28515625" style="424" bestFit="1" customWidth="1"/>
    <col min="6704" max="6707" width="9.140625" style="424"/>
    <col min="6708" max="6710" width="9.28515625" style="424" bestFit="1" customWidth="1"/>
    <col min="6711" max="6711" width="9.140625" style="424"/>
    <col min="6712" max="6712" width="9.28515625" style="424" bestFit="1" customWidth="1"/>
    <col min="6713" max="6713" width="9.140625" style="424"/>
    <col min="6714" max="6714" width="9.28515625" style="424" bestFit="1" customWidth="1"/>
    <col min="6715" max="6719" width="9.140625" style="424"/>
    <col min="6720" max="6720" width="9.28515625" style="424" bestFit="1" customWidth="1"/>
    <col min="6721" max="6724" width="9.140625" style="424"/>
    <col min="6725" max="6725" width="9.28515625" style="424" bestFit="1" customWidth="1"/>
    <col min="6726" max="6726" width="11.28515625" style="424" bestFit="1" customWidth="1"/>
    <col min="6727" max="6728" width="9.140625" style="424"/>
    <col min="6729" max="6729" width="9.28515625" style="424" bestFit="1" customWidth="1"/>
    <col min="6730" max="6731" width="11.28515625" style="424" bestFit="1" customWidth="1"/>
    <col min="6732" max="6734" width="9.140625" style="424"/>
    <col min="6735" max="6735" width="9.28515625" style="424" bestFit="1" customWidth="1"/>
    <col min="6736" max="6739" width="9.140625" style="424"/>
    <col min="6740" max="6742" width="9.28515625" style="424" bestFit="1" customWidth="1"/>
    <col min="6743" max="6743" width="9.140625" style="424"/>
    <col min="6744" max="6744" width="9.28515625" style="424" bestFit="1" customWidth="1"/>
    <col min="6745" max="6745" width="9.140625" style="424"/>
    <col min="6746" max="6746" width="9.28515625" style="424" bestFit="1" customWidth="1"/>
    <col min="6747" max="6751" width="9.140625" style="424"/>
    <col min="6752" max="6752" width="9.28515625" style="424" bestFit="1" customWidth="1"/>
    <col min="6753" max="6756" width="9.140625" style="424"/>
    <col min="6757" max="6757" width="9.28515625" style="424" bestFit="1" customWidth="1"/>
    <col min="6758" max="6758" width="11.28515625" style="424" bestFit="1" customWidth="1"/>
    <col min="6759" max="6760" width="9.140625" style="424"/>
    <col min="6761" max="6761" width="9.28515625" style="424" bestFit="1" customWidth="1"/>
    <col min="6762" max="6763" width="11.28515625" style="424" bestFit="1" customWidth="1"/>
    <col min="6764" max="6766" width="9.140625" style="424"/>
    <col min="6767" max="6767" width="9.28515625" style="424" bestFit="1" customWidth="1"/>
    <col min="6768" max="6771" width="9.140625" style="424"/>
    <col min="6772" max="6774" width="9.28515625" style="424" bestFit="1" customWidth="1"/>
    <col min="6775" max="6775" width="9.140625" style="424"/>
    <col min="6776" max="6776" width="9.28515625" style="424" bestFit="1" customWidth="1"/>
    <col min="6777" max="6777" width="9.140625" style="424"/>
    <col min="6778" max="6778" width="9.28515625" style="424" bestFit="1" customWidth="1"/>
    <col min="6779" max="6783" width="9.140625" style="424"/>
    <col min="6784" max="6784" width="9.28515625" style="424" bestFit="1" customWidth="1"/>
    <col min="6785" max="6788" width="9.140625" style="424"/>
    <col min="6789" max="6789" width="9.28515625" style="424" bestFit="1" customWidth="1"/>
    <col min="6790" max="6790" width="11.28515625" style="424" bestFit="1" customWidth="1"/>
    <col min="6791" max="6792" width="9.140625" style="424"/>
    <col min="6793" max="6793" width="9.28515625" style="424" bestFit="1" customWidth="1"/>
    <col min="6794" max="6795" width="11.28515625" style="424" bestFit="1" customWidth="1"/>
    <col min="6796" max="6798" width="9.140625" style="424"/>
    <col min="6799" max="6799" width="9.28515625" style="424" bestFit="1" customWidth="1"/>
    <col min="6800" max="6803" width="9.140625" style="424"/>
    <col min="6804" max="6806" width="9.28515625" style="424" bestFit="1" customWidth="1"/>
    <col min="6807" max="6807" width="9.140625" style="424"/>
    <col min="6808" max="6808" width="9.28515625" style="424" bestFit="1" customWidth="1"/>
    <col min="6809" max="6809" width="9.140625" style="424"/>
    <col min="6810" max="6810" width="9.28515625" style="424" bestFit="1" customWidth="1"/>
    <col min="6811" max="6815" width="9.140625" style="424"/>
    <col min="6816" max="6816" width="9.28515625" style="424" bestFit="1" customWidth="1"/>
    <col min="6817" max="6820" width="9.140625" style="424"/>
    <col min="6821" max="6821" width="9.28515625" style="424" bestFit="1" customWidth="1"/>
    <col min="6822" max="6822" width="11.28515625" style="424" bestFit="1" customWidth="1"/>
    <col min="6823" max="6824" width="9.140625" style="424"/>
    <col min="6825" max="6825" width="9.28515625" style="424" bestFit="1" customWidth="1"/>
    <col min="6826" max="6827" width="11.28515625" style="424" bestFit="1" customWidth="1"/>
    <col min="6828" max="6830" width="9.140625" style="424"/>
    <col min="6831" max="6831" width="9.28515625" style="424" bestFit="1" customWidth="1"/>
    <col min="6832" max="6835" width="9.140625" style="424"/>
    <col min="6836" max="6838" width="9.28515625" style="424" bestFit="1" customWidth="1"/>
    <col min="6839" max="6839" width="9.140625" style="424"/>
    <col min="6840" max="6840" width="9.28515625" style="424" bestFit="1" customWidth="1"/>
    <col min="6841" max="6841" width="9.140625" style="424"/>
    <col min="6842" max="6842" width="9.28515625" style="424" bestFit="1" customWidth="1"/>
    <col min="6843" max="6847" width="9.140625" style="424"/>
    <col min="6848" max="6848" width="9.28515625" style="424" bestFit="1" customWidth="1"/>
    <col min="6849" max="6852" width="9.140625" style="424"/>
    <col min="6853" max="6853" width="9.28515625" style="424" bestFit="1" customWidth="1"/>
    <col min="6854" max="6854" width="11.28515625" style="424" bestFit="1" customWidth="1"/>
    <col min="6855" max="6856" width="9.140625" style="424"/>
    <col min="6857" max="6857" width="9.28515625" style="424" bestFit="1" customWidth="1"/>
    <col min="6858" max="6859" width="11.28515625" style="424" bestFit="1" customWidth="1"/>
    <col min="6860" max="6862" width="9.140625" style="424"/>
    <col min="6863" max="6863" width="9.28515625" style="424" bestFit="1" customWidth="1"/>
    <col min="6864" max="6867" width="9.140625" style="424"/>
    <col min="6868" max="6870" width="9.28515625" style="424" bestFit="1" customWidth="1"/>
    <col min="6871" max="6871" width="9.140625" style="424"/>
    <col min="6872" max="6872" width="9.28515625" style="424" bestFit="1" customWidth="1"/>
    <col min="6873" max="6873" width="9.140625" style="424"/>
    <col min="6874" max="6874" width="9.28515625" style="424" bestFit="1" customWidth="1"/>
    <col min="6875" max="6879" width="9.140625" style="424"/>
    <col min="6880" max="6880" width="9.28515625" style="424" bestFit="1" customWidth="1"/>
    <col min="6881" max="6884" width="9.140625" style="424"/>
    <col min="6885" max="6885" width="9.28515625" style="424" bestFit="1" customWidth="1"/>
    <col min="6886" max="6886" width="11.28515625" style="424" bestFit="1" customWidth="1"/>
    <col min="6887" max="6888" width="9.140625" style="424"/>
    <col min="6889" max="6889" width="9.28515625" style="424" bestFit="1" customWidth="1"/>
    <col min="6890" max="6891" width="11.28515625" style="424" bestFit="1" customWidth="1"/>
    <col min="6892" max="6894" width="9.140625" style="424"/>
    <col min="6895" max="6895" width="9.28515625" style="424" bestFit="1" customWidth="1"/>
    <col min="6896" max="6899" width="9.140625" style="424"/>
    <col min="6900" max="6902" width="9.28515625" style="424" bestFit="1" customWidth="1"/>
    <col min="6903" max="6903" width="9.140625" style="424"/>
    <col min="6904" max="6904" width="9.28515625" style="424" bestFit="1" customWidth="1"/>
    <col min="6905" max="6905" width="9.140625" style="424"/>
    <col min="6906" max="6906" width="9.28515625" style="424" bestFit="1" customWidth="1"/>
    <col min="6907" max="6911" width="9.140625" style="424"/>
    <col min="6912" max="6912" width="9.28515625" style="424" bestFit="1" customWidth="1"/>
    <col min="6913" max="6916" width="9.140625" style="424"/>
    <col min="6917" max="6917" width="9.28515625" style="424" bestFit="1" customWidth="1"/>
    <col min="6918" max="6918" width="11.28515625" style="424" bestFit="1" customWidth="1"/>
    <col min="6919" max="6920" width="9.140625" style="424"/>
    <col min="6921" max="6921" width="9.28515625" style="424" bestFit="1" customWidth="1"/>
    <col min="6922" max="6923" width="11.28515625" style="424" bestFit="1" customWidth="1"/>
    <col min="6924" max="6926" width="9.140625" style="424"/>
    <col min="6927" max="6927" width="9.28515625" style="424" bestFit="1" customWidth="1"/>
    <col min="6928" max="6931" width="9.140625" style="424"/>
    <col min="6932" max="6934" width="9.28515625" style="424" bestFit="1" customWidth="1"/>
    <col min="6935" max="6935" width="9.140625" style="424"/>
    <col min="6936" max="6936" width="9.28515625" style="424" bestFit="1" customWidth="1"/>
    <col min="6937" max="6937" width="9.140625" style="424"/>
    <col min="6938" max="6938" width="9.28515625" style="424" bestFit="1" customWidth="1"/>
    <col min="6939" max="6943" width="9.140625" style="424"/>
    <col min="6944" max="6944" width="9.28515625" style="424" bestFit="1" customWidth="1"/>
    <col min="6945" max="6948" width="9.140625" style="424"/>
    <col min="6949" max="6949" width="9.28515625" style="424" bestFit="1" customWidth="1"/>
    <col min="6950" max="6950" width="11.28515625" style="424" bestFit="1" customWidth="1"/>
    <col min="6951" max="6952" width="9.140625" style="424"/>
    <col min="6953" max="6953" width="9.28515625" style="424" bestFit="1" customWidth="1"/>
    <col min="6954" max="6955" width="11.28515625" style="424" bestFit="1" customWidth="1"/>
    <col min="6956" max="6958" width="9.140625" style="424"/>
    <col min="6959" max="6959" width="9.28515625" style="424" bestFit="1" customWidth="1"/>
    <col min="6960" max="6963" width="9.140625" style="424"/>
    <col min="6964" max="6966" width="9.28515625" style="424" bestFit="1" customWidth="1"/>
    <col min="6967" max="6967" width="9.140625" style="424"/>
    <col min="6968" max="6968" width="9.28515625" style="424" bestFit="1" customWidth="1"/>
    <col min="6969" max="6969" width="9.140625" style="424"/>
    <col min="6970" max="6970" width="9.28515625" style="424" bestFit="1" customWidth="1"/>
    <col min="6971" max="6975" width="9.140625" style="424"/>
    <col min="6976" max="6976" width="9.28515625" style="424" bestFit="1" customWidth="1"/>
    <col min="6977" max="6980" width="9.140625" style="424"/>
    <col min="6981" max="6981" width="9.28515625" style="424" bestFit="1" customWidth="1"/>
    <col min="6982" max="6982" width="11.28515625" style="424" bestFit="1" customWidth="1"/>
    <col min="6983" max="6984" width="9.140625" style="424"/>
    <col min="6985" max="6985" width="9.28515625" style="424" bestFit="1" customWidth="1"/>
    <col min="6986" max="6987" width="11.28515625" style="424" bestFit="1" customWidth="1"/>
    <col min="6988" max="6990" width="9.140625" style="424"/>
    <col min="6991" max="6991" width="9.28515625" style="424" bestFit="1" customWidth="1"/>
    <col min="6992" max="6995" width="9.140625" style="424"/>
    <col min="6996" max="6998" width="9.28515625" style="424" bestFit="1" customWidth="1"/>
    <col min="6999" max="6999" width="9.140625" style="424"/>
    <col min="7000" max="7000" width="9.28515625" style="424" bestFit="1" customWidth="1"/>
    <col min="7001" max="7001" width="9.140625" style="424"/>
    <col min="7002" max="7002" width="9.28515625" style="424" bestFit="1" customWidth="1"/>
    <col min="7003" max="7007" width="9.140625" style="424"/>
    <col min="7008" max="7008" width="9.28515625" style="424" bestFit="1" customWidth="1"/>
    <col min="7009" max="7012" width="9.140625" style="424"/>
    <col min="7013" max="7013" width="9.28515625" style="424" bestFit="1" customWidth="1"/>
    <col min="7014" max="7014" width="11.28515625" style="424" bestFit="1" customWidth="1"/>
    <col min="7015" max="7016" width="9.140625" style="424"/>
    <col min="7017" max="7017" width="9.28515625" style="424" bestFit="1" customWidth="1"/>
    <col min="7018" max="7019" width="11.28515625" style="424" bestFit="1" customWidth="1"/>
    <col min="7020" max="7022" width="9.140625" style="424"/>
    <col min="7023" max="7023" width="9.28515625" style="424" bestFit="1" customWidth="1"/>
    <col min="7024" max="7027" width="9.140625" style="424"/>
    <col min="7028" max="7030" width="9.28515625" style="424" bestFit="1" customWidth="1"/>
    <col min="7031" max="7031" width="9.140625" style="424"/>
    <col min="7032" max="7032" width="9.28515625" style="424" bestFit="1" customWidth="1"/>
    <col min="7033" max="7033" width="9.140625" style="424"/>
    <col min="7034" max="7034" width="9.28515625" style="424" bestFit="1" customWidth="1"/>
    <col min="7035" max="7039" width="9.140625" style="424"/>
    <col min="7040" max="7040" width="9.28515625" style="424" bestFit="1" customWidth="1"/>
    <col min="7041" max="7044" width="9.140625" style="424"/>
    <col min="7045" max="7045" width="9.28515625" style="424" bestFit="1" customWidth="1"/>
    <col min="7046" max="7046" width="11.28515625" style="424" bestFit="1" customWidth="1"/>
    <col min="7047" max="7048" width="9.140625" style="424"/>
    <col min="7049" max="7049" width="9.28515625" style="424" bestFit="1" customWidth="1"/>
    <col min="7050" max="7051" width="11.28515625" style="424" bestFit="1" customWidth="1"/>
    <col min="7052" max="7054" width="9.140625" style="424"/>
    <col min="7055" max="7055" width="9.28515625" style="424" bestFit="1" customWidth="1"/>
    <col min="7056" max="7059" width="9.140625" style="424"/>
    <col min="7060" max="7062" width="9.28515625" style="424" bestFit="1" customWidth="1"/>
    <col min="7063" max="7063" width="9.140625" style="424"/>
    <col min="7064" max="7064" width="9.28515625" style="424" bestFit="1" customWidth="1"/>
    <col min="7065" max="7065" width="9.140625" style="424"/>
    <col min="7066" max="7066" width="9.28515625" style="424" bestFit="1" customWidth="1"/>
    <col min="7067" max="7071" width="9.140625" style="424"/>
    <col min="7072" max="7072" width="9.28515625" style="424" bestFit="1" customWidth="1"/>
    <col min="7073" max="7076" width="9.140625" style="424"/>
    <col min="7077" max="7077" width="9.28515625" style="424" bestFit="1" customWidth="1"/>
    <col min="7078" max="7078" width="11.28515625" style="424" bestFit="1" customWidth="1"/>
    <col min="7079" max="7080" width="9.140625" style="424"/>
    <col min="7081" max="7081" width="9.28515625" style="424" bestFit="1" customWidth="1"/>
    <col min="7082" max="7083" width="11.28515625" style="424" bestFit="1" customWidth="1"/>
    <col min="7084" max="7086" width="9.140625" style="424"/>
    <col min="7087" max="7087" width="9.28515625" style="424" bestFit="1" customWidth="1"/>
    <col min="7088" max="7091" width="9.140625" style="424"/>
    <col min="7092" max="7094" width="9.28515625" style="424" bestFit="1" customWidth="1"/>
    <col min="7095" max="7095" width="9.140625" style="424"/>
    <col min="7096" max="7096" width="9.28515625" style="424" bestFit="1" customWidth="1"/>
    <col min="7097" max="7097" width="9.140625" style="424"/>
    <col min="7098" max="7098" width="9.28515625" style="424" bestFit="1" customWidth="1"/>
    <col min="7099" max="7103" width="9.140625" style="424"/>
    <col min="7104" max="7104" width="9.28515625" style="424" bestFit="1" customWidth="1"/>
    <col min="7105" max="7108" width="9.140625" style="424"/>
    <col min="7109" max="7109" width="9.28515625" style="424" bestFit="1" customWidth="1"/>
    <col min="7110" max="7110" width="11.28515625" style="424" bestFit="1" customWidth="1"/>
    <col min="7111" max="7112" width="9.140625" style="424"/>
    <col min="7113" max="7113" width="9.28515625" style="424" bestFit="1" customWidth="1"/>
    <col min="7114" max="7115" width="11.28515625" style="424" bestFit="1" customWidth="1"/>
    <col min="7116" max="7118" width="9.140625" style="424"/>
    <col min="7119" max="7119" width="9.28515625" style="424" bestFit="1" customWidth="1"/>
    <col min="7120" max="7123" width="9.140625" style="424"/>
    <col min="7124" max="7126" width="9.28515625" style="424" bestFit="1" customWidth="1"/>
    <col min="7127" max="7127" width="9.140625" style="424"/>
    <col min="7128" max="7128" width="9.28515625" style="424" bestFit="1" customWidth="1"/>
    <col min="7129" max="7129" width="9.140625" style="424"/>
    <col min="7130" max="7130" width="9.28515625" style="424" bestFit="1" customWidth="1"/>
    <col min="7131" max="7135" width="9.140625" style="424"/>
    <col min="7136" max="7136" width="9.28515625" style="424" bestFit="1" customWidth="1"/>
    <col min="7137" max="7140" width="9.140625" style="424"/>
    <col min="7141" max="7141" width="9.28515625" style="424" bestFit="1" customWidth="1"/>
    <col min="7142" max="7142" width="11.28515625" style="424" bestFit="1" customWidth="1"/>
    <col min="7143" max="7144" width="9.140625" style="424"/>
    <col min="7145" max="7145" width="9.28515625" style="424" bestFit="1" customWidth="1"/>
    <col min="7146" max="7147" width="11.28515625" style="424" bestFit="1" customWidth="1"/>
    <col min="7148" max="7150" width="9.140625" style="424"/>
    <col min="7151" max="7151" width="9.28515625" style="424" bestFit="1" customWidth="1"/>
    <col min="7152" max="7155" width="9.140625" style="424"/>
    <col min="7156" max="7158" width="9.28515625" style="424" bestFit="1" customWidth="1"/>
    <col min="7159" max="7159" width="9.140625" style="424"/>
    <col min="7160" max="7160" width="9.28515625" style="424" bestFit="1" customWidth="1"/>
    <col min="7161" max="7161" width="9.140625" style="424"/>
    <col min="7162" max="7162" width="9.28515625" style="424" bestFit="1" customWidth="1"/>
    <col min="7163" max="7167" width="9.140625" style="424"/>
    <col min="7168" max="7168" width="9.28515625" style="424" bestFit="1" customWidth="1"/>
    <col min="7169" max="7172" width="9.140625" style="424"/>
    <col min="7173" max="7173" width="9.28515625" style="424" bestFit="1" customWidth="1"/>
    <col min="7174" max="7174" width="11.28515625" style="424" bestFit="1" customWidth="1"/>
    <col min="7175" max="7176" width="9.140625" style="424"/>
    <col min="7177" max="7177" width="9.28515625" style="424" bestFit="1" customWidth="1"/>
    <col min="7178" max="7179" width="11.28515625" style="424" bestFit="1" customWidth="1"/>
    <col min="7180" max="7182" width="9.140625" style="424"/>
    <col min="7183" max="7183" width="9.28515625" style="424" bestFit="1" customWidth="1"/>
    <col min="7184" max="7187" width="9.140625" style="424"/>
    <col min="7188" max="7190" width="9.28515625" style="424" bestFit="1" customWidth="1"/>
    <col min="7191" max="7191" width="9.140625" style="424"/>
    <col min="7192" max="7192" width="9.28515625" style="424" bestFit="1" customWidth="1"/>
    <col min="7193" max="7193" width="9.140625" style="424"/>
    <col min="7194" max="7194" width="9.28515625" style="424" bestFit="1" customWidth="1"/>
    <col min="7195" max="7199" width="9.140625" style="424"/>
    <col min="7200" max="7200" width="9.28515625" style="424" bestFit="1" customWidth="1"/>
    <col min="7201" max="7204" width="9.140625" style="424"/>
    <col min="7205" max="7205" width="9.28515625" style="424" bestFit="1" customWidth="1"/>
    <col min="7206" max="7206" width="11.28515625" style="424" bestFit="1" customWidth="1"/>
    <col min="7207" max="7208" width="9.140625" style="424"/>
    <col min="7209" max="7209" width="9.28515625" style="424" bestFit="1" customWidth="1"/>
    <col min="7210" max="7211" width="11.28515625" style="424" bestFit="1" customWidth="1"/>
    <col min="7212" max="7214" width="9.140625" style="424"/>
    <col min="7215" max="7215" width="9.28515625" style="424" bestFit="1" customWidth="1"/>
    <col min="7216" max="7219" width="9.140625" style="424"/>
    <col min="7220" max="7222" width="9.28515625" style="424" bestFit="1" customWidth="1"/>
    <col min="7223" max="7223" width="9.140625" style="424"/>
    <col min="7224" max="7224" width="9.28515625" style="424" bestFit="1" customWidth="1"/>
    <col min="7225" max="7225" width="9.140625" style="424"/>
    <col min="7226" max="7226" width="9.28515625" style="424" bestFit="1" customWidth="1"/>
    <col min="7227" max="7231" width="9.140625" style="424"/>
    <col min="7232" max="7232" width="9.28515625" style="424" bestFit="1" customWidth="1"/>
    <col min="7233" max="7236" width="9.140625" style="424"/>
    <col min="7237" max="7237" width="9.28515625" style="424" bestFit="1" customWidth="1"/>
    <col min="7238" max="7238" width="11.28515625" style="424" bestFit="1" customWidth="1"/>
    <col min="7239" max="7240" width="9.140625" style="424"/>
    <col min="7241" max="7241" width="9.28515625" style="424" bestFit="1" customWidth="1"/>
    <col min="7242" max="7243" width="11.28515625" style="424" bestFit="1" customWidth="1"/>
    <col min="7244" max="7246" width="9.140625" style="424"/>
    <col min="7247" max="7247" width="9.28515625" style="424" bestFit="1" customWidth="1"/>
    <col min="7248" max="7251" width="9.140625" style="424"/>
    <col min="7252" max="7254" width="9.28515625" style="424" bestFit="1" customWidth="1"/>
    <col min="7255" max="7255" width="9.140625" style="424"/>
    <col min="7256" max="7256" width="9.28515625" style="424" bestFit="1" customWidth="1"/>
    <col min="7257" max="7257" width="9.140625" style="424"/>
    <col min="7258" max="7258" width="9.28515625" style="424" bestFit="1" customWidth="1"/>
    <col min="7259" max="7263" width="9.140625" style="424"/>
    <col min="7264" max="7264" width="9.28515625" style="424" bestFit="1" customWidth="1"/>
    <col min="7265" max="7268" width="9.140625" style="424"/>
    <col min="7269" max="7269" width="9.28515625" style="424" bestFit="1" customWidth="1"/>
    <col min="7270" max="7270" width="11.28515625" style="424" bestFit="1" customWidth="1"/>
    <col min="7271" max="7272" width="9.140625" style="424"/>
    <col min="7273" max="7273" width="9.28515625" style="424" bestFit="1" customWidth="1"/>
    <col min="7274" max="7275" width="11.28515625" style="424" bestFit="1" customWidth="1"/>
    <col min="7276" max="7278" width="9.140625" style="424"/>
    <col min="7279" max="7279" width="9.28515625" style="424" bestFit="1" customWidth="1"/>
    <col min="7280" max="7283" width="9.140625" style="424"/>
    <col min="7284" max="7286" width="9.28515625" style="424" bestFit="1" customWidth="1"/>
    <col min="7287" max="7287" width="9.140625" style="424"/>
    <col min="7288" max="7288" width="9.28515625" style="424" bestFit="1" customWidth="1"/>
    <col min="7289" max="7289" width="9.140625" style="424"/>
    <col min="7290" max="7290" width="9.28515625" style="424" bestFit="1" customWidth="1"/>
    <col min="7291" max="7295" width="9.140625" style="424"/>
    <col min="7296" max="7296" width="9.28515625" style="424" bestFit="1" customWidth="1"/>
    <col min="7297" max="7300" width="9.140625" style="424"/>
    <col min="7301" max="7301" width="9.28515625" style="424" bestFit="1" customWidth="1"/>
    <col min="7302" max="7302" width="11.28515625" style="424" bestFit="1" customWidth="1"/>
    <col min="7303" max="7304" width="9.140625" style="424"/>
    <col min="7305" max="7305" width="9.28515625" style="424" bestFit="1" customWidth="1"/>
    <col min="7306" max="7307" width="11.28515625" style="424" bestFit="1" customWidth="1"/>
    <col min="7308" max="7310" width="9.140625" style="424"/>
    <col min="7311" max="7311" width="9.28515625" style="424" bestFit="1" customWidth="1"/>
    <col min="7312" max="7315" width="9.140625" style="424"/>
    <col min="7316" max="7318" width="9.28515625" style="424" bestFit="1" customWidth="1"/>
    <col min="7319" max="7319" width="9.140625" style="424"/>
    <col min="7320" max="7320" width="9.28515625" style="424" bestFit="1" customWidth="1"/>
    <col min="7321" max="7321" width="9.140625" style="424"/>
    <col min="7322" max="7322" width="9.28515625" style="424" bestFit="1" customWidth="1"/>
    <col min="7323" max="7327" width="9.140625" style="424"/>
    <col min="7328" max="7328" width="9.28515625" style="424" bestFit="1" customWidth="1"/>
    <col min="7329" max="7332" width="9.140625" style="424"/>
    <col min="7333" max="7333" width="9.28515625" style="424" bestFit="1" customWidth="1"/>
    <col min="7334" max="7334" width="11.28515625" style="424" bestFit="1" customWidth="1"/>
    <col min="7335" max="7336" width="9.140625" style="424"/>
    <col min="7337" max="7337" width="9.28515625" style="424" bestFit="1" customWidth="1"/>
    <col min="7338" max="7339" width="11.28515625" style="424" bestFit="1" customWidth="1"/>
    <col min="7340" max="7342" width="9.140625" style="424"/>
    <col min="7343" max="7343" width="9.28515625" style="424" bestFit="1" customWidth="1"/>
    <col min="7344" max="7347" width="9.140625" style="424"/>
    <col min="7348" max="7350" width="9.28515625" style="424" bestFit="1" customWidth="1"/>
    <col min="7351" max="7351" width="9.140625" style="424"/>
    <col min="7352" max="7352" width="9.28515625" style="424" bestFit="1" customWidth="1"/>
    <col min="7353" max="7353" width="9.140625" style="424"/>
    <col min="7354" max="7354" width="9.28515625" style="424" bestFit="1" customWidth="1"/>
    <col min="7355" max="7359" width="9.140625" style="424"/>
    <col min="7360" max="7360" width="9.28515625" style="424" bestFit="1" customWidth="1"/>
    <col min="7361" max="7364" width="9.140625" style="424"/>
    <col min="7365" max="7365" width="9.28515625" style="424" bestFit="1" customWidth="1"/>
    <col min="7366" max="7366" width="11.28515625" style="424" bestFit="1" customWidth="1"/>
    <col min="7367" max="7368" width="9.140625" style="424"/>
    <col min="7369" max="7369" width="9.28515625" style="424" bestFit="1" customWidth="1"/>
    <col min="7370" max="7371" width="11.28515625" style="424" bestFit="1" customWidth="1"/>
    <col min="7372" max="7374" width="9.140625" style="424"/>
    <col min="7375" max="7375" width="9.28515625" style="424" bestFit="1" customWidth="1"/>
    <col min="7376" max="7379" width="9.140625" style="424"/>
    <col min="7380" max="7382" width="9.28515625" style="424" bestFit="1" customWidth="1"/>
    <col min="7383" max="7383" width="9.140625" style="424"/>
    <col min="7384" max="7384" width="9.28515625" style="424" bestFit="1" customWidth="1"/>
    <col min="7385" max="7385" width="9.140625" style="424"/>
    <col min="7386" max="7386" width="9.28515625" style="424" bestFit="1" customWidth="1"/>
    <col min="7387" max="7391" width="9.140625" style="424"/>
    <col min="7392" max="7392" width="9.28515625" style="424" bestFit="1" customWidth="1"/>
    <col min="7393" max="7396" width="9.140625" style="424"/>
    <col min="7397" max="7397" width="9.28515625" style="424" bestFit="1" customWidth="1"/>
    <col min="7398" max="7398" width="11.28515625" style="424" bestFit="1" customWidth="1"/>
    <col min="7399" max="7400" width="9.140625" style="424"/>
    <col min="7401" max="7401" width="9.28515625" style="424" bestFit="1" customWidth="1"/>
    <col min="7402" max="7403" width="11.28515625" style="424" bestFit="1" customWidth="1"/>
    <col min="7404" max="7406" width="9.140625" style="424"/>
    <col min="7407" max="7407" width="9.28515625" style="424" bestFit="1" customWidth="1"/>
    <col min="7408" max="7411" width="9.140625" style="424"/>
    <col min="7412" max="7414" width="9.28515625" style="424" bestFit="1" customWidth="1"/>
    <col min="7415" max="7415" width="9.140625" style="424"/>
    <col min="7416" max="7416" width="9.28515625" style="424" bestFit="1" customWidth="1"/>
    <col min="7417" max="7417" width="9.140625" style="424"/>
    <col min="7418" max="7418" width="9.28515625" style="424" bestFit="1" customWidth="1"/>
    <col min="7419" max="7423" width="9.140625" style="424"/>
    <col min="7424" max="7424" width="9.28515625" style="424" bestFit="1" customWidth="1"/>
    <col min="7425" max="7428" width="9.140625" style="424"/>
    <col min="7429" max="7429" width="9.28515625" style="424" bestFit="1" customWidth="1"/>
    <col min="7430" max="7430" width="11.28515625" style="424" bestFit="1" customWidth="1"/>
    <col min="7431" max="7432" width="9.140625" style="424"/>
    <col min="7433" max="7433" width="9.28515625" style="424" bestFit="1" customWidth="1"/>
    <col min="7434" max="7435" width="11.28515625" style="424" bestFit="1" customWidth="1"/>
    <col min="7436" max="7438" width="9.140625" style="424"/>
    <col min="7439" max="7439" width="9.28515625" style="424" bestFit="1" customWidth="1"/>
    <col min="7440" max="7443" width="9.140625" style="424"/>
    <col min="7444" max="7446" width="9.28515625" style="424" bestFit="1" customWidth="1"/>
    <col min="7447" max="7447" width="9.140625" style="424"/>
    <col min="7448" max="7448" width="9.28515625" style="424" bestFit="1" customWidth="1"/>
    <col min="7449" max="7449" width="9.140625" style="424"/>
    <col min="7450" max="7450" width="9.28515625" style="424" bestFit="1" customWidth="1"/>
    <col min="7451" max="7455" width="9.140625" style="424"/>
    <col min="7456" max="7456" width="9.28515625" style="424" bestFit="1" customWidth="1"/>
    <col min="7457" max="7460" width="9.140625" style="424"/>
    <col min="7461" max="7461" width="9.28515625" style="424" bestFit="1" customWidth="1"/>
    <col min="7462" max="7462" width="11.28515625" style="424" bestFit="1" customWidth="1"/>
    <col min="7463" max="7464" width="9.140625" style="424"/>
    <col min="7465" max="7465" width="9.28515625" style="424" bestFit="1" customWidth="1"/>
    <col min="7466" max="7467" width="11.28515625" style="424" bestFit="1" customWidth="1"/>
    <col min="7468" max="7470" width="9.140625" style="424"/>
    <col min="7471" max="7471" width="9.28515625" style="424" bestFit="1" customWidth="1"/>
    <col min="7472" max="7475" width="9.140625" style="424"/>
    <col min="7476" max="7478" width="9.28515625" style="424" bestFit="1" customWidth="1"/>
    <col min="7479" max="7479" width="9.140625" style="424"/>
    <col min="7480" max="7480" width="9.28515625" style="424" bestFit="1" customWidth="1"/>
    <col min="7481" max="7481" width="9.140625" style="424"/>
    <col min="7482" max="7482" width="9.28515625" style="424" bestFit="1" customWidth="1"/>
    <col min="7483" max="7487" width="9.140625" style="424"/>
    <col min="7488" max="7488" width="9.28515625" style="424" bestFit="1" customWidth="1"/>
    <col min="7489" max="7492" width="9.140625" style="424"/>
    <col min="7493" max="7493" width="9.28515625" style="424" bestFit="1" customWidth="1"/>
    <col min="7494" max="7494" width="11.28515625" style="424" bestFit="1" customWidth="1"/>
    <col min="7495" max="7496" width="9.140625" style="424"/>
    <col min="7497" max="7497" width="9.28515625" style="424" bestFit="1" customWidth="1"/>
    <col min="7498" max="7499" width="11.28515625" style="424" bestFit="1" customWidth="1"/>
    <col min="7500" max="7502" width="9.140625" style="424"/>
    <col min="7503" max="7503" width="9.28515625" style="424" bestFit="1" customWidth="1"/>
    <col min="7504" max="7507" width="9.140625" style="424"/>
    <col min="7508" max="7510" width="9.28515625" style="424" bestFit="1" customWidth="1"/>
    <col min="7511" max="7511" width="9.140625" style="424"/>
    <col min="7512" max="7512" width="9.28515625" style="424" bestFit="1" customWidth="1"/>
    <col min="7513" max="7513" width="9.140625" style="424"/>
    <col min="7514" max="7514" width="9.28515625" style="424" bestFit="1" customWidth="1"/>
    <col min="7515" max="7519" width="9.140625" style="424"/>
    <col min="7520" max="7520" width="9.28515625" style="424" bestFit="1" customWidth="1"/>
    <col min="7521" max="7524" width="9.140625" style="424"/>
    <col min="7525" max="7525" width="9.28515625" style="424" bestFit="1" customWidth="1"/>
    <col min="7526" max="7526" width="11.28515625" style="424" bestFit="1" customWidth="1"/>
    <col min="7527" max="7528" width="9.140625" style="424"/>
    <col min="7529" max="7529" width="9.28515625" style="424" bestFit="1" customWidth="1"/>
    <col min="7530" max="7531" width="11.28515625" style="424" bestFit="1" customWidth="1"/>
    <col min="7532" max="7534" width="9.140625" style="424"/>
    <col min="7535" max="7535" width="9.28515625" style="424" bestFit="1" customWidth="1"/>
    <col min="7536" max="7539" width="9.140625" style="424"/>
    <col min="7540" max="7542" width="9.28515625" style="424" bestFit="1" customWidth="1"/>
    <col min="7543" max="7543" width="9.140625" style="424"/>
    <col min="7544" max="7544" width="9.28515625" style="424" bestFit="1" customWidth="1"/>
    <col min="7545" max="7545" width="9.140625" style="424"/>
    <col min="7546" max="7546" width="9.28515625" style="424" bestFit="1" customWidth="1"/>
    <col min="7547" max="7551" width="9.140625" style="424"/>
    <col min="7552" max="7552" width="9.28515625" style="424" bestFit="1" customWidth="1"/>
    <col min="7553" max="7556" width="9.140625" style="424"/>
    <col min="7557" max="7557" width="9.28515625" style="424" bestFit="1" customWidth="1"/>
    <col min="7558" max="7558" width="11.28515625" style="424" bestFit="1" customWidth="1"/>
    <col min="7559" max="7560" width="9.140625" style="424"/>
    <col min="7561" max="7561" width="9.28515625" style="424" bestFit="1" customWidth="1"/>
    <col min="7562" max="7563" width="11.28515625" style="424" bestFit="1" customWidth="1"/>
    <col min="7564" max="7566" width="9.140625" style="424"/>
    <col min="7567" max="7567" width="9.28515625" style="424" bestFit="1" customWidth="1"/>
    <col min="7568" max="7571" width="9.140625" style="424"/>
    <col min="7572" max="7574" width="9.28515625" style="424" bestFit="1" customWidth="1"/>
    <col min="7575" max="7575" width="9.140625" style="424"/>
    <col min="7576" max="7576" width="9.28515625" style="424" bestFit="1" customWidth="1"/>
    <col min="7577" max="7577" width="9.140625" style="424"/>
    <col min="7578" max="7578" width="9.28515625" style="424" bestFit="1" customWidth="1"/>
    <col min="7579" max="7583" width="9.140625" style="424"/>
    <col min="7584" max="7584" width="9.28515625" style="424" bestFit="1" customWidth="1"/>
    <col min="7585" max="7588" width="9.140625" style="424"/>
    <col min="7589" max="7589" width="9.28515625" style="424" bestFit="1" customWidth="1"/>
    <col min="7590" max="7590" width="11.28515625" style="424" bestFit="1" customWidth="1"/>
    <col min="7591" max="7592" width="9.140625" style="424"/>
    <col min="7593" max="7593" width="9.28515625" style="424" bestFit="1" customWidth="1"/>
    <col min="7594" max="7595" width="11.28515625" style="424" bestFit="1" customWidth="1"/>
    <col min="7596" max="7598" width="9.140625" style="424"/>
    <col min="7599" max="7599" width="9.28515625" style="424" bestFit="1" customWidth="1"/>
    <col min="7600" max="7603" width="9.140625" style="424"/>
    <col min="7604" max="7606" width="9.28515625" style="424" bestFit="1" customWidth="1"/>
    <col min="7607" max="7607" width="9.140625" style="424"/>
    <col min="7608" max="7608" width="9.28515625" style="424" bestFit="1" customWidth="1"/>
    <col min="7609" max="7609" width="9.140625" style="424"/>
    <col min="7610" max="7610" width="9.28515625" style="424" bestFit="1" customWidth="1"/>
    <col min="7611" max="7615" width="9.140625" style="424"/>
    <col min="7616" max="7616" width="9.28515625" style="424" bestFit="1" customWidth="1"/>
    <col min="7617" max="7620" width="9.140625" style="424"/>
    <col min="7621" max="7621" width="9.28515625" style="424" bestFit="1" customWidth="1"/>
    <col min="7622" max="7622" width="11.28515625" style="424" bestFit="1" customWidth="1"/>
    <col min="7623" max="7624" width="9.140625" style="424"/>
    <col min="7625" max="7625" width="9.28515625" style="424" bestFit="1" customWidth="1"/>
    <col min="7626" max="7627" width="11.28515625" style="424" bestFit="1" customWidth="1"/>
    <col min="7628" max="7630" width="9.140625" style="424"/>
    <col min="7631" max="7631" width="9.28515625" style="424" bestFit="1" customWidth="1"/>
    <col min="7632" max="7635" width="9.140625" style="424"/>
    <col min="7636" max="7638" width="9.28515625" style="424" bestFit="1" customWidth="1"/>
    <col min="7639" max="7639" width="9.140625" style="424"/>
    <col min="7640" max="7640" width="9.28515625" style="424" bestFit="1" customWidth="1"/>
    <col min="7641" max="7641" width="9.140625" style="424"/>
    <col min="7642" max="7642" width="9.28515625" style="424" bestFit="1" customWidth="1"/>
    <col min="7643" max="7647" width="9.140625" style="424"/>
    <col min="7648" max="7648" width="9.28515625" style="424" bestFit="1" customWidth="1"/>
    <col min="7649" max="7652" width="9.140625" style="424"/>
    <col min="7653" max="7653" width="9.28515625" style="424" bestFit="1" customWidth="1"/>
    <col min="7654" max="7654" width="11.28515625" style="424" bestFit="1" customWidth="1"/>
    <col min="7655" max="7656" width="9.140625" style="424"/>
    <col min="7657" max="7657" width="9.28515625" style="424" bestFit="1" customWidth="1"/>
    <col min="7658" max="7659" width="11.28515625" style="424" bestFit="1" customWidth="1"/>
    <col min="7660" max="7662" width="9.140625" style="424"/>
    <col min="7663" max="7663" width="9.28515625" style="424" bestFit="1" customWidth="1"/>
    <col min="7664" max="7667" width="9.140625" style="424"/>
    <col min="7668" max="7670" width="9.28515625" style="424" bestFit="1" customWidth="1"/>
    <col min="7671" max="7671" width="9.140625" style="424"/>
    <col min="7672" max="7672" width="9.28515625" style="424" bestFit="1" customWidth="1"/>
    <col min="7673" max="7673" width="9.140625" style="424"/>
    <col min="7674" max="7674" width="9.28515625" style="424" bestFit="1" customWidth="1"/>
    <col min="7675" max="7679" width="9.140625" style="424"/>
    <col min="7680" max="7680" width="9.28515625" style="424" bestFit="1" customWidth="1"/>
    <col min="7681" max="7684" width="9.140625" style="424"/>
    <col min="7685" max="7685" width="9.28515625" style="424" bestFit="1" customWidth="1"/>
    <col min="7686" max="7686" width="11.28515625" style="424" bestFit="1" customWidth="1"/>
    <col min="7687" max="7688" width="9.140625" style="424"/>
    <col min="7689" max="7689" width="9.28515625" style="424" bestFit="1" customWidth="1"/>
    <col min="7690" max="7691" width="11.28515625" style="424" bestFit="1" customWidth="1"/>
    <col min="7692" max="7694" width="9.140625" style="424"/>
    <col min="7695" max="7695" width="9.28515625" style="424" bestFit="1" customWidth="1"/>
    <col min="7696" max="7699" width="9.140625" style="424"/>
    <col min="7700" max="7702" width="9.28515625" style="424" bestFit="1" customWidth="1"/>
    <col min="7703" max="7703" width="9.140625" style="424"/>
    <col min="7704" max="7704" width="9.28515625" style="424" bestFit="1" customWidth="1"/>
    <col min="7705" max="7705" width="9.140625" style="424"/>
    <col min="7706" max="7706" width="9.28515625" style="424" bestFit="1" customWidth="1"/>
    <col min="7707" max="7711" width="9.140625" style="424"/>
    <col min="7712" max="7712" width="9.28515625" style="424" bestFit="1" customWidth="1"/>
    <col min="7713" max="7716" width="9.140625" style="424"/>
    <col min="7717" max="7717" width="9.28515625" style="424" bestFit="1" customWidth="1"/>
    <col min="7718" max="7718" width="11.28515625" style="424" bestFit="1" customWidth="1"/>
    <col min="7719" max="7720" width="9.140625" style="424"/>
    <col min="7721" max="7721" width="9.28515625" style="424" bestFit="1" customWidth="1"/>
    <col min="7722" max="7723" width="11.28515625" style="424" bestFit="1" customWidth="1"/>
    <col min="7724" max="7726" width="9.140625" style="424"/>
    <col min="7727" max="7727" width="9.28515625" style="424" bestFit="1" customWidth="1"/>
    <col min="7728" max="7731" width="9.140625" style="424"/>
    <col min="7732" max="7734" width="9.28515625" style="424" bestFit="1" customWidth="1"/>
    <col min="7735" max="7735" width="9.140625" style="424"/>
    <col min="7736" max="7736" width="9.28515625" style="424" bestFit="1" customWidth="1"/>
    <col min="7737" max="7737" width="9.140625" style="424"/>
    <col min="7738" max="7738" width="9.28515625" style="424" bestFit="1" customWidth="1"/>
    <col min="7739" max="7743" width="9.140625" style="424"/>
    <col min="7744" max="7744" width="9.28515625" style="424" bestFit="1" customWidth="1"/>
    <col min="7745" max="7748" width="9.140625" style="424"/>
    <col min="7749" max="7749" width="9.28515625" style="424" bestFit="1" customWidth="1"/>
    <col min="7750" max="7750" width="11.28515625" style="424" bestFit="1" customWidth="1"/>
    <col min="7751" max="7752" width="9.140625" style="424"/>
    <col min="7753" max="7753" width="9.28515625" style="424" bestFit="1" customWidth="1"/>
    <col min="7754" max="7755" width="11.28515625" style="424" bestFit="1" customWidth="1"/>
    <col min="7756" max="7758" width="9.140625" style="424"/>
    <col min="7759" max="7759" width="9.28515625" style="424" bestFit="1" customWidth="1"/>
    <col min="7760" max="7763" width="9.140625" style="424"/>
    <col min="7764" max="7766" width="9.28515625" style="424" bestFit="1" customWidth="1"/>
    <col min="7767" max="7767" width="9.140625" style="424"/>
    <col min="7768" max="7768" width="9.28515625" style="424" bestFit="1" customWidth="1"/>
    <col min="7769" max="7769" width="9.140625" style="424"/>
    <col min="7770" max="7770" width="9.28515625" style="424" bestFit="1" customWidth="1"/>
    <col min="7771" max="7775" width="9.140625" style="424"/>
    <col min="7776" max="7776" width="9.28515625" style="424" bestFit="1" customWidth="1"/>
    <col min="7777" max="7780" width="9.140625" style="424"/>
    <col min="7781" max="7781" width="9.28515625" style="424" bestFit="1" customWidth="1"/>
    <col min="7782" max="7782" width="11.28515625" style="424" bestFit="1" customWidth="1"/>
    <col min="7783" max="7784" width="9.140625" style="424"/>
    <col min="7785" max="7785" width="9.28515625" style="424" bestFit="1" customWidth="1"/>
    <col min="7786" max="7787" width="11.28515625" style="424" bestFit="1" customWidth="1"/>
    <col min="7788" max="7790" width="9.140625" style="424"/>
    <col min="7791" max="7791" width="9.28515625" style="424" bestFit="1" customWidth="1"/>
    <col min="7792" max="7795" width="9.140625" style="424"/>
    <col min="7796" max="7798" width="9.28515625" style="424" bestFit="1" customWidth="1"/>
    <col min="7799" max="7799" width="9.140625" style="424"/>
    <col min="7800" max="7800" width="9.28515625" style="424" bestFit="1" customWidth="1"/>
    <col min="7801" max="7801" width="9.140625" style="424"/>
    <col min="7802" max="7802" width="9.28515625" style="424" bestFit="1" customWidth="1"/>
    <col min="7803" max="7807" width="9.140625" style="424"/>
    <col min="7808" max="7808" width="9.28515625" style="424" bestFit="1" customWidth="1"/>
    <col min="7809" max="7812" width="9.140625" style="424"/>
    <col min="7813" max="7813" width="9.28515625" style="424" bestFit="1" customWidth="1"/>
    <col min="7814" max="7814" width="11.28515625" style="424" bestFit="1" customWidth="1"/>
    <col min="7815" max="7816" width="9.140625" style="424"/>
    <col min="7817" max="7817" width="9.28515625" style="424" bestFit="1" customWidth="1"/>
    <col min="7818" max="7819" width="11.28515625" style="424" bestFit="1" customWidth="1"/>
    <col min="7820" max="7822" width="9.140625" style="424"/>
    <col min="7823" max="7823" width="9.28515625" style="424" bestFit="1" customWidth="1"/>
    <col min="7824" max="7827" width="9.140625" style="424"/>
    <col min="7828" max="7830" width="9.28515625" style="424" bestFit="1" customWidth="1"/>
    <col min="7831" max="7831" width="9.140625" style="424"/>
    <col min="7832" max="7832" width="9.28515625" style="424" bestFit="1" customWidth="1"/>
    <col min="7833" max="7833" width="9.140625" style="424"/>
    <col min="7834" max="7834" width="9.28515625" style="424" bestFit="1" customWidth="1"/>
    <col min="7835" max="7839" width="9.140625" style="424"/>
    <col min="7840" max="7840" width="9.28515625" style="424" bestFit="1" customWidth="1"/>
    <col min="7841" max="7844" width="9.140625" style="424"/>
    <col min="7845" max="7845" width="9.28515625" style="424" bestFit="1" customWidth="1"/>
    <col min="7846" max="7846" width="11.28515625" style="424" bestFit="1" customWidth="1"/>
    <col min="7847" max="7848" width="9.140625" style="424"/>
    <col min="7849" max="7849" width="9.28515625" style="424" bestFit="1" customWidth="1"/>
    <col min="7850" max="7851" width="11.28515625" style="424" bestFit="1" customWidth="1"/>
    <col min="7852" max="7854" width="9.140625" style="424"/>
    <col min="7855" max="7855" width="9.28515625" style="424" bestFit="1" customWidth="1"/>
    <col min="7856" max="7859" width="9.140625" style="424"/>
    <col min="7860" max="7862" width="9.28515625" style="424" bestFit="1" customWidth="1"/>
    <col min="7863" max="7863" width="9.140625" style="424"/>
    <col min="7864" max="7864" width="9.28515625" style="424" bestFit="1" customWidth="1"/>
    <col min="7865" max="7865" width="9.140625" style="424"/>
    <col min="7866" max="7866" width="9.28515625" style="424" bestFit="1" customWidth="1"/>
    <col min="7867" max="7871" width="9.140625" style="424"/>
    <col min="7872" max="7872" width="9.28515625" style="424" bestFit="1" customWidth="1"/>
    <col min="7873" max="7876" width="9.140625" style="424"/>
    <col min="7877" max="7877" width="9.28515625" style="424" bestFit="1" customWidth="1"/>
    <col min="7878" max="7878" width="11.28515625" style="424" bestFit="1" customWidth="1"/>
    <col min="7879" max="7880" width="9.140625" style="424"/>
    <col min="7881" max="7881" width="9.28515625" style="424" bestFit="1" customWidth="1"/>
    <col min="7882" max="7883" width="11.28515625" style="424" bestFit="1" customWidth="1"/>
    <col min="7884" max="7886" width="9.140625" style="424"/>
    <col min="7887" max="7887" width="9.28515625" style="424" bestFit="1" customWidth="1"/>
    <col min="7888" max="7891" width="9.140625" style="424"/>
    <col min="7892" max="7894" width="9.28515625" style="424" bestFit="1" customWidth="1"/>
    <col min="7895" max="7895" width="9.140625" style="424"/>
    <col min="7896" max="7896" width="9.28515625" style="424" bestFit="1" customWidth="1"/>
    <col min="7897" max="7897" width="9.140625" style="424"/>
    <col min="7898" max="7898" width="9.28515625" style="424" bestFit="1" customWidth="1"/>
    <col min="7899" max="7903" width="9.140625" style="424"/>
    <col min="7904" max="7904" width="9.28515625" style="424" bestFit="1" customWidth="1"/>
    <col min="7905" max="7908" width="9.140625" style="424"/>
    <col min="7909" max="7909" width="9.28515625" style="424" bestFit="1" customWidth="1"/>
    <col min="7910" max="7910" width="11.28515625" style="424" bestFit="1" customWidth="1"/>
    <col min="7911" max="7912" width="9.140625" style="424"/>
    <col min="7913" max="7913" width="9.28515625" style="424" bestFit="1" customWidth="1"/>
    <col min="7914" max="7915" width="11.28515625" style="424" bestFit="1" customWidth="1"/>
    <col min="7916" max="7918" width="9.140625" style="424"/>
    <col min="7919" max="7919" width="9.28515625" style="424" bestFit="1" customWidth="1"/>
    <col min="7920" max="7923" width="9.140625" style="424"/>
    <col min="7924" max="7926" width="9.28515625" style="424" bestFit="1" customWidth="1"/>
    <col min="7927" max="7927" width="9.140625" style="424"/>
    <col min="7928" max="7928" width="9.28515625" style="424" bestFit="1" customWidth="1"/>
    <col min="7929" max="7929" width="9.140625" style="424"/>
    <col min="7930" max="7930" width="9.28515625" style="424" bestFit="1" customWidth="1"/>
    <col min="7931" max="7935" width="9.140625" style="424"/>
    <col min="7936" max="7936" width="9.28515625" style="424" bestFit="1" customWidth="1"/>
    <col min="7937" max="7940" width="9.140625" style="424"/>
    <col min="7941" max="7941" width="9.28515625" style="424" bestFit="1" customWidth="1"/>
    <col min="7942" max="7942" width="11.28515625" style="424" bestFit="1" customWidth="1"/>
    <col min="7943" max="7944" width="9.140625" style="424"/>
    <col min="7945" max="7945" width="9.28515625" style="424" bestFit="1" customWidth="1"/>
    <col min="7946" max="7947" width="11.28515625" style="424" bestFit="1" customWidth="1"/>
    <col min="7948" max="7950" width="9.140625" style="424"/>
    <col min="7951" max="7951" width="9.28515625" style="424" bestFit="1" customWidth="1"/>
    <col min="7952" max="7955" width="9.140625" style="424"/>
    <col min="7956" max="7958" width="9.28515625" style="424" bestFit="1" customWidth="1"/>
    <col min="7959" max="7959" width="9.140625" style="424"/>
    <col min="7960" max="7960" width="9.28515625" style="424" bestFit="1" customWidth="1"/>
    <col min="7961" max="7961" width="9.140625" style="424"/>
    <col min="7962" max="7962" width="9.28515625" style="424" bestFit="1" customWidth="1"/>
    <col min="7963" max="7967" width="9.140625" style="424"/>
    <col min="7968" max="7968" width="9.28515625" style="424" bestFit="1" customWidth="1"/>
    <col min="7969" max="7972" width="9.140625" style="424"/>
    <col min="7973" max="7973" width="9.28515625" style="424" bestFit="1" customWidth="1"/>
    <col min="7974" max="7974" width="11.28515625" style="424" bestFit="1" customWidth="1"/>
    <col min="7975" max="7976" width="9.140625" style="424"/>
    <col min="7977" max="7977" width="9.28515625" style="424" bestFit="1" customWidth="1"/>
    <col min="7978" max="7979" width="11.28515625" style="424" bestFit="1" customWidth="1"/>
    <col min="7980" max="7982" width="9.140625" style="424"/>
    <col min="7983" max="7983" width="9.28515625" style="424" bestFit="1" customWidth="1"/>
    <col min="7984" max="7987" width="9.140625" style="424"/>
    <col min="7988" max="7990" width="9.28515625" style="424" bestFit="1" customWidth="1"/>
    <col min="7991" max="7991" width="9.140625" style="424"/>
    <col min="7992" max="7992" width="9.28515625" style="424" bestFit="1" customWidth="1"/>
    <col min="7993" max="7993" width="9.140625" style="424"/>
    <col min="7994" max="7994" width="9.28515625" style="424" bestFit="1" customWidth="1"/>
    <col min="7995" max="7999" width="9.140625" style="424"/>
    <col min="8000" max="8000" width="9.28515625" style="424" bestFit="1" customWidth="1"/>
    <col min="8001" max="8004" width="9.140625" style="424"/>
    <col min="8005" max="8005" width="9.28515625" style="424" bestFit="1" customWidth="1"/>
    <col min="8006" max="8006" width="11.28515625" style="424" bestFit="1" customWidth="1"/>
    <col min="8007" max="8008" width="9.140625" style="424"/>
    <col min="8009" max="8009" width="9.28515625" style="424" bestFit="1" customWidth="1"/>
    <col min="8010" max="8011" width="11.28515625" style="424" bestFit="1" customWidth="1"/>
    <col min="8012" max="8014" width="9.140625" style="424"/>
    <col min="8015" max="8015" width="9.28515625" style="424" bestFit="1" customWidth="1"/>
    <col min="8016" max="8019" width="9.140625" style="424"/>
    <col min="8020" max="8022" width="9.28515625" style="424" bestFit="1" customWidth="1"/>
    <col min="8023" max="8023" width="9.140625" style="424"/>
    <col min="8024" max="8024" width="9.28515625" style="424" bestFit="1" customWidth="1"/>
    <col min="8025" max="8025" width="9.140625" style="424"/>
    <col min="8026" max="8026" width="9.28515625" style="424" bestFit="1" customWidth="1"/>
    <col min="8027" max="8031" width="9.140625" style="424"/>
    <col min="8032" max="8032" width="9.28515625" style="424" bestFit="1" customWidth="1"/>
    <col min="8033" max="8036" width="9.140625" style="424"/>
    <col min="8037" max="8037" width="9.28515625" style="424" bestFit="1" customWidth="1"/>
    <col min="8038" max="8038" width="11.28515625" style="424" bestFit="1" customWidth="1"/>
    <col min="8039" max="8040" width="9.140625" style="424"/>
    <col min="8041" max="8041" width="9.28515625" style="424" bestFit="1" customWidth="1"/>
    <col min="8042" max="8043" width="11.28515625" style="424" bestFit="1" customWidth="1"/>
    <col min="8044" max="8046" width="9.140625" style="424"/>
    <col min="8047" max="8047" width="9.28515625" style="424" bestFit="1" customWidth="1"/>
    <col min="8048" max="8051" width="9.140625" style="424"/>
    <col min="8052" max="8054" width="9.28515625" style="424" bestFit="1" customWidth="1"/>
    <col min="8055" max="8055" width="9.140625" style="424"/>
    <col min="8056" max="8056" width="9.28515625" style="424" bestFit="1" customWidth="1"/>
    <col min="8057" max="8057" width="9.140625" style="424"/>
    <col min="8058" max="8058" width="9.28515625" style="424" bestFit="1" customWidth="1"/>
    <col min="8059" max="8063" width="9.140625" style="424"/>
    <col min="8064" max="8064" width="9.28515625" style="424" bestFit="1" customWidth="1"/>
    <col min="8065" max="8068" width="9.140625" style="424"/>
    <col min="8069" max="8069" width="9.28515625" style="424" bestFit="1" customWidth="1"/>
    <col min="8070" max="8070" width="11.28515625" style="424" bestFit="1" customWidth="1"/>
    <col min="8071" max="8072" width="9.140625" style="424"/>
    <col min="8073" max="8073" width="9.28515625" style="424" bestFit="1" customWidth="1"/>
    <col min="8074" max="8075" width="11.28515625" style="424" bestFit="1" customWidth="1"/>
    <col min="8076" max="8078" width="9.140625" style="424"/>
    <col min="8079" max="8079" width="9.28515625" style="424" bestFit="1" customWidth="1"/>
    <col min="8080" max="8083" width="9.140625" style="424"/>
    <col min="8084" max="8086" width="9.28515625" style="424" bestFit="1" customWidth="1"/>
    <col min="8087" max="8087" width="9.140625" style="424"/>
    <col min="8088" max="8088" width="9.28515625" style="424" bestFit="1" customWidth="1"/>
    <col min="8089" max="8089" width="9.140625" style="424"/>
    <col min="8090" max="8090" width="9.28515625" style="424" bestFit="1" customWidth="1"/>
    <col min="8091" max="8095" width="9.140625" style="424"/>
    <col min="8096" max="8096" width="9.28515625" style="424" bestFit="1" customWidth="1"/>
    <col min="8097" max="8100" width="9.140625" style="424"/>
    <col min="8101" max="8101" width="9.28515625" style="424" bestFit="1" customWidth="1"/>
    <col min="8102" max="8102" width="11.28515625" style="424" bestFit="1" customWidth="1"/>
    <col min="8103" max="8104" width="9.140625" style="424"/>
    <col min="8105" max="8105" width="9.28515625" style="424" bestFit="1" customWidth="1"/>
    <col min="8106" max="8107" width="11.28515625" style="424" bestFit="1" customWidth="1"/>
    <col min="8108" max="8110" width="9.140625" style="424"/>
    <col min="8111" max="8111" width="9.28515625" style="424" bestFit="1" customWidth="1"/>
    <col min="8112" max="8115" width="9.140625" style="424"/>
    <col min="8116" max="8118" width="9.28515625" style="424" bestFit="1" customWidth="1"/>
    <col min="8119" max="8119" width="9.140625" style="424"/>
    <col min="8120" max="8120" width="9.28515625" style="424" bestFit="1" customWidth="1"/>
    <col min="8121" max="8121" width="9.140625" style="424"/>
    <col min="8122" max="8122" width="9.28515625" style="424" bestFit="1" customWidth="1"/>
    <col min="8123" max="8127" width="9.140625" style="424"/>
    <col min="8128" max="8128" width="9.28515625" style="424" bestFit="1" customWidth="1"/>
    <col min="8129" max="8132" width="9.140625" style="424"/>
    <col min="8133" max="8133" width="9.28515625" style="424" bestFit="1" customWidth="1"/>
    <col min="8134" max="8134" width="11.28515625" style="424" bestFit="1" customWidth="1"/>
    <col min="8135" max="8136" width="9.140625" style="424"/>
    <col min="8137" max="8137" width="9.28515625" style="424" bestFit="1" customWidth="1"/>
    <col min="8138" max="8139" width="11.28515625" style="424" bestFit="1" customWidth="1"/>
    <col min="8140" max="8142" width="9.140625" style="424"/>
    <col min="8143" max="8143" width="9.28515625" style="424" bestFit="1" customWidth="1"/>
    <col min="8144" max="8147" width="9.140625" style="424"/>
    <col min="8148" max="8150" width="9.28515625" style="424" bestFit="1" customWidth="1"/>
    <col min="8151" max="8151" width="9.140625" style="424"/>
    <col min="8152" max="8152" width="9.28515625" style="424" bestFit="1" customWidth="1"/>
    <col min="8153" max="8153" width="9.140625" style="424"/>
    <col min="8154" max="8154" width="9.28515625" style="424" bestFit="1" customWidth="1"/>
    <col min="8155" max="8159" width="9.140625" style="424"/>
    <col min="8160" max="8160" width="9.28515625" style="424" bestFit="1" customWidth="1"/>
    <col min="8161" max="8164" width="9.140625" style="424"/>
    <col min="8165" max="8165" width="9.28515625" style="424" bestFit="1" customWidth="1"/>
    <col min="8166" max="8166" width="11.28515625" style="424" bestFit="1" customWidth="1"/>
    <col min="8167" max="8168" width="9.140625" style="424"/>
    <col min="8169" max="8169" width="9.28515625" style="424" bestFit="1" customWidth="1"/>
    <col min="8170" max="8171" width="11.28515625" style="424" bestFit="1" customWidth="1"/>
    <col min="8172" max="8174" width="9.140625" style="424"/>
    <col min="8175" max="8175" width="9.28515625" style="424" bestFit="1" customWidth="1"/>
    <col min="8176" max="8179" width="9.140625" style="424"/>
    <col min="8180" max="8182" width="9.28515625" style="424" bestFit="1" customWidth="1"/>
    <col min="8183" max="8183" width="9.140625" style="424"/>
    <col min="8184" max="8184" width="9.28515625" style="424" bestFit="1" customWidth="1"/>
    <col min="8185" max="8185" width="9.140625" style="424"/>
    <col min="8186" max="8186" width="9.28515625" style="424" bestFit="1" customWidth="1"/>
    <col min="8187" max="8191" width="9.140625" style="424"/>
    <col min="8192" max="8192" width="9.28515625" style="424" bestFit="1" customWidth="1"/>
    <col min="8193" max="8196" width="9.140625" style="424"/>
    <col min="8197" max="8197" width="9.28515625" style="424" bestFit="1" customWidth="1"/>
    <col min="8198" max="8198" width="11.28515625" style="424" bestFit="1" customWidth="1"/>
    <col min="8199" max="8200" width="9.140625" style="424"/>
    <col min="8201" max="8201" width="9.28515625" style="424" bestFit="1" customWidth="1"/>
    <col min="8202" max="8203" width="11.28515625" style="424" bestFit="1" customWidth="1"/>
    <col min="8204" max="8206" width="9.140625" style="424"/>
    <col min="8207" max="8207" width="9.28515625" style="424" bestFit="1" customWidth="1"/>
    <col min="8208" max="8211" width="9.140625" style="424"/>
    <col min="8212" max="8214" width="9.28515625" style="424" bestFit="1" customWidth="1"/>
    <col min="8215" max="8215" width="9.140625" style="424"/>
    <col min="8216" max="8216" width="9.28515625" style="424" bestFit="1" customWidth="1"/>
    <col min="8217" max="8217" width="9.140625" style="424"/>
    <col min="8218" max="8218" width="9.28515625" style="424" bestFit="1" customWidth="1"/>
    <col min="8219" max="8223" width="9.140625" style="424"/>
    <col min="8224" max="8224" width="9.28515625" style="424" bestFit="1" customWidth="1"/>
    <col min="8225" max="8228" width="9.140625" style="424"/>
    <col min="8229" max="8229" width="9.28515625" style="424" bestFit="1" customWidth="1"/>
    <col min="8230" max="8230" width="11.28515625" style="424" bestFit="1" customWidth="1"/>
    <col min="8231" max="8232" width="9.140625" style="424"/>
    <col min="8233" max="8233" width="9.28515625" style="424" bestFit="1" customWidth="1"/>
    <col min="8234" max="8235" width="11.28515625" style="424" bestFit="1" customWidth="1"/>
    <col min="8236" max="8238" width="9.140625" style="424"/>
    <col min="8239" max="8239" width="9.28515625" style="424" bestFit="1" customWidth="1"/>
    <col min="8240" max="8243" width="9.140625" style="424"/>
    <col min="8244" max="8246" width="9.28515625" style="424" bestFit="1" customWidth="1"/>
    <col min="8247" max="8247" width="9.140625" style="424"/>
    <col min="8248" max="8248" width="9.28515625" style="424" bestFit="1" customWidth="1"/>
    <col min="8249" max="8249" width="9.140625" style="424"/>
    <col min="8250" max="8250" width="9.28515625" style="424" bestFit="1" customWidth="1"/>
    <col min="8251" max="8255" width="9.140625" style="424"/>
    <col min="8256" max="8256" width="9.28515625" style="424" bestFit="1" customWidth="1"/>
    <col min="8257" max="8260" width="9.140625" style="424"/>
    <col min="8261" max="8261" width="9.28515625" style="424" bestFit="1" customWidth="1"/>
    <col min="8262" max="8262" width="11.28515625" style="424" bestFit="1" customWidth="1"/>
    <col min="8263" max="8264" width="9.140625" style="424"/>
    <col min="8265" max="8265" width="9.28515625" style="424" bestFit="1" customWidth="1"/>
    <col min="8266" max="8267" width="11.28515625" style="424" bestFit="1" customWidth="1"/>
    <col min="8268" max="8270" width="9.140625" style="424"/>
    <col min="8271" max="8271" width="9.28515625" style="424" bestFit="1" customWidth="1"/>
    <col min="8272" max="8275" width="9.140625" style="424"/>
    <col min="8276" max="8278" width="9.28515625" style="424" bestFit="1" customWidth="1"/>
    <col min="8279" max="8279" width="9.140625" style="424"/>
    <col min="8280" max="8280" width="9.28515625" style="424" bestFit="1" customWidth="1"/>
    <col min="8281" max="8281" width="9.140625" style="424"/>
    <col min="8282" max="8282" width="9.28515625" style="424" bestFit="1" customWidth="1"/>
    <col min="8283" max="8287" width="9.140625" style="424"/>
    <col min="8288" max="8288" width="9.28515625" style="424" bestFit="1" customWidth="1"/>
    <col min="8289" max="8292" width="9.140625" style="424"/>
    <col min="8293" max="8293" width="9.28515625" style="424" bestFit="1" customWidth="1"/>
    <col min="8294" max="8294" width="11.28515625" style="424" bestFit="1" customWidth="1"/>
    <col min="8295" max="8296" width="9.140625" style="424"/>
    <col min="8297" max="8297" width="9.28515625" style="424" bestFit="1" customWidth="1"/>
    <col min="8298" max="8299" width="11.28515625" style="424" bestFit="1" customWidth="1"/>
    <col min="8300" max="8302" width="9.140625" style="424"/>
    <col min="8303" max="8303" width="9.28515625" style="424" bestFit="1" customWidth="1"/>
    <col min="8304" max="8307" width="9.140625" style="424"/>
    <col min="8308" max="8310" width="9.28515625" style="424" bestFit="1" customWidth="1"/>
    <col min="8311" max="8311" width="9.140625" style="424"/>
    <col min="8312" max="8312" width="9.28515625" style="424" bestFit="1" customWidth="1"/>
    <col min="8313" max="8313" width="9.140625" style="424"/>
    <col min="8314" max="8314" width="9.28515625" style="424" bestFit="1" customWidth="1"/>
    <col min="8315" max="8319" width="9.140625" style="424"/>
    <col min="8320" max="8320" width="9.28515625" style="424" bestFit="1" customWidth="1"/>
    <col min="8321" max="8324" width="9.140625" style="424"/>
    <col min="8325" max="8325" width="9.28515625" style="424" bestFit="1" customWidth="1"/>
    <col min="8326" max="8326" width="11.28515625" style="424" bestFit="1" customWidth="1"/>
    <col min="8327" max="8328" width="9.140625" style="424"/>
    <col min="8329" max="8329" width="9.28515625" style="424" bestFit="1" customWidth="1"/>
    <col min="8330" max="8331" width="11.28515625" style="424" bestFit="1" customWidth="1"/>
    <col min="8332" max="8334" width="9.140625" style="424"/>
    <col min="8335" max="8335" width="9.28515625" style="424" bestFit="1" customWidth="1"/>
    <col min="8336" max="8339" width="9.140625" style="424"/>
    <col min="8340" max="8342" width="9.28515625" style="424" bestFit="1" customWidth="1"/>
    <col min="8343" max="8343" width="9.140625" style="424"/>
    <col min="8344" max="8344" width="9.28515625" style="424" bestFit="1" customWidth="1"/>
    <col min="8345" max="8345" width="9.140625" style="424"/>
    <col min="8346" max="8346" width="9.28515625" style="424" bestFit="1" customWidth="1"/>
    <col min="8347" max="8351" width="9.140625" style="424"/>
    <col min="8352" max="8352" width="9.28515625" style="424" bestFit="1" customWidth="1"/>
    <col min="8353" max="8356" width="9.140625" style="424"/>
    <col min="8357" max="8357" width="9.28515625" style="424" bestFit="1" customWidth="1"/>
    <col min="8358" max="8358" width="11.28515625" style="424" bestFit="1" customWidth="1"/>
    <col min="8359" max="8360" width="9.140625" style="424"/>
    <col min="8361" max="8361" width="9.28515625" style="424" bestFit="1" customWidth="1"/>
    <col min="8362" max="8363" width="11.28515625" style="424" bestFit="1" customWidth="1"/>
    <col min="8364" max="8366" width="9.140625" style="424"/>
    <col min="8367" max="8367" width="9.28515625" style="424" bestFit="1" customWidth="1"/>
    <col min="8368" max="8371" width="9.140625" style="424"/>
    <col min="8372" max="8374" width="9.28515625" style="424" bestFit="1" customWidth="1"/>
    <col min="8375" max="8375" width="9.140625" style="424"/>
    <col min="8376" max="8376" width="9.28515625" style="424" bestFit="1" customWidth="1"/>
    <col min="8377" max="8377" width="9.140625" style="424"/>
    <col min="8378" max="8378" width="9.28515625" style="424" bestFit="1" customWidth="1"/>
    <col min="8379" max="8383" width="9.140625" style="424"/>
    <col min="8384" max="8384" width="9.28515625" style="424" bestFit="1" customWidth="1"/>
    <col min="8385" max="8388" width="9.140625" style="424"/>
    <col min="8389" max="8389" width="9.28515625" style="424" bestFit="1" customWidth="1"/>
    <col min="8390" max="8390" width="11.28515625" style="424" bestFit="1" customWidth="1"/>
    <col min="8391" max="8392" width="9.140625" style="424"/>
    <col min="8393" max="8393" width="9.28515625" style="424" bestFit="1" customWidth="1"/>
    <col min="8394" max="8395" width="11.28515625" style="424" bestFit="1" customWidth="1"/>
    <col min="8396" max="8398" width="9.140625" style="424"/>
    <col min="8399" max="8399" width="9.28515625" style="424" bestFit="1" customWidth="1"/>
    <col min="8400" max="8403" width="9.140625" style="424"/>
    <col min="8404" max="8406" width="9.28515625" style="424" bestFit="1" customWidth="1"/>
    <col min="8407" max="8407" width="9.140625" style="424"/>
    <col min="8408" max="8408" width="9.28515625" style="424" bestFit="1" customWidth="1"/>
    <col min="8409" max="8409" width="9.140625" style="424"/>
    <col min="8410" max="8410" width="9.28515625" style="424" bestFit="1" customWidth="1"/>
    <col min="8411" max="8415" width="9.140625" style="424"/>
    <col min="8416" max="8416" width="9.28515625" style="424" bestFit="1" customWidth="1"/>
    <col min="8417" max="8420" width="9.140625" style="424"/>
    <col min="8421" max="8421" width="9.28515625" style="424" bestFit="1" customWidth="1"/>
    <col min="8422" max="8422" width="11.28515625" style="424" bestFit="1" customWidth="1"/>
    <col min="8423" max="8424" width="9.140625" style="424"/>
    <col min="8425" max="8425" width="9.28515625" style="424" bestFit="1" customWidth="1"/>
    <col min="8426" max="8427" width="11.28515625" style="424" bestFit="1" customWidth="1"/>
    <col min="8428" max="8430" width="9.140625" style="424"/>
    <col min="8431" max="8431" width="9.28515625" style="424" bestFit="1" customWidth="1"/>
    <col min="8432" max="8435" width="9.140625" style="424"/>
    <col min="8436" max="8438" width="9.28515625" style="424" bestFit="1" customWidth="1"/>
    <col min="8439" max="8439" width="9.140625" style="424"/>
    <col min="8440" max="8440" width="9.28515625" style="424" bestFit="1" customWidth="1"/>
    <col min="8441" max="8441" width="9.140625" style="424"/>
    <col min="8442" max="8442" width="9.28515625" style="424" bestFit="1" customWidth="1"/>
    <col min="8443" max="8447" width="9.140625" style="424"/>
    <col min="8448" max="8448" width="9.28515625" style="424" bestFit="1" customWidth="1"/>
    <col min="8449" max="8452" width="9.140625" style="424"/>
    <col min="8453" max="8453" width="9.28515625" style="424" bestFit="1" customWidth="1"/>
    <col min="8454" max="8454" width="11.28515625" style="424" bestFit="1" customWidth="1"/>
    <col min="8455" max="8456" width="9.140625" style="424"/>
    <col min="8457" max="8457" width="9.28515625" style="424" bestFit="1" customWidth="1"/>
    <col min="8458" max="8459" width="11.28515625" style="424" bestFit="1" customWidth="1"/>
    <col min="8460" max="8462" width="9.140625" style="424"/>
    <col min="8463" max="8463" width="9.28515625" style="424" bestFit="1" customWidth="1"/>
    <col min="8464" max="8467" width="9.140625" style="424"/>
    <col min="8468" max="8470" width="9.28515625" style="424" bestFit="1" customWidth="1"/>
    <col min="8471" max="8471" width="9.140625" style="424"/>
    <col min="8472" max="8472" width="9.28515625" style="424" bestFit="1" customWidth="1"/>
    <col min="8473" max="8473" width="9.140625" style="424"/>
    <col min="8474" max="8474" width="9.28515625" style="424" bestFit="1" customWidth="1"/>
    <col min="8475" max="8479" width="9.140625" style="424"/>
    <col min="8480" max="8480" width="9.28515625" style="424" bestFit="1" customWidth="1"/>
    <col min="8481" max="8484" width="9.140625" style="424"/>
    <col min="8485" max="8485" width="9.28515625" style="424" bestFit="1" customWidth="1"/>
    <col min="8486" max="8486" width="11.28515625" style="424" bestFit="1" customWidth="1"/>
    <col min="8487" max="8488" width="9.140625" style="424"/>
    <col min="8489" max="8489" width="9.28515625" style="424" bestFit="1" customWidth="1"/>
    <col min="8490" max="8491" width="11.28515625" style="424" bestFit="1" customWidth="1"/>
    <col min="8492" max="8494" width="9.140625" style="424"/>
    <col min="8495" max="8495" width="9.28515625" style="424" bestFit="1" customWidth="1"/>
    <col min="8496" max="8499" width="9.140625" style="424"/>
    <col min="8500" max="8502" width="9.28515625" style="424" bestFit="1" customWidth="1"/>
    <col min="8503" max="8503" width="9.140625" style="424"/>
    <col min="8504" max="8504" width="9.28515625" style="424" bestFit="1" customWidth="1"/>
    <col min="8505" max="8505" width="9.140625" style="424"/>
    <col min="8506" max="8506" width="9.28515625" style="424" bestFit="1" customWidth="1"/>
    <col min="8507" max="8511" width="9.140625" style="424"/>
    <col min="8512" max="8512" width="9.28515625" style="424" bestFit="1" customWidth="1"/>
    <col min="8513" max="8516" width="9.140625" style="424"/>
    <col min="8517" max="8517" width="9.28515625" style="424" bestFit="1" customWidth="1"/>
    <col min="8518" max="8518" width="11.28515625" style="424" bestFit="1" customWidth="1"/>
    <col min="8519" max="8520" width="9.140625" style="424"/>
    <col min="8521" max="8521" width="9.28515625" style="424" bestFit="1" customWidth="1"/>
    <col min="8522" max="8523" width="11.28515625" style="424" bestFit="1" customWidth="1"/>
    <col min="8524" max="8526" width="9.140625" style="424"/>
    <col min="8527" max="8527" width="9.28515625" style="424" bestFit="1" customWidth="1"/>
    <col min="8528" max="8531" width="9.140625" style="424"/>
    <col min="8532" max="8534" width="9.28515625" style="424" bestFit="1" customWidth="1"/>
    <col min="8535" max="8535" width="9.140625" style="424"/>
    <col min="8536" max="8536" width="9.28515625" style="424" bestFit="1" customWidth="1"/>
    <col min="8537" max="8537" width="9.140625" style="424"/>
    <col min="8538" max="8538" width="9.28515625" style="424" bestFit="1" customWidth="1"/>
    <col min="8539" max="8543" width="9.140625" style="424"/>
    <col min="8544" max="8544" width="9.28515625" style="424" bestFit="1" customWidth="1"/>
    <col min="8545" max="8548" width="9.140625" style="424"/>
    <col min="8549" max="8549" width="9.28515625" style="424" bestFit="1" customWidth="1"/>
    <col min="8550" max="8550" width="11.28515625" style="424" bestFit="1" customWidth="1"/>
    <col min="8551" max="8552" width="9.140625" style="424"/>
    <col min="8553" max="8553" width="9.28515625" style="424" bestFit="1" customWidth="1"/>
    <col min="8554" max="8555" width="11.28515625" style="424" bestFit="1" customWidth="1"/>
    <col min="8556" max="8558" width="9.140625" style="424"/>
    <col min="8559" max="8559" width="9.28515625" style="424" bestFit="1" customWidth="1"/>
    <col min="8560" max="8563" width="9.140625" style="424"/>
    <col min="8564" max="8566" width="9.28515625" style="424" bestFit="1" customWidth="1"/>
    <col min="8567" max="8567" width="9.140625" style="424"/>
    <col min="8568" max="8568" width="9.28515625" style="424" bestFit="1" customWidth="1"/>
    <col min="8569" max="8569" width="9.140625" style="424"/>
    <col min="8570" max="8570" width="9.28515625" style="424" bestFit="1" customWidth="1"/>
    <col min="8571" max="8575" width="9.140625" style="424"/>
    <col min="8576" max="8576" width="9.28515625" style="424" bestFit="1" customWidth="1"/>
    <col min="8577" max="8580" width="9.140625" style="424"/>
    <col min="8581" max="8581" width="9.28515625" style="424" bestFit="1" customWidth="1"/>
    <col min="8582" max="8582" width="11.28515625" style="424" bestFit="1" customWidth="1"/>
    <col min="8583" max="8584" width="9.140625" style="424"/>
    <col min="8585" max="8585" width="9.28515625" style="424" bestFit="1" customWidth="1"/>
    <col min="8586" max="8587" width="11.28515625" style="424" bestFit="1" customWidth="1"/>
    <col min="8588" max="8590" width="9.140625" style="424"/>
    <col min="8591" max="8591" width="9.28515625" style="424" bestFit="1" customWidth="1"/>
    <col min="8592" max="8595" width="9.140625" style="424"/>
    <col min="8596" max="8598" width="9.28515625" style="424" bestFit="1" customWidth="1"/>
    <col min="8599" max="8599" width="9.140625" style="424"/>
    <col min="8600" max="8600" width="9.28515625" style="424" bestFit="1" customWidth="1"/>
    <col min="8601" max="8601" width="9.140625" style="424"/>
    <col min="8602" max="8602" width="9.28515625" style="424" bestFit="1" customWidth="1"/>
    <col min="8603" max="8607" width="9.140625" style="424"/>
    <col min="8608" max="8608" width="9.28515625" style="424" bestFit="1" customWidth="1"/>
    <col min="8609" max="8612" width="9.140625" style="424"/>
    <col min="8613" max="8613" width="9.28515625" style="424" bestFit="1" customWidth="1"/>
    <col min="8614" max="8614" width="11.28515625" style="424" bestFit="1" customWidth="1"/>
    <col min="8615" max="8616" width="9.140625" style="424"/>
    <col min="8617" max="8617" width="9.28515625" style="424" bestFit="1" customWidth="1"/>
    <col min="8618" max="8619" width="11.28515625" style="424" bestFit="1" customWidth="1"/>
    <col min="8620" max="8622" width="9.140625" style="424"/>
    <col min="8623" max="8623" width="9.28515625" style="424" bestFit="1" customWidth="1"/>
    <col min="8624" max="8627" width="9.140625" style="424"/>
    <col min="8628" max="8630" width="9.28515625" style="424" bestFit="1" customWidth="1"/>
    <col min="8631" max="8631" width="9.140625" style="424"/>
    <col min="8632" max="8632" width="9.28515625" style="424" bestFit="1" customWidth="1"/>
    <col min="8633" max="8633" width="9.140625" style="424"/>
    <col min="8634" max="8634" width="9.28515625" style="424" bestFit="1" customWidth="1"/>
    <col min="8635" max="8639" width="9.140625" style="424"/>
    <col min="8640" max="8640" width="9.28515625" style="424" bestFit="1" customWidth="1"/>
    <col min="8641" max="8644" width="9.140625" style="424"/>
    <col min="8645" max="8645" width="9.28515625" style="424" bestFit="1" customWidth="1"/>
    <col min="8646" max="8646" width="11.28515625" style="424" bestFit="1" customWidth="1"/>
    <col min="8647" max="8648" width="9.140625" style="424"/>
    <col min="8649" max="8649" width="9.28515625" style="424" bestFit="1" customWidth="1"/>
    <col min="8650" max="8651" width="11.28515625" style="424" bestFit="1" customWidth="1"/>
    <col min="8652" max="8654" width="9.140625" style="424"/>
    <col min="8655" max="8655" width="9.28515625" style="424" bestFit="1" customWidth="1"/>
    <col min="8656" max="8659" width="9.140625" style="424"/>
    <col min="8660" max="8662" width="9.28515625" style="424" bestFit="1" customWidth="1"/>
    <col min="8663" max="8663" width="9.140625" style="424"/>
    <col min="8664" max="8664" width="9.28515625" style="424" bestFit="1" customWidth="1"/>
    <col min="8665" max="8665" width="9.140625" style="424"/>
    <col min="8666" max="8666" width="9.28515625" style="424" bestFit="1" customWidth="1"/>
    <col min="8667" max="8671" width="9.140625" style="424"/>
    <col min="8672" max="8672" width="9.28515625" style="424" bestFit="1" customWidth="1"/>
    <col min="8673" max="8676" width="9.140625" style="424"/>
    <col min="8677" max="8677" width="9.28515625" style="424" bestFit="1" customWidth="1"/>
    <col min="8678" max="8678" width="11.28515625" style="424" bestFit="1" customWidth="1"/>
    <col min="8679" max="8680" width="9.140625" style="424"/>
    <col min="8681" max="8681" width="9.28515625" style="424" bestFit="1" customWidth="1"/>
    <col min="8682" max="8683" width="11.28515625" style="424" bestFit="1" customWidth="1"/>
    <col min="8684" max="8686" width="9.140625" style="424"/>
    <col min="8687" max="8687" width="9.28515625" style="424" bestFit="1" customWidth="1"/>
    <col min="8688" max="8691" width="9.140625" style="424"/>
    <col min="8692" max="8694" width="9.28515625" style="424" bestFit="1" customWidth="1"/>
    <col min="8695" max="8695" width="9.140625" style="424"/>
    <col min="8696" max="8696" width="9.28515625" style="424" bestFit="1" customWidth="1"/>
    <col min="8697" max="8697" width="9.140625" style="424"/>
    <col min="8698" max="8698" width="9.28515625" style="424" bestFit="1" customWidth="1"/>
    <col min="8699" max="8703" width="9.140625" style="424"/>
    <col min="8704" max="8704" width="9.28515625" style="424" bestFit="1" customWidth="1"/>
    <col min="8705" max="8708" width="9.140625" style="424"/>
    <col min="8709" max="8709" width="9.28515625" style="424" bestFit="1" customWidth="1"/>
    <col min="8710" max="8710" width="11.28515625" style="424" bestFit="1" customWidth="1"/>
    <col min="8711" max="8712" width="9.140625" style="424"/>
    <col min="8713" max="8713" width="9.28515625" style="424" bestFit="1" customWidth="1"/>
    <col min="8714" max="8715" width="11.28515625" style="424" bestFit="1" customWidth="1"/>
    <col min="8716" max="8718" width="9.140625" style="424"/>
    <col min="8719" max="8719" width="9.28515625" style="424" bestFit="1" customWidth="1"/>
    <col min="8720" max="8723" width="9.140625" style="424"/>
    <col min="8724" max="8726" width="9.28515625" style="424" bestFit="1" customWidth="1"/>
    <col min="8727" max="8727" width="9.140625" style="424"/>
    <col min="8728" max="8728" width="9.28515625" style="424" bestFit="1" customWidth="1"/>
    <col min="8729" max="8729" width="9.140625" style="424"/>
    <col min="8730" max="8730" width="9.28515625" style="424" bestFit="1" customWidth="1"/>
    <col min="8731" max="8735" width="9.140625" style="424"/>
    <col min="8736" max="8736" width="9.28515625" style="424" bestFit="1" customWidth="1"/>
    <col min="8737" max="8740" width="9.140625" style="424"/>
    <col min="8741" max="8741" width="9.28515625" style="424" bestFit="1" customWidth="1"/>
    <col min="8742" max="8742" width="11.28515625" style="424" bestFit="1" customWidth="1"/>
    <col min="8743" max="8744" width="9.140625" style="424"/>
    <col min="8745" max="8745" width="9.28515625" style="424" bestFit="1" customWidth="1"/>
    <col min="8746" max="8747" width="11.28515625" style="424" bestFit="1" customWidth="1"/>
    <col min="8748" max="8750" width="9.140625" style="424"/>
    <col min="8751" max="8751" width="9.28515625" style="424" bestFit="1" customWidth="1"/>
    <col min="8752" max="8755" width="9.140625" style="424"/>
    <col min="8756" max="8758" width="9.28515625" style="424" bestFit="1" customWidth="1"/>
    <col min="8759" max="8759" width="9.140625" style="424"/>
    <col min="8760" max="8760" width="9.28515625" style="424" bestFit="1" customWidth="1"/>
    <col min="8761" max="8761" width="9.140625" style="424"/>
    <col min="8762" max="8762" width="9.28515625" style="424" bestFit="1" customWidth="1"/>
    <col min="8763" max="8767" width="9.140625" style="424"/>
    <col min="8768" max="8768" width="9.28515625" style="424" bestFit="1" customWidth="1"/>
    <col min="8769" max="8772" width="9.140625" style="424"/>
    <col min="8773" max="8773" width="9.28515625" style="424" bestFit="1" customWidth="1"/>
    <col min="8774" max="8774" width="11.28515625" style="424" bestFit="1" customWidth="1"/>
    <col min="8775" max="8776" width="9.140625" style="424"/>
    <col min="8777" max="8777" width="9.28515625" style="424" bestFit="1" customWidth="1"/>
    <col min="8778" max="8779" width="11.28515625" style="424" bestFit="1" customWidth="1"/>
    <col min="8780" max="8782" width="9.140625" style="424"/>
    <col min="8783" max="8783" width="9.28515625" style="424" bestFit="1" customWidth="1"/>
    <col min="8784" max="8787" width="9.140625" style="424"/>
    <col min="8788" max="8790" width="9.28515625" style="424" bestFit="1" customWidth="1"/>
    <col min="8791" max="8791" width="9.140625" style="424"/>
    <col min="8792" max="8792" width="9.28515625" style="424" bestFit="1" customWidth="1"/>
    <col min="8793" max="8793" width="9.140625" style="424"/>
    <col min="8794" max="8794" width="9.28515625" style="424" bestFit="1" customWidth="1"/>
    <col min="8795" max="8799" width="9.140625" style="424"/>
    <col min="8800" max="8800" width="9.28515625" style="424" bestFit="1" customWidth="1"/>
    <col min="8801" max="8804" width="9.140625" style="424"/>
    <col min="8805" max="8805" width="9.28515625" style="424" bestFit="1" customWidth="1"/>
    <col min="8806" max="8806" width="11.28515625" style="424" bestFit="1" customWidth="1"/>
    <col min="8807" max="8808" width="9.140625" style="424"/>
    <col min="8809" max="8809" width="9.28515625" style="424" bestFit="1" customWidth="1"/>
    <col min="8810" max="8811" width="11.28515625" style="424" bestFit="1" customWidth="1"/>
    <col min="8812" max="8814" width="9.140625" style="424"/>
    <col min="8815" max="8815" width="9.28515625" style="424" bestFit="1" customWidth="1"/>
    <col min="8816" max="8819" width="9.140625" style="424"/>
    <col min="8820" max="8822" width="9.28515625" style="424" bestFit="1" customWidth="1"/>
    <col min="8823" max="8823" width="9.140625" style="424"/>
    <col min="8824" max="8824" width="9.28515625" style="424" bestFit="1" customWidth="1"/>
    <col min="8825" max="8825" width="9.140625" style="424"/>
    <col min="8826" max="8826" width="9.28515625" style="424" bestFit="1" customWidth="1"/>
    <col min="8827" max="8831" width="9.140625" style="424"/>
    <col min="8832" max="8832" width="9.28515625" style="424" bestFit="1" customWidth="1"/>
    <col min="8833" max="8836" width="9.140625" style="424"/>
    <col min="8837" max="8837" width="9.28515625" style="424" bestFit="1" customWidth="1"/>
    <col min="8838" max="8838" width="11.28515625" style="424" bestFit="1" customWidth="1"/>
    <col min="8839" max="8840" width="9.140625" style="424"/>
    <col min="8841" max="8841" width="9.28515625" style="424" bestFit="1" customWidth="1"/>
    <col min="8842" max="8843" width="11.28515625" style="424" bestFit="1" customWidth="1"/>
    <col min="8844" max="8846" width="9.140625" style="424"/>
    <col min="8847" max="8847" width="9.28515625" style="424" bestFit="1" customWidth="1"/>
    <col min="8848" max="8851" width="9.140625" style="424"/>
    <col min="8852" max="8854" width="9.28515625" style="424" bestFit="1" customWidth="1"/>
    <col min="8855" max="8855" width="9.140625" style="424"/>
    <col min="8856" max="8856" width="9.28515625" style="424" bestFit="1" customWidth="1"/>
    <col min="8857" max="8857" width="9.140625" style="424"/>
    <col min="8858" max="8858" width="9.28515625" style="424" bestFit="1" customWidth="1"/>
    <col min="8859" max="8863" width="9.140625" style="424"/>
    <col min="8864" max="8864" width="9.28515625" style="424" bestFit="1" customWidth="1"/>
    <col min="8865" max="8868" width="9.140625" style="424"/>
    <col min="8869" max="8869" width="9.28515625" style="424" bestFit="1" customWidth="1"/>
    <col min="8870" max="8870" width="11.28515625" style="424" bestFit="1" customWidth="1"/>
    <col min="8871" max="8872" width="9.140625" style="424"/>
    <col min="8873" max="8873" width="9.28515625" style="424" bestFit="1" customWidth="1"/>
    <col min="8874" max="8875" width="11.28515625" style="424" bestFit="1" customWidth="1"/>
    <col min="8876" max="8878" width="9.140625" style="424"/>
    <col min="8879" max="8879" width="9.28515625" style="424" bestFit="1" customWidth="1"/>
    <col min="8880" max="8883" width="9.140625" style="424"/>
    <col min="8884" max="8886" width="9.28515625" style="424" bestFit="1" customWidth="1"/>
    <col min="8887" max="8887" width="9.140625" style="424"/>
    <col min="8888" max="8888" width="9.28515625" style="424" bestFit="1" customWidth="1"/>
    <col min="8889" max="8889" width="9.140625" style="424"/>
    <col min="8890" max="8890" width="9.28515625" style="424" bestFit="1" customWidth="1"/>
    <col min="8891" max="8895" width="9.140625" style="424"/>
    <col min="8896" max="8896" width="9.28515625" style="424" bestFit="1" customWidth="1"/>
    <col min="8897" max="8900" width="9.140625" style="424"/>
    <col min="8901" max="8901" width="9.28515625" style="424" bestFit="1" customWidth="1"/>
    <col min="8902" max="8902" width="11.28515625" style="424" bestFit="1" customWidth="1"/>
    <col min="8903" max="8904" width="9.140625" style="424"/>
    <col min="8905" max="8905" width="9.28515625" style="424" bestFit="1" customWidth="1"/>
    <col min="8906" max="8907" width="11.28515625" style="424" bestFit="1" customWidth="1"/>
    <col min="8908" max="8910" width="9.140625" style="424"/>
    <col min="8911" max="8911" width="9.28515625" style="424" bestFit="1" customWidth="1"/>
    <col min="8912" max="8915" width="9.140625" style="424"/>
    <col min="8916" max="8918" width="9.28515625" style="424" bestFit="1" customWidth="1"/>
    <col min="8919" max="8919" width="9.140625" style="424"/>
    <col min="8920" max="8920" width="9.28515625" style="424" bestFit="1" customWidth="1"/>
    <col min="8921" max="8921" width="9.140625" style="424"/>
    <col min="8922" max="8922" width="9.28515625" style="424" bestFit="1" customWidth="1"/>
    <col min="8923" max="8927" width="9.140625" style="424"/>
    <col min="8928" max="8928" width="9.28515625" style="424" bestFit="1" customWidth="1"/>
    <col min="8929" max="8932" width="9.140625" style="424"/>
    <col min="8933" max="8933" width="9.28515625" style="424" bestFit="1" customWidth="1"/>
    <col min="8934" max="8934" width="11.28515625" style="424" bestFit="1" customWidth="1"/>
    <col min="8935" max="8936" width="9.140625" style="424"/>
    <col min="8937" max="8937" width="9.28515625" style="424" bestFit="1" customWidth="1"/>
    <col min="8938" max="8939" width="11.28515625" style="424" bestFit="1" customWidth="1"/>
    <col min="8940" max="8942" width="9.140625" style="424"/>
    <col min="8943" max="8943" width="9.28515625" style="424" bestFit="1" customWidth="1"/>
    <col min="8944" max="8947" width="9.140625" style="424"/>
    <col min="8948" max="8950" width="9.28515625" style="424" bestFit="1" customWidth="1"/>
    <col min="8951" max="8951" width="9.140625" style="424"/>
    <col min="8952" max="8952" width="9.28515625" style="424" bestFit="1" customWidth="1"/>
    <col min="8953" max="8953" width="9.140625" style="424"/>
    <col min="8954" max="8954" width="9.28515625" style="424" bestFit="1" customWidth="1"/>
    <col min="8955" max="8959" width="9.140625" style="424"/>
    <col min="8960" max="8960" width="9.28515625" style="424" bestFit="1" customWidth="1"/>
    <col min="8961" max="8964" width="9.140625" style="424"/>
    <col min="8965" max="8965" width="9.28515625" style="424" bestFit="1" customWidth="1"/>
    <col min="8966" max="8966" width="11.28515625" style="424" bestFit="1" customWidth="1"/>
    <col min="8967" max="8968" width="9.140625" style="424"/>
    <col min="8969" max="8969" width="9.28515625" style="424" bestFit="1" customWidth="1"/>
    <col min="8970" max="8971" width="11.28515625" style="424" bestFit="1" customWidth="1"/>
    <col min="8972" max="8974" width="9.140625" style="424"/>
    <col min="8975" max="8975" width="9.28515625" style="424" bestFit="1" customWidth="1"/>
    <col min="8976" max="8979" width="9.140625" style="424"/>
    <col min="8980" max="8982" width="9.28515625" style="424" bestFit="1" customWidth="1"/>
    <col min="8983" max="8983" width="9.140625" style="424"/>
    <col min="8984" max="8984" width="9.28515625" style="424" bestFit="1" customWidth="1"/>
    <col min="8985" max="8985" width="9.140625" style="424"/>
    <col min="8986" max="8986" width="9.28515625" style="424" bestFit="1" customWidth="1"/>
    <col min="8987" max="8991" width="9.140625" style="424"/>
    <col min="8992" max="8992" width="9.28515625" style="424" bestFit="1" customWidth="1"/>
    <col min="8993" max="8996" width="9.140625" style="424"/>
    <col min="8997" max="8997" width="9.28515625" style="424" bestFit="1" customWidth="1"/>
    <col min="8998" max="8998" width="11.28515625" style="424" bestFit="1" customWidth="1"/>
    <col min="8999" max="9000" width="9.140625" style="424"/>
    <col min="9001" max="9001" width="9.28515625" style="424" bestFit="1" customWidth="1"/>
    <col min="9002" max="9003" width="11.28515625" style="424" bestFit="1" customWidth="1"/>
    <col min="9004" max="9006" width="9.140625" style="424"/>
    <col min="9007" max="9007" width="9.28515625" style="424" bestFit="1" customWidth="1"/>
    <col min="9008" max="9011" width="9.140625" style="424"/>
    <col min="9012" max="9014" width="9.28515625" style="424" bestFit="1" customWidth="1"/>
    <col min="9015" max="9015" width="9.140625" style="424"/>
    <col min="9016" max="9016" width="9.28515625" style="424" bestFit="1" customWidth="1"/>
    <col min="9017" max="9017" width="9.140625" style="424"/>
    <col min="9018" max="9018" width="9.28515625" style="424" bestFit="1" customWidth="1"/>
    <col min="9019" max="9023" width="9.140625" style="424"/>
    <col min="9024" max="9024" width="9.28515625" style="424" bestFit="1" customWidth="1"/>
    <col min="9025" max="9028" width="9.140625" style="424"/>
    <col min="9029" max="9029" width="9.28515625" style="424" bestFit="1" customWidth="1"/>
    <col min="9030" max="9030" width="11.28515625" style="424" bestFit="1" customWidth="1"/>
    <col min="9031" max="9032" width="9.140625" style="424"/>
    <col min="9033" max="9033" width="9.28515625" style="424" bestFit="1" customWidth="1"/>
    <col min="9034" max="9035" width="11.28515625" style="424" bestFit="1" customWidth="1"/>
    <col min="9036" max="9038" width="9.140625" style="424"/>
    <col min="9039" max="9039" width="9.28515625" style="424" bestFit="1" customWidth="1"/>
    <col min="9040" max="9043" width="9.140625" style="424"/>
    <col min="9044" max="9046" width="9.28515625" style="424" bestFit="1" customWidth="1"/>
    <col min="9047" max="9047" width="9.140625" style="424"/>
    <col min="9048" max="9048" width="9.28515625" style="424" bestFit="1" customWidth="1"/>
    <col min="9049" max="9049" width="9.140625" style="424"/>
    <col min="9050" max="9050" width="9.28515625" style="424" bestFit="1" customWidth="1"/>
    <col min="9051" max="9055" width="9.140625" style="424"/>
    <col min="9056" max="9056" width="9.28515625" style="424" bestFit="1" customWidth="1"/>
    <col min="9057" max="9060" width="9.140625" style="424"/>
    <col min="9061" max="9061" width="9.28515625" style="424" bestFit="1" customWidth="1"/>
    <col min="9062" max="9062" width="11.28515625" style="424" bestFit="1" customWidth="1"/>
    <col min="9063" max="9064" width="9.140625" style="424"/>
    <col min="9065" max="9065" width="9.28515625" style="424" bestFit="1" customWidth="1"/>
    <col min="9066" max="9067" width="11.28515625" style="424" bestFit="1" customWidth="1"/>
    <col min="9068" max="9070" width="9.140625" style="424"/>
    <col min="9071" max="9071" width="9.28515625" style="424" bestFit="1" customWidth="1"/>
    <col min="9072" max="9075" width="9.140625" style="424"/>
    <col min="9076" max="9078" width="9.28515625" style="424" bestFit="1" customWidth="1"/>
    <col min="9079" max="9079" width="9.140625" style="424"/>
    <col min="9080" max="9080" width="9.28515625" style="424" bestFit="1" customWidth="1"/>
    <col min="9081" max="9081" width="9.140625" style="424"/>
    <col min="9082" max="9082" width="9.28515625" style="424" bestFit="1" customWidth="1"/>
    <col min="9083" max="9087" width="9.140625" style="424"/>
    <col min="9088" max="9088" width="9.28515625" style="424" bestFit="1" customWidth="1"/>
    <col min="9089" max="9092" width="9.140625" style="424"/>
    <col min="9093" max="9093" width="9.28515625" style="424" bestFit="1" customWidth="1"/>
    <col min="9094" max="9094" width="11.28515625" style="424" bestFit="1" customWidth="1"/>
    <col min="9095" max="9096" width="9.140625" style="424"/>
    <col min="9097" max="9097" width="9.28515625" style="424" bestFit="1" customWidth="1"/>
    <col min="9098" max="9099" width="11.28515625" style="424" bestFit="1" customWidth="1"/>
    <col min="9100" max="9102" width="9.140625" style="424"/>
    <col min="9103" max="9103" width="9.28515625" style="424" bestFit="1" customWidth="1"/>
    <col min="9104" max="9107" width="9.140625" style="424"/>
    <col min="9108" max="9110" width="9.28515625" style="424" bestFit="1" customWidth="1"/>
    <col min="9111" max="9111" width="9.140625" style="424"/>
    <col min="9112" max="9112" width="9.28515625" style="424" bestFit="1" customWidth="1"/>
    <col min="9113" max="9113" width="9.140625" style="424"/>
    <col min="9114" max="9114" width="9.28515625" style="424" bestFit="1" customWidth="1"/>
    <col min="9115" max="9119" width="9.140625" style="424"/>
    <col min="9120" max="9120" width="9.28515625" style="424" bestFit="1" customWidth="1"/>
    <col min="9121" max="9124" width="9.140625" style="424"/>
    <col min="9125" max="9125" width="9.28515625" style="424" bestFit="1" customWidth="1"/>
    <col min="9126" max="9126" width="11.28515625" style="424" bestFit="1" customWidth="1"/>
    <col min="9127" max="9128" width="9.140625" style="424"/>
    <col min="9129" max="9129" width="9.28515625" style="424" bestFit="1" customWidth="1"/>
    <col min="9130" max="9131" width="11.28515625" style="424" bestFit="1" customWidth="1"/>
    <col min="9132" max="9134" width="9.140625" style="424"/>
    <col min="9135" max="9135" width="9.28515625" style="424" bestFit="1" customWidth="1"/>
    <col min="9136" max="9139" width="9.140625" style="424"/>
    <col min="9140" max="9142" width="9.28515625" style="424" bestFit="1" customWidth="1"/>
    <col min="9143" max="9143" width="9.140625" style="424"/>
    <col min="9144" max="9144" width="9.28515625" style="424" bestFit="1" customWidth="1"/>
    <col min="9145" max="9145" width="9.140625" style="424"/>
    <col min="9146" max="9146" width="9.28515625" style="424" bestFit="1" customWidth="1"/>
    <col min="9147" max="9151" width="9.140625" style="424"/>
    <col min="9152" max="9152" width="9.28515625" style="424" bestFit="1" customWidth="1"/>
    <col min="9153" max="9156" width="9.140625" style="424"/>
    <col min="9157" max="9157" width="9.28515625" style="424" bestFit="1" customWidth="1"/>
    <col min="9158" max="9158" width="11.28515625" style="424" bestFit="1" customWidth="1"/>
    <col min="9159" max="9160" width="9.140625" style="424"/>
    <col min="9161" max="9161" width="9.28515625" style="424" bestFit="1" customWidth="1"/>
    <col min="9162" max="9163" width="11.28515625" style="424" bestFit="1" customWidth="1"/>
    <col min="9164" max="9166" width="9.140625" style="424"/>
    <col min="9167" max="9167" width="9.28515625" style="424" bestFit="1" customWidth="1"/>
    <col min="9168" max="9171" width="9.140625" style="424"/>
    <col min="9172" max="9174" width="9.28515625" style="424" bestFit="1" customWidth="1"/>
    <col min="9175" max="9175" width="9.140625" style="424"/>
    <col min="9176" max="9176" width="9.28515625" style="424" bestFit="1" customWidth="1"/>
    <col min="9177" max="9177" width="9.140625" style="424"/>
    <col min="9178" max="9178" width="9.28515625" style="424" bestFit="1" customWidth="1"/>
    <col min="9179" max="9183" width="9.140625" style="424"/>
    <col min="9184" max="9184" width="9.28515625" style="424" bestFit="1" customWidth="1"/>
    <col min="9185" max="9188" width="9.140625" style="424"/>
    <col min="9189" max="9189" width="9.28515625" style="424" bestFit="1" customWidth="1"/>
    <col min="9190" max="9190" width="11.28515625" style="424" bestFit="1" customWidth="1"/>
    <col min="9191" max="9192" width="9.140625" style="424"/>
    <col min="9193" max="9193" width="9.28515625" style="424" bestFit="1" customWidth="1"/>
    <col min="9194" max="9195" width="11.28515625" style="424" bestFit="1" customWidth="1"/>
    <col min="9196" max="9198" width="9.140625" style="424"/>
    <col min="9199" max="9199" width="9.28515625" style="424" bestFit="1" customWidth="1"/>
    <col min="9200" max="9203" width="9.140625" style="424"/>
    <col min="9204" max="9206" width="9.28515625" style="424" bestFit="1" customWidth="1"/>
    <col min="9207" max="9207" width="9.140625" style="424"/>
    <col min="9208" max="9208" width="9.28515625" style="424" bestFit="1" customWidth="1"/>
    <col min="9209" max="9209" width="9.140625" style="424"/>
    <col min="9210" max="9210" width="9.28515625" style="424" bestFit="1" customWidth="1"/>
    <col min="9211" max="9215" width="9.140625" style="424"/>
    <col min="9216" max="9216" width="9.28515625" style="424" bestFit="1" customWidth="1"/>
    <col min="9217" max="9220" width="9.140625" style="424"/>
    <col min="9221" max="9221" width="9.28515625" style="424" bestFit="1" customWidth="1"/>
    <col min="9222" max="9222" width="11.28515625" style="424" bestFit="1" customWidth="1"/>
    <col min="9223" max="9224" width="9.140625" style="424"/>
    <col min="9225" max="9225" width="9.28515625" style="424" bestFit="1" customWidth="1"/>
    <col min="9226" max="9227" width="11.28515625" style="424" bestFit="1" customWidth="1"/>
    <col min="9228" max="9230" width="9.140625" style="424"/>
    <col min="9231" max="9231" width="9.28515625" style="424" bestFit="1" customWidth="1"/>
    <col min="9232" max="9235" width="9.140625" style="424"/>
    <col min="9236" max="9238" width="9.28515625" style="424" bestFit="1" customWidth="1"/>
    <col min="9239" max="9239" width="9.140625" style="424"/>
    <col min="9240" max="9240" width="9.28515625" style="424" bestFit="1" customWidth="1"/>
    <col min="9241" max="9241" width="9.140625" style="424"/>
    <col min="9242" max="9242" width="9.28515625" style="424" bestFit="1" customWidth="1"/>
    <col min="9243" max="9247" width="9.140625" style="424"/>
    <col min="9248" max="9248" width="9.28515625" style="424" bestFit="1" customWidth="1"/>
    <col min="9249" max="9252" width="9.140625" style="424"/>
    <col min="9253" max="9253" width="9.28515625" style="424" bestFit="1" customWidth="1"/>
    <col min="9254" max="9254" width="11.28515625" style="424" bestFit="1" customWidth="1"/>
    <col min="9255" max="9256" width="9.140625" style="424"/>
    <col min="9257" max="9257" width="9.28515625" style="424" bestFit="1" customWidth="1"/>
    <col min="9258" max="9259" width="11.28515625" style="424" bestFit="1" customWidth="1"/>
    <col min="9260" max="9262" width="9.140625" style="424"/>
    <col min="9263" max="9263" width="9.28515625" style="424" bestFit="1" customWidth="1"/>
    <col min="9264" max="9267" width="9.140625" style="424"/>
    <col min="9268" max="9270" width="9.28515625" style="424" bestFit="1" customWidth="1"/>
    <col min="9271" max="9271" width="9.140625" style="424"/>
    <col min="9272" max="9272" width="9.28515625" style="424" bestFit="1" customWidth="1"/>
    <col min="9273" max="9273" width="9.140625" style="424"/>
    <col min="9274" max="9274" width="9.28515625" style="424" bestFit="1" customWidth="1"/>
    <col min="9275" max="9279" width="9.140625" style="424"/>
    <col min="9280" max="9280" width="9.28515625" style="424" bestFit="1" customWidth="1"/>
    <col min="9281" max="9284" width="9.140625" style="424"/>
    <col min="9285" max="9285" width="9.28515625" style="424" bestFit="1" customWidth="1"/>
    <col min="9286" max="9286" width="11.28515625" style="424" bestFit="1" customWidth="1"/>
    <col min="9287" max="9288" width="9.140625" style="424"/>
    <col min="9289" max="9289" width="9.28515625" style="424" bestFit="1" customWidth="1"/>
    <col min="9290" max="9291" width="11.28515625" style="424" bestFit="1" customWidth="1"/>
    <col min="9292" max="9294" width="9.140625" style="424"/>
    <col min="9295" max="9295" width="9.28515625" style="424" bestFit="1" customWidth="1"/>
    <col min="9296" max="9299" width="9.140625" style="424"/>
    <col min="9300" max="9302" width="9.28515625" style="424" bestFit="1" customWidth="1"/>
    <col min="9303" max="9303" width="9.140625" style="424"/>
    <col min="9304" max="9304" width="9.28515625" style="424" bestFit="1" customWidth="1"/>
    <col min="9305" max="9305" width="9.140625" style="424"/>
    <col min="9306" max="9306" width="9.28515625" style="424" bestFit="1" customWidth="1"/>
    <col min="9307" max="9311" width="9.140625" style="424"/>
    <col min="9312" max="9312" width="9.28515625" style="424" bestFit="1" customWidth="1"/>
    <col min="9313" max="9316" width="9.140625" style="424"/>
    <col min="9317" max="9317" width="9.28515625" style="424" bestFit="1" customWidth="1"/>
    <col min="9318" max="9318" width="11.28515625" style="424" bestFit="1" customWidth="1"/>
    <col min="9319" max="9320" width="9.140625" style="424"/>
    <col min="9321" max="9321" width="9.28515625" style="424" bestFit="1" customWidth="1"/>
    <col min="9322" max="9323" width="11.28515625" style="424" bestFit="1" customWidth="1"/>
    <col min="9324" max="9326" width="9.140625" style="424"/>
    <col min="9327" max="9327" width="9.28515625" style="424" bestFit="1" customWidth="1"/>
    <col min="9328" max="9331" width="9.140625" style="424"/>
    <col min="9332" max="9334" width="9.28515625" style="424" bestFit="1" customWidth="1"/>
    <col min="9335" max="9335" width="9.140625" style="424"/>
    <col min="9336" max="9336" width="9.28515625" style="424" bestFit="1" customWidth="1"/>
    <col min="9337" max="9337" width="9.140625" style="424"/>
    <col min="9338" max="9338" width="9.28515625" style="424" bestFit="1" customWidth="1"/>
    <col min="9339" max="9343" width="9.140625" style="424"/>
    <col min="9344" max="9344" width="9.28515625" style="424" bestFit="1" customWidth="1"/>
    <col min="9345" max="9348" width="9.140625" style="424"/>
    <col min="9349" max="9349" width="9.28515625" style="424" bestFit="1" customWidth="1"/>
    <col min="9350" max="9350" width="11.28515625" style="424" bestFit="1" customWidth="1"/>
    <col min="9351" max="9352" width="9.140625" style="424"/>
    <col min="9353" max="9353" width="9.28515625" style="424" bestFit="1" customWidth="1"/>
    <col min="9354" max="9355" width="11.28515625" style="424" bestFit="1" customWidth="1"/>
    <col min="9356" max="9358" width="9.140625" style="424"/>
    <col min="9359" max="9359" width="9.28515625" style="424" bestFit="1" customWidth="1"/>
    <col min="9360" max="9363" width="9.140625" style="424"/>
    <col min="9364" max="9366" width="9.28515625" style="424" bestFit="1" customWidth="1"/>
    <col min="9367" max="9367" width="9.140625" style="424"/>
    <col min="9368" max="9368" width="9.28515625" style="424" bestFit="1" customWidth="1"/>
    <col min="9369" max="9369" width="9.140625" style="424"/>
    <col min="9370" max="9370" width="9.28515625" style="424" bestFit="1" customWidth="1"/>
    <col min="9371" max="9375" width="9.140625" style="424"/>
    <col min="9376" max="9376" width="9.28515625" style="424" bestFit="1" customWidth="1"/>
    <col min="9377" max="9380" width="9.140625" style="424"/>
    <col min="9381" max="9381" width="9.28515625" style="424" bestFit="1" customWidth="1"/>
    <col min="9382" max="9382" width="11.28515625" style="424" bestFit="1" customWidth="1"/>
    <col min="9383" max="9384" width="9.140625" style="424"/>
    <col min="9385" max="9385" width="9.28515625" style="424" bestFit="1" customWidth="1"/>
    <col min="9386" max="9387" width="11.28515625" style="424" bestFit="1" customWidth="1"/>
    <col min="9388" max="9390" width="9.140625" style="424"/>
    <col min="9391" max="9391" width="9.28515625" style="424" bestFit="1" customWidth="1"/>
    <col min="9392" max="9395" width="9.140625" style="424"/>
    <col min="9396" max="9398" width="9.28515625" style="424" bestFit="1" customWidth="1"/>
    <col min="9399" max="9399" width="9.140625" style="424"/>
    <col min="9400" max="9400" width="9.28515625" style="424" bestFit="1" customWidth="1"/>
    <col min="9401" max="9401" width="9.140625" style="424"/>
    <col min="9402" max="9402" width="9.28515625" style="424" bestFit="1" customWidth="1"/>
    <col min="9403" max="9407" width="9.140625" style="424"/>
    <col min="9408" max="9408" width="9.28515625" style="424" bestFit="1" customWidth="1"/>
    <col min="9409" max="9412" width="9.140625" style="424"/>
    <col min="9413" max="9413" width="9.28515625" style="424" bestFit="1" customWidth="1"/>
    <col min="9414" max="9414" width="11.28515625" style="424" bestFit="1" customWidth="1"/>
    <col min="9415" max="9416" width="9.140625" style="424"/>
    <col min="9417" max="9417" width="9.28515625" style="424" bestFit="1" customWidth="1"/>
    <col min="9418" max="9419" width="11.28515625" style="424" bestFit="1" customWidth="1"/>
    <col min="9420" max="9422" width="9.140625" style="424"/>
    <col min="9423" max="9423" width="9.28515625" style="424" bestFit="1" customWidth="1"/>
    <col min="9424" max="9427" width="9.140625" style="424"/>
    <col min="9428" max="9430" width="9.28515625" style="424" bestFit="1" customWidth="1"/>
    <col min="9431" max="9431" width="9.140625" style="424"/>
    <col min="9432" max="9432" width="9.28515625" style="424" bestFit="1" customWidth="1"/>
    <col min="9433" max="9433" width="9.140625" style="424"/>
    <col min="9434" max="9434" width="9.28515625" style="424" bestFit="1" customWidth="1"/>
    <col min="9435" max="9439" width="9.140625" style="424"/>
    <col min="9440" max="9440" width="9.28515625" style="424" bestFit="1" customWidth="1"/>
    <col min="9441" max="9444" width="9.140625" style="424"/>
    <col min="9445" max="9445" width="9.28515625" style="424" bestFit="1" customWidth="1"/>
    <col min="9446" max="9446" width="11.28515625" style="424" bestFit="1" customWidth="1"/>
    <col min="9447" max="9448" width="9.140625" style="424"/>
    <col min="9449" max="9449" width="9.28515625" style="424" bestFit="1" customWidth="1"/>
    <col min="9450" max="9451" width="11.28515625" style="424" bestFit="1" customWidth="1"/>
    <col min="9452" max="9454" width="9.140625" style="424"/>
    <col min="9455" max="9455" width="9.28515625" style="424" bestFit="1" customWidth="1"/>
    <col min="9456" max="9459" width="9.140625" style="424"/>
    <col min="9460" max="9462" width="9.28515625" style="424" bestFit="1" customWidth="1"/>
    <col min="9463" max="9463" width="9.140625" style="424"/>
    <col min="9464" max="9464" width="9.28515625" style="424" bestFit="1" customWidth="1"/>
    <col min="9465" max="9465" width="9.140625" style="424"/>
    <col min="9466" max="9466" width="9.28515625" style="424" bestFit="1" customWidth="1"/>
    <col min="9467" max="9471" width="9.140625" style="424"/>
    <col min="9472" max="9472" width="9.28515625" style="424" bestFit="1" customWidth="1"/>
    <col min="9473" max="9476" width="9.140625" style="424"/>
    <col min="9477" max="9477" width="9.28515625" style="424" bestFit="1" customWidth="1"/>
    <col min="9478" max="9478" width="11.28515625" style="424" bestFit="1" customWidth="1"/>
    <col min="9479" max="9480" width="9.140625" style="424"/>
    <col min="9481" max="9481" width="9.28515625" style="424" bestFit="1" customWidth="1"/>
    <col min="9482" max="9483" width="11.28515625" style="424" bestFit="1" customWidth="1"/>
    <col min="9484" max="9486" width="9.140625" style="424"/>
    <col min="9487" max="9487" width="9.28515625" style="424" bestFit="1" customWidth="1"/>
    <col min="9488" max="9491" width="9.140625" style="424"/>
    <col min="9492" max="9494" width="9.28515625" style="424" bestFit="1" customWidth="1"/>
    <col min="9495" max="9495" width="9.140625" style="424"/>
    <col min="9496" max="9496" width="9.28515625" style="424" bestFit="1" customWidth="1"/>
    <col min="9497" max="9497" width="9.140625" style="424"/>
    <col min="9498" max="9498" width="9.28515625" style="424" bestFit="1" customWidth="1"/>
    <col min="9499" max="9503" width="9.140625" style="424"/>
    <col min="9504" max="9504" width="9.28515625" style="424" bestFit="1" customWidth="1"/>
    <col min="9505" max="9508" width="9.140625" style="424"/>
    <col min="9509" max="9509" width="9.28515625" style="424" bestFit="1" customWidth="1"/>
    <col min="9510" max="9510" width="11.28515625" style="424" bestFit="1" customWidth="1"/>
    <col min="9511" max="9512" width="9.140625" style="424"/>
    <col min="9513" max="9513" width="9.28515625" style="424" bestFit="1" customWidth="1"/>
    <col min="9514" max="9515" width="11.28515625" style="424" bestFit="1" customWidth="1"/>
    <col min="9516" max="9518" width="9.140625" style="424"/>
    <col min="9519" max="9519" width="9.28515625" style="424" bestFit="1" customWidth="1"/>
    <col min="9520" max="9523" width="9.140625" style="424"/>
    <col min="9524" max="9526" width="9.28515625" style="424" bestFit="1" customWidth="1"/>
    <col min="9527" max="9527" width="9.140625" style="424"/>
    <col min="9528" max="9528" width="9.28515625" style="424" bestFit="1" customWidth="1"/>
    <col min="9529" max="9529" width="9.140625" style="424"/>
    <col min="9530" max="9530" width="9.28515625" style="424" bestFit="1" customWidth="1"/>
    <col min="9531" max="9535" width="9.140625" style="424"/>
    <col min="9536" max="9536" width="9.28515625" style="424" bestFit="1" customWidth="1"/>
    <col min="9537" max="9540" width="9.140625" style="424"/>
    <col min="9541" max="9541" width="9.28515625" style="424" bestFit="1" customWidth="1"/>
    <col min="9542" max="9542" width="11.28515625" style="424" bestFit="1" customWidth="1"/>
    <col min="9543" max="9544" width="9.140625" style="424"/>
    <col min="9545" max="9545" width="9.28515625" style="424" bestFit="1" customWidth="1"/>
    <col min="9546" max="9547" width="11.28515625" style="424" bestFit="1" customWidth="1"/>
    <col min="9548" max="9550" width="9.140625" style="424"/>
    <col min="9551" max="9551" width="9.28515625" style="424" bestFit="1" customWidth="1"/>
    <col min="9552" max="9555" width="9.140625" style="424"/>
    <col min="9556" max="9558" width="9.28515625" style="424" bestFit="1" customWidth="1"/>
    <col min="9559" max="9559" width="9.140625" style="424"/>
    <col min="9560" max="9560" width="9.28515625" style="424" bestFit="1" customWidth="1"/>
    <col min="9561" max="9561" width="9.140625" style="424"/>
    <col min="9562" max="9562" width="9.28515625" style="424" bestFit="1" customWidth="1"/>
    <col min="9563" max="9567" width="9.140625" style="424"/>
    <col min="9568" max="9568" width="9.28515625" style="424" bestFit="1" customWidth="1"/>
    <col min="9569" max="9572" width="9.140625" style="424"/>
    <col min="9573" max="9573" width="9.28515625" style="424" bestFit="1" customWidth="1"/>
    <col min="9574" max="9574" width="11.28515625" style="424" bestFit="1" customWidth="1"/>
    <col min="9575" max="9576" width="9.140625" style="424"/>
    <col min="9577" max="9577" width="9.28515625" style="424" bestFit="1" customWidth="1"/>
    <col min="9578" max="9579" width="11.28515625" style="424" bestFit="1" customWidth="1"/>
    <col min="9580" max="9582" width="9.140625" style="424"/>
    <col min="9583" max="9583" width="9.28515625" style="424" bestFit="1" customWidth="1"/>
    <col min="9584" max="9587" width="9.140625" style="424"/>
    <col min="9588" max="9590" width="9.28515625" style="424" bestFit="1" customWidth="1"/>
    <col min="9591" max="9591" width="9.140625" style="424"/>
    <col min="9592" max="9592" width="9.28515625" style="424" bestFit="1" customWidth="1"/>
    <col min="9593" max="9593" width="9.140625" style="424"/>
    <col min="9594" max="9594" width="9.28515625" style="424" bestFit="1" customWidth="1"/>
    <col min="9595" max="9599" width="9.140625" style="424"/>
    <col min="9600" max="9600" width="9.28515625" style="424" bestFit="1" customWidth="1"/>
    <col min="9601" max="9604" width="9.140625" style="424"/>
    <col min="9605" max="9605" width="9.28515625" style="424" bestFit="1" customWidth="1"/>
    <col min="9606" max="9606" width="11.28515625" style="424" bestFit="1" customWidth="1"/>
    <col min="9607" max="9608" width="9.140625" style="424"/>
    <col min="9609" max="9609" width="9.28515625" style="424" bestFit="1" customWidth="1"/>
    <col min="9610" max="9611" width="11.28515625" style="424" bestFit="1" customWidth="1"/>
    <col min="9612" max="9614" width="9.140625" style="424"/>
    <col min="9615" max="9615" width="9.28515625" style="424" bestFit="1" customWidth="1"/>
    <col min="9616" max="9619" width="9.140625" style="424"/>
    <col min="9620" max="9622" width="9.28515625" style="424" bestFit="1" customWidth="1"/>
    <col min="9623" max="9623" width="9.140625" style="424"/>
    <col min="9624" max="9624" width="9.28515625" style="424" bestFit="1" customWidth="1"/>
    <col min="9625" max="9625" width="9.140625" style="424"/>
    <col min="9626" max="9626" width="9.28515625" style="424" bestFit="1" customWidth="1"/>
    <col min="9627" max="9631" width="9.140625" style="424"/>
    <col min="9632" max="9632" width="9.28515625" style="424" bestFit="1" customWidth="1"/>
    <col min="9633" max="9636" width="9.140625" style="424"/>
    <col min="9637" max="9637" width="9.28515625" style="424" bestFit="1" customWidth="1"/>
    <col min="9638" max="9638" width="11.28515625" style="424" bestFit="1" customWidth="1"/>
    <col min="9639" max="9640" width="9.140625" style="424"/>
    <col min="9641" max="9641" width="9.28515625" style="424" bestFit="1" customWidth="1"/>
    <col min="9642" max="9643" width="11.28515625" style="424" bestFit="1" customWidth="1"/>
    <col min="9644" max="9646" width="9.140625" style="424"/>
    <col min="9647" max="9647" width="9.28515625" style="424" bestFit="1" customWidth="1"/>
    <col min="9648" max="9651" width="9.140625" style="424"/>
    <col min="9652" max="9654" width="9.28515625" style="424" bestFit="1" customWidth="1"/>
    <col min="9655" max="9655" width="9.140625" style="424"/>
    <col min="9656" max="9656" width="9.28515625" style="424" bestFit="1" customWidth="1"/>
    <col min="9657" max="9657" width="9.140625" style="424"/>
    <col min="9658" max="9658" width="9.28515625" style="424" bestFit="1" customWidth="1"/>
    <col min="9659" max="9663" width="9.140625" style="424"/>
    <col min="9664" max="9664" width="9.28515625" style="424" bestFit="1" customWidth="1"/>
    <col min="9665" max="9668" width="9.140625" style="424"/>
    <col min="9669" max="9669" width="9.28515625" style="424" bestFit="1" customWidth="1"/>
    <col min="9670" max="9670" width="11.28515625" style="424" bestFit="1" customWidth="1"/>
    <col min="9671" max="9672" width="9.140625" style="424"/>
    <col min="9673" max="9673" width="9.28515625" style="424" bestFit="1" customWidth="1"/>
    <col min="9674" max="9675" width="11.28515625" style="424" bestFit="1" customWidth="1"/>
    <col min="9676" max="9678" width="9.140625" style="424"/>
    <col min="9679" max="9679" width="9.28515625" style="424" bestFit="1" customWidth="1"/>
    <col min="9680" max="9683" width="9.140625" style="424"/>
    <col min="9684" max="9686" width="9.28515625" style="424" bestFit="1" customWidth="1"/>
    <col min="9687" max="9687" width="9.140625" style="424"/>
    <col min="9688" max="9688" width="9.28515625" style="424" bestFit="1" customWidth="1"/>
    <col min="9689" max="9689" width="9.140625" style="424"/>
    <col min="9690" max="9690" width="9.28515625" style="424" bestFit="1" customWidth="1"/>
    <col min="9691" max="9695" width="9.140625" style="424"/>
    <col min="9696" max="9696" width="9.28515625" style="424" bestFit="1" customWidth="1"/>
    <col min="9697" max="9700" width="9.140625" style="424"/>
    <col min="9701" max="9701" width="9.28515625" style="424" bestFit="1" customWidth="1"/>
    <col min="9702" max="9702" width="11.28515625" style="424" bestFit="1" customWidth="1"/>
    <col min="9703" max="9704" width="9.140625" style="424"/>
    <col min="9705" max="9705" width="9.28515625" style="424" bestFit="1" customWidth="1"/>
    <col min="9706" max="9707" width="11.28515625" style="424" bestFit="1" customWidth="1"/>
    <col min="9708" max="9710" width="9.140625" style="424"/>
    <col min="9711" max="9711" width="9.28515625" style="424" bestFit="1" customWidth="1"/>
    <col min="9712" max="9715" width="9.140625" style="424"/>
    <col min="9716" max="9718" width="9.28515625" style="424" bestFit="1" customWidth="1"/>
    <col min="9719" max="9719" width="9.140625" style="424"/>
    <col min="9720" max="9720" width="9.28515625" style="424" bestFit="1" customWidth="1"/>
    <col min="9721" max="9721" width="9.140625" style="424"/>
    <col min="9722" max="9722" width="9.28515625" style="424" bestFit="1" customWidth="1"/>
    <col min="9723" max="9727" width="9.140625" style="424"/>
    <col min="9728" max="9728" width="9.28515625" style="424" bestFit="1" customWidth="1"/>
    <col min="9729" max="9732" width="9.140625" style="424"/>
    <col min="9733" max="9733" width="9.28515625" style="424" bestFit="1" customWidth="1"/>
    <col min="9734" max="9734" width="11.28515625" style="424" bestFit="1" customWidth="1"/>
    <col min="9735" max="9736" width="9.140625" style="424"/>
    <col min="9737" max="9737" width="9.28515625" style="424" bestFit="1" customWidth="1"/>
    <col min="9738" max="9739" width="11.28515625" style="424" bestFit="1" customWidth="1"/>
    <col min="9740" max="9742" width="9.140625" style="424"/>
    <col min="9743" max="9743" width="9.28515625" style="424" bestFit="1" customWidth="1"/>
    <col min="9744" max="9747" width="9.140625" style="424"/>
    <col min="9748" max="9750" width="9.28515625" style="424" bestFit="1" customWidth="1"/>
    <col min="9751" max="9751" width="9.140625" style="424"/>
    <col min="9752" max="9752" width="9.28515625" style="424" bestFit="1" customWidth="1"/>
    <col min="9753" max="9753" width="9.140625" style="424"/>
    <col min="9754" max="9754" width="9.28515625" style="424" bestFit="1" customWidth="1"/>
    <col min="9755" max="9759" width="9.140625" style="424"/>
    <col min="9760" max="9760" width="9.28515625" style="424" bestFit="1" customWidth="1"/>
    <col min="9761" max="9764" width="9.140625" style="424"/>
    <col min="9765" max="9765" width="9.28515625" style="424" bestFit="1" customWidth="1"/>
    <col min="9766" max="9766" width="11.28515625" style="424" bestFit="1" customWidth="1"/>
    <col min="9767" max="9768" width="9.140625" style="424"/>
    <col min="9769" max="9769" width="9.28515625" style="424" bestFit="1" customWidth="1"/>
    <col min="9770" max="9771" width="11.28515625" style="424" bestFit="1" customWidth="1"/>
    <col min="9772" max="9774" width="9.140625" style="424"/>
    <col min="9775" max="9775" width="9.28515625" style="424" bestFit="1" customWidth="1"/>
    <col min="9776" max="9779" width="9.140625" style="424"/>
    <col min="9780" max="9782" width="9.28515625" style="424" bestFit="1" customWidth="1"/>
    <col min="9783" max="9783" width="9.140625" style="424"/>
    <col min="9784" max="9784" width="9.28515625" style="424" bestFit="1" customWidth="1"/>
    <col min="9785" max="9785" width="9.140625" style="424"/>
    <col min="9786" max="9786" width="9.28515625" style="424" bestFit="1" customWidth="1"/>
    <col min="9787" max="9791" width="9.140625" style="424"/>
    <col min="9792" max="9792" width="9.28515625" style="424" bestFit="1" customWidth="1"/>
    <col min="9793" max="9796" width="9.140625" style="424"/>
    <col min="9797" max="9797" width="9.28515625" style="424" bestFit="1" customWidth="1"/>
    <col min="9798" max="9798" width="11.28515625" style="424" bestFit="1" customWidth="1"/>
    <col min="9799" max="9800" width="9.140625" style="424"/>
    <col min="9801" max="9801" width="9.28515625" style="424" bestFit="1" customWidth="1"/>
    <col min="9802" max="9803" width="11.28515625" style="424" bestFit="1" customWidth="1"/>
    <col min="9804" max="9806" width="9.140625" style="424"/>
    <col min="9807" max="9807" width="9.28515625" style="424" bestFit="1" customWidth="1"/>
    <col min="9808" max="9811" width="9.140625" style="424"/>
    <col min="9812" max="9814" width="9.28515625" style="424" bestFit="1" customWidth="1"/>
    <col min="9815" max="9815" width="9.140625" style="424"/>
    <col min="9816" max="9816" width="9.28515625" style="424" bestFit="1" customWidth="1"/>
    <col min="9817" max="9817" width="9.140625" style="424"/>
    <col min="9818" max="9818" width="9.28515625" style="424" bestFit="1" customWidth="1"/>
    <col min="9819" max="9823" width="9.140625" style="424"/>
    <col min="9824" max="9824" width="9.28515625" style="424" bestFit="1" customWidth="1"/>
    <col min="9825" max="9828" width="9.140625" style="424"/>
    <col min="9829" max="9829" width="9.28515625" style="424" bestFit="1" customWidth="1"/>
    <col min="9830" max="9830" width="11.28515625" style="424" bestFit="1" customWidth="1"/>
    <col min="9831" max="9832" width="9.140625" style="424"/>
    <col min="9833" max="9833" width="9.28515625" style="424" bestFit="1" customWidth="1"/>
    <col min="9834" max="9835" width="11.28515625" style="424" bestFit="1" customWidth="1"/>
    <col min="9836" max="9838" width="9.140625" style="424"/>
    <col min="9839" max="9839" width="9.28515625" style="424" bestFit="1" customWidth="1"/>
    <col min="9840" max="9843" width="9.140625" style="424"/>
    <col min="9844" max="9846" width="9.28515625" style="424" bestFit="1" customWidth="1"/>
    <col min="9847" max="9847" width="9.140625" style="424"/>
    <col min="9848" max="9848" width="9.28515625" style="424" bestFit="1" customWidth="1"/>
    <col min="9849" max="9849" width="9.140625" style="424"/>
    <col min="9850" max="9850" width="9.28515625" style="424" bestFit="1" customWidth="1"/>
    <col min="9851" max="9855" width="9.140625" style="424"/>
    <col min="9856" max="9856" width="9.28515625" style="424" bestFit="1" customWidth="1"/>
    <col min="9857" max="9860" width="9.140625" style="424"/>
    <col min="9861" max="9861" width="9.28515625" style="424" bestFit="1" customWidth="1"/>
    <col min="9862" max="9862" width="11.28515625" style="424" bestFit="1" customWidth="1"/>
    <col min="9863" max="9864" width="9.140625" style="424"/>
    <col min="9865" max="9865" width="9.28515625" style="424" bestFit="1" customWidth="1"/>
    <col min="9866" max="9867" width="11.28515625" style="424" bestFit="1" customWidth="1"/>
    <col min="9868" max="9870" width="9.140625" style="424"/>
    <col min="9871" max="9871" width="9.28515625" style="424" bestFit="1" customWidth="1"/>
    <col min="9872" max="9875" width="9.140625" style="424"/>
    <col min="9876" max="9878" width="9.28515625" style="424" bestFit="1" customWidth="1"/>
    <col min="9879" max="9879" width="9.140625" style="424"/>
    <col min="9880" max="9880" width="9.28515625" style="424" bestFit="1" customWidth="1"/>
    <col min="9881" max="9881" width="9.140625" style="424"/>
    <col min="9882" max="9882" width="9.28515625" style="424" bestFit="1" customWidth="1"/>
    <col min="9883" max="9887" width="9.140625" style="424"/>
    <col min="9888" max="9888" width="9.28515625" style="424" bestFit="1" customWidth="1"/>
    <col min="9889" max="9892" width="9.140625" style="424"/>
    <col min="9893" max="9893" width="9.28515625" style="424" bestFit="1" customWidth="1"/>
    <col min="9894" max="9894" width="11.28515625" style="424" bestFit="1" customWidth="1"/>
    <col min="9895" max="9896" width="9.140625" style="424"/>
    <col min="9897" max="9897" width="9.28515625" style="424" bestFit="1" customWidth="1"/>
    <col min="9898" max="9899" width="11.28515625" style="424" bestFit="1" customWidth="1"/>
    <col min="9900" max="9902" width="9.140625" style="424"/>
    <col min="9903" max="9903" width="9.28515625" style="424" bestFit="1" customWidth="1"/>
    <col min="9904" max="9907" width="9.140625" style="424"/>
    <col min="9908" max="9910" width="9.28515625" style="424" bestFit="1" customWidth="1"/>
    <col min="9911" max="9911" width="9.140625" style="424"/>
    <col min="9912" max="9912" width="9.28515625" style="424" bestFit="1" customWidth="1"/>
    <col min="9913" max="9913" width="9.140625" style="424"/>
    <col min="9914" max="9914" width="9.28515625" style="424" bestFit="1" customWidth="1"/>
    <col min="9915" max="9919" width="9.140625" style="424"/>
    <col min="9920" max="9920" width="9.28515625" style="424" bestFit="1" customWidth="1"/>
    <col min="9921" max="9924" width="9.140625" style="424"/>
    <col min="9925" max="9925" width="9.28515625" style="424" bestFit="1" customWidth="1"/>
    <col min="9926" max="9926" width="11.28515625" style="424" bestFit="1" customWidth="1"/>
    <col min="9927" max="9928" width="9.140625" style="424"/>
    <col min="9929" max="9929" width="9.28515625" style="424" bestFit="1" customWidth="1"/>
    <col min="9930" max="9931" width="11.28515625" style="424" bestFit="1" customWidth="1"/>
    <col min="9932" max="9934" width="9.140625" style="424"/>
    <col min="9935" max="9935" width="9.28515625" style="424" bestFit="1" customWidth="1"/>
    <col min="9936" max="9939" width="9.140625" style="424"/>
    <col min="9940" max="9942" width="9.28515625" style="424" bestFit="1" customWidth="1"/>
    <col min="9943" max="9943" width="9.140625" style="424"/>
    <col min="9944" max="9944" width="9.28515625" style="424" bestFit="1" customWidth="1"/>
    <col min="9945" max="9945" width="9.140625" style="424"/>
    <col min="9946" max="9946" width="9.28515625" style="424" bestFit="1" customWidth="1"/>
    <col min="9947" max="9951" width="9.140625" style="424"/>
    <col min="9952" max="9952" width="9.28515625" style="424" bestFit="1" customWidth="1"/>
    <col min="9953" max="9956" width="9.140625" style="424"/>
    <col min="9957" max="9957" width="9.28515625" style="424" bestFit="1" customWidth="1"/>
    <col min="9958" max="9958" width="11.28515625" style="424" bestFit="1" customWidth="1"/>
    <col min="9959" max="9960" width="9.140625" style="424"/>
    <col min="9961" max="9961" width="9.28515625" style="424" bestFit="1" customWidth="1"/>
    <col min="9962" max="9963" width="11.28515625" style="424" bestFit="1" customWidth="1"/>
    <col min="9964" max="9966" width="9.140625" style="424"/>
    <col min="9967" max="9967" width="9.28515625" style="424" bestFit="1" customWidth="1"/>
    <col min="9968" max="9971" width="9.140625" style="424"/>
    <col min="9972" max="9974" width="9.28515625" style="424" bestFit="1" customWidth="1"/>
    <col min="9975" max="9975" width="9.140625" style="424"/>
    <col min="9976" max="9976" width="9.28515625" style="424" bestFit="1" customWidth="1"/>
    <col min="9977" max="9977" width="9.140625" style="424"/>
    <col min="9978" max="9978" width="9.28515625" style="424" bestFit="1" customWidth="1"/>
    <col min="9979" max="9983" width="9.140625" style="424"/>
    <col min="9984" max="9984" width="9.28515625" style="424" bestFit="1" customWidth="1"/>
    <col min="9985" max="9988" width="9.140625" style="424"/>
    <col min="9989" max="9989" width="9.28515625" style="424" bestFit="1" customWidth="1"/>
    <col min="9990" max="9990" width="11.28515625" style="424" bestFit="1" customWidth="1"/>
    <col min="9991" max="9992" width="9.140625" style="424"/>
    <col min="9993" max="9993" width="9.28515625" style="424" bestFit="1" customWidth="1"/>
    <col min="9994" max="9995" width="11.28515625" style="424" bestFit="1" customWidth="1"/>
    <col min="9996" max="9998" width="9.140625" style="424"/>
    <col min="9999" max="9999" width="9.28515625" style="424" bestFit="1" customWidth="1"/>
    <col min="10000" max="10003" width="9.140625" style="424"/>
    <col min="10004" max="10006" width="9.28515625" style="424" bestFit="1" customWidth="1"/>
    <col min="10007" max="10007" width="9.140625" style="424"/>
    <col min="10008" max="10008" width="9.28515625" style="424" bestFit="1" customWidth="1"/>
    <col min="10009" max="10009" width="9.140625" style="424"/>
    <col min="10010" max="10010" width="9.28515625" style="424" bestFit="1" customWidth="1"/>
    <col min="10011" max="10015" width="9.140625" style="424"/>
    <col min="10016" max="10016" width="9.28515625" style="424" bestFit="1" customWidth="1"/>
    <col min="10017" max="10020" width="9.140625" style="424"/>
    <col min="10021" max="10021" width="9.28515625" style="424" bestFit="1" customWidth="1"/>
    <col min="10022" max="10022" width="11.28515625" style="424" bestFit="1" customWidth="1"/>
    <col min="10023" max="10024" width="9.140625" style="424"/>
    <col min="10025" max="10025" width="9.28515625" style="424" bestFit="1" customWidth="1"/>
    <col min="10026" max="10027" width="11.28515625" style="424" bestFit="1" customWidth="1"/>
    <col min="10028" max="10030" width="9.140625" style="424"/>
    <col min="10031" max="10031" width="9.28515625" style="424" bestFit="1" customWidth="1"/>
    <col min="10032" max="10035" width="9.140625" style="424"/>
    <col min="10036" max="10038" width="9.28515625" style="424" bestFit="1" customWidth="1"/>
    <col min="10039" max="10039" width="9.140625" style="424"/>
    <col min="10040" max="10040" width="9.28515625" style="424" bestFit="1" customWidth="1"/>
    <col min="10041" max="10041" width="9.140625" style="424"/>
    <col min="10042" max="10042" width="9.28515625" style="424" bestFit="1" customWidth="1"/>
    <col min="10043" max="10047" width="9.140625" style="424"/>
    <col min="10048" max="10048" width="9.28515625" style="424" bestFit="1" customWidth="1"/>
    <col min="10049" max="10052" width="9.140625" style="424"/>
    <col min="10053" max="10053" width="9.28515625" style="424" bestFit="1" customWidth="1"/>
    <col min="10054" max="10054" width="11.28515625" style="424" bestFit="1" customWidth="1"/>
    <col min="10055" max="10056" width="9.140625" style="424"/>
    <col min="10057" max="10057" width="9.28515625" style="424" bestFit="1" customWidth="1"/>
    <col min="10058" max="10059" width="11.28515625" style="424" bestFit="1" customWidth="1"/>
    <col min="10060" max="10062" width="9.140625" style="424"/>
    <col min="10063" max="10063" width="9.28515625" style="424" bestFit="1" customWidth="1"/>
    <col min="10064" max="10067" width="9.140625" style="424"/>
    <col min="10068" max="10070" width="9.28515625" style="424" bestFit="1" customWidth="1"/>
    <col min="10071" max="10071" width="9.140625" style="424"/>
    <col min="10072" max="10072" width="9.28515625" style="424" bestFit="1" customWidth="1"/>
    <col min="10073" max="10073" width="9.140625" style="424"/>
    <col min="10074" max="10074" width="9.28515625" style="424" bestFit="1" customWidth="1"/>
    <col min="10075" max="10079" width="9.140625" style="424"/>
    <col min="10080" max="10080" width="9.28515625" style="424" bestFit="1" customWidth="1"/>
    <col min="10081" max="10084" width="9.140625" style="424"/>
    <col min="10085" max="10085" width="9.28515625" style="424" bestFit="1" customWidth="1"/>
    <col min="10086" max="10086" width="11.28515625" style="424" bestFit="1" customWidth="1"/>
    <col min="10087" max="10088" width="9.140625" style="424"/>
    <col min="10089" max="10089" width="9.28515625" style="424" bestFit="1" customWidth="1"/>
    <col min="10090" max="10091" width="11.28515625" style="424" bestFit="1" customWidth="1"/>
    <col min="10092" max="10094" width="9.140625" style="424"/>
    <col min="10095" max="10095" width="9.28515625" style="424" bestFit="1" customWidth="1"/>
    <col min="10096" max="10099" width="9.140625" style="424"/>
    <col min="10100" max="10102" width="9.28515625" style="424" bestFit="1" customWidth="1"/>
    <col min="10103" max="10103" width="9.140625" style="424"/>
    <col min="10104" max="10104" width="9.28515625" style="424" bestFit="1" customWidth="1"/>
    <col min="10105" max="10105" width="9.140625" style="424"/>
    <col min="10106" max="10106" width="9.28515625" style="424" bestFit="1" customWidth="1"/>
    <col min="10107" max="10111" width="9.140625" style="424"/>
    <col min="10112" max="10112" width="9.28515625" style="424" bestFit="1" customWidth="1"/>
    <col min="10113" max="10116" width="9.140625" style="424"/>
    <col min="10117" max="10117" width="9.28515625" style="424" bestFit="1" customWidth="1"/>
    <col min="10118" max="10118" width="11.28515625" style="424" bestFit="1" customWidth="1"/>
    <col min="10119" max="10120" width="9.140625" style="424"/>
    <col min="10121" max="10121" width="9.28515625" style="424" bestFit="1" customWidth="1"/>
    <col min="10122" max="10123" width="11.28515625" style="424" bestFit="1" customWidth="1"/>
    <col min="10124" max="10126" width="9.140625" style="424"/>
    <col min="10127" max="10127" width="9.28515625" style="424" bestFit="1" customWidth="1"/>
    <col min="10128" max="10131" width="9.140625" style="424"/>
    <col min="10132" max="10134" width="9.28515625" style="424" bestFit="1" customWidth="1"/>
    <col min="10135" max="10135" width="9.140625" style="424"/>
    <col min="10136" max="10136" width="9.28515625" style="424" bestFit="1" customWidth="1"/>
    <col min="10137" max="10137" width="9.140625" style="424"/>
    <col min="10138" max="10138" width="9.28515625" style="424" bestFit="1" customWidth="1"/>
    <col min="10139" max="10143" width="9.140625" style="424"/>
    <col min="10144" max="10144" width="9.28515625" style="424" bestFit="1" customWidth="1"/>
    <col min="10145" max="10148" width="9.140625" style="424"/>
    <col min="10149" max="10149" width="9.28515625" style="424" bestFit="1" customWidth="1"/>
    <col min="10150" max="10150" width="11.28515625" style="424" bestFit="1" customWidth="1"/>
    <col min="10151" max="10152" width="9.140625" style="424"/>
    <col min="10153" max="10153" width="9.28515625" style="424" bestFit="1" customWidth="1"/>
    <col min="10154" max="10155" width="11.28515625" style="424" bestFit="1" customWidth="1"/>
    <col min="10156" max="10158" width="9.140625" style="424"/>
    <col min="10159" max="10159" width="9.28515625" style="424" bestFit="1" customWidth="1"/>
    <col min="10160" max="10163" width="9.140625" style="424"/>
    <col min="10164" max="10166" width="9.28515625" style="424" bestFit="1" customWidth="1"/>
    <col min="10167" max="10167" width="9.140625" style="424"/>
    <col min="10168" max="10168" width="9.28515625" style="424" bestFit="1" customWidth="1"/>
    <col min="10169" max="10169" width="9.140625" style="424"/>
    <col min="10170" max="10170" width="9.28515625" style="424" bestFit="1" customWidth="1"/>
    <col min="10171" max="10175" width="9.140625" style="424"/>
    <col min="10176" max="10176" width="9.28515625" style="424" bestFit="1" customWidth="1"/>
    <col min="10177" max="10180" width="9.140625" style="424"/>
    <col min="10181" max="10181" width="9.28515625" style="424" bestFit="1" customWidth="1"/>
    <col min="10182" max="10182" width="11.28515625" style="424" bestFit="1" customWidth="1"/>
    <col min="10183" max="10184" width="9.140625" style="424"/>
    <col min="10185" max="10185" width="9.28515625" style="424" bestFit="1" customWidth="1"/>
    <col min="10186" max="10187" width="11.28515625" style="424" bestFit="1" customWidth="1"/>
    <col min="10188" max="10190" width="9.140625" style="424"/>
    <col min="10191" max="10191" width="9.28515625" style="424" bestFit="1" customWidth="1"/>
    <col min="10192" max="10195" width="9.140625" style="424"/>
    <col min="10196" max="10198" width="9.28515625" style="424" bestFit="1" customWidth="1"/>
    <col min="10199" max="10199" width="9.140625" style="424"/>
    <col min="10200" max="10200" width="9.28515625" style="424" bestFit="1" customWidth="1"/>
    <col min="10201" max="10201" width="9.140625" style="424"/>
    <col min="10202" max="10202" width="9.28515625" style="424" bestFit="1" customWidth="1"/>
    <col min="10203" max="10207" width="9.140625" style="424"/>
    <col min="10208" max="10208" width="9.28515625" style="424" bestFit="1" customWidth="1"/>
    <col min="10209" max="10212" width="9.140625" style="424"/>
    <col min="10213" max="10213" width="9.28515625" style="424" bestFit="1" customWidth="1"/>
    <col min="10214" max="10214" width="11.28515625" style="424" bestFit="1" customWidth="1"/>
    <col min="10215" max="10216" width="9.140625" style="424"/>
    <col min="10217" max="10217" width="9.28515625" style="424" bestFit="1" customWidth="1"/>
    <col min="10218" max="10219" width="11.28515625" style="424" bestFit="1" customWidth="1"/>
    <col min="10220" max="10222" width="9.140625" style="424"/>
    <col min="10223" max="10223" width="9.28515625" style="424" bestFit="1" customWidth="1"/>
    <col min="10224" max="10227" width="9.140625" style="424"/>
    <col min="10228" max="10230" width="9.28515625" style="424" bestFit="1" customWidth="1"/>
    <col min="10231" max="10231" width="9.140625" style="424"/>
    <col min="10232" max="10232" width="9.28515625" style="424" bestFit="1" customWidth="1"/>
    <col min="10233" max="10233" width="9.140625" style="424"/>
    <col min="10234" max="10234" width="9.28515625" style="424" bestFit="1" customWidth="1"/>
    <col min="10235" max="10239" width="9.140625" style="424"/>
    <col min="10240" max="10240" width="9.28515625" style="424" bestFit="1" customWidth="1"/>
    <col min="10241" max="10244" width="9.140625" style="424"/>
    <col min="10245" max="10245" width="9.28515625" style="424" bestFit="1" customWidth="1"/>
    <col min="10246" max="10246" width="11.28515625" style="424" bestFit="1" customWidth="1"/>
    <col min="10247" max="10248" width="9.140625" style="424"/>
    <col min="10249" max="10249" width="9.28515625" style="424" bestFit="1" customWidth="1"/>
    <col min="10250" max="10251" width="11.28515625" style="424" bestFit="1" customWidth="1"/>
    <col min="10252" max="10254" width="9.140625" style="424"/>
    <col min="10255" max="10255" width="9.28515625" style="424" bestFit="1" customWidth="1"/>
    <col min="10256" max="10259" width="9.140625" style="424"/>
    <col min="10260" max="10262" width="9.28515625" style="424" bestFit="1" customWidth="1"/>
    <col min="10263" max="10263" width="9.140625" style="424"/>
    <col min="10264" max="10264" width="9.28515625" style="424" bestFit="1" customWidth="1"/>
    <col min="10265" max="10265" width="9.140625" style="424"/>
    <col min="10266" max="10266" width="9.28515625" style="424" bestFit="1" customWidth="1"/>
    <col min="10267" max="10271" width="9.140625" style="424"/>
    <col min="10272" max="10272" width="9.28515625" style="424" bestFit="1" customWidth="1"/>
    <col min="10273" max="10276" width="9.140625" style="424"/>
    <col min="10277" max="10277" width="9.28515625" style="424" bestFit="1" customWidth="1"/>
    <col min="10278" max="10278" width="11.28515625" style="424" bestFit="1" customWidth="1"/>
    <col min="10279" max="10280" width="9.140625" style="424"/>
    <col min="10281" max="10281" width="9.28515625" style="424" bestFit="1" customWidth="1"/>
    <col min="10282" max="10283" width="11.28515625" style="424" bestFit="1" customWidth="1"/>
    <col min="10284" max="10286" width="9.140625" style="424"/>
    <col min="10287" max="10287" width="9.28515625" style="424" bestFit="1" customWidth="1"/>
    <col min="10288" max="10291" width="9.140625" style="424"/>
    <col min="10292" max="10294" width="9.28515625" style="424" bestFit="1" customWidth="1"/>
    <col min="10295" max="10295" width="9.140625" style="424"/>
    <col min="10296" max="10296" width="9.28515625" style="424" bestFit="1" customWidth="1"/>
    <col min="10297" max="10297" width="9.140625" style="424"/>
    <col min="10298" max="10298" width="9.28515625" style="424" bestFit="1" customWidth="1"/>
    <col min="10299" max="10303" width="9.140625" style="424"/>
    <col min="10304" max="10304" width="9.28515625" style="424" bestFit="1" customWidth="1"/>
    <col min="10305" max="10308" width="9.140625" style="424"/>
    <col min="10309" max="10309" width="9.28515625" style="424" bestFit="1" customWidth="1"/>
    <col min="10310" max="10310" width="11.28515625" style="424" bestFit="1" customWidth="1"/>
    <col min="10311" max="10312" width="9.140625" style="424"/>
    <col min="10313" max="10313" width="9.28515625" style="424" bestFit="1" customWidth="1"/>
    <col min="10314" max="10315" width="11.28515625" style="424" bestFit="1" customWidth="1"/>
    <col min="10316" max="10318" width="9.140625" style="424"/>
    <col min="10319" max="10319" width="9.28515625" style="424" bestFit="1" customWidth="1"/>
    <col min="10320" max="10323" width="9.140625" style="424"/>
    <col min="10324" max="10326" width="9.28515625" style="424" bestFit="1" customWidth="1"/>
    <col min="10327" max="10327" width="9.140625" style="424"/>
    <col min="10328" max="10328" width="9.28515625" style="424" bestFit="1" customWidth="1"/>
    <col min="10329" max="10329" width="9.140625" style="424"/>
    <col min="10330" max="10330" width="9.28515625" style="424" bestFit="1" customWidth="1"/>
    <col min="10331" max="10335" width="9.140625" style="424"/>
    <col min="10336" max="10336" width="9.28515625" style="424" bestFit="1" customWidth="1"/>
    <col min="10337" max="10340" width="9.140625" style="424"/>
    <col min="10341" max="10341" width="9.28515625" style="424" bestFit="1" customWidth="1"/>
    <col min="10342" max="10342" width="11.28515625" style="424" bestFit="1" customWidth="1"/>
    <col min="10343" max="10344" width="9.140625" style="424"/>
    <col min="10345" max="10345" width="9.28515625" style="424" bestFit="1" customWidth="1"/>
    <col min="10346" max="10347" width="11.28515625" style="424" bestFit="1" customWidth="1"/>
    <col min="10348" max="10350" width="9.140625" style="424"/>
    <col min="10351" max="10351" width="9.28515625" style="424" bestFit="1" customWidth="1"/>
    <col min="10352" max="10355" width="9.140625" style="424"/>
    <col min="10356" max="10358" width="9.28515625" style="424" bestFit="1" customWidth="1"/>
    <col min="10359" max="10359" width="9.140625" style="424"/>
    <col min="10360" max="10360" width="9.28515625" style="424" bestFit="1" customWidth="1"/>
    <col min="10361" max="10361" width="9.140625" style="424"/>
    <col min="10362" max="10362" width="9.28515625" style="424" bestFit="1" customWidth="1"/>
    <col min="10363" max="10367" width="9.140625" style="424"/>
    <col min="10368" max="10368" width="9.28515625" style="424" bestFit="1" customWidth="1"/>
    <col min="10369" max="10372" width="9.140625" style="424"/>
    <col min="10373" max="10373" width="9.28515625" style="424" bestFit="1" customWidth="1"/>
    <col min="10374" max="10374" width="11.28515625" style="424" bestFit="1" customWidth="1"/>
    <col min="10375" max="10376" width="9.140625" style="424"/>
    <col min="10377" max="10377" width="9.28515625" style="424" bestFit="1" customWidth="1"/>
    <col min="10378" max="10379" width="11.28515625" style="424" bestFit="1" customWidth="1"/>
    <col min="10380" max="10382" width="9.140625" style="424"/>
    <col min="10383" max="10383" width="9.28515625" style="424" bestFit="1" customWidth="1"/>
    <col min="10384" max="10387" width="9.140625" style="424"/>
    <col min="10388" max="10390" width="9.28515625" style="424" bestFit="1" customWidth="1"/>
    <col min="10391" max="10391" width="9.140625" style="424"/>
    <col min="10392" max="10392" width="9.28515625" style="424" bestFit="1" customWidth="1"/>
    <col min="10393" max="10393" width="9.140625" style="424"/>
    <col min="10394" max="10394" width="9.28515625" style="424" bestFit="1" customWidth="1"/>
    <col min="10395" max="10399" width="9.140625" style="424"/>
    <col min="10400" max="10400" width="9.28515625" style="424" bestFit="1" customWidth="1"/>
    <col min="10401" max="10404" width="9.140625" style="424"/>
    <col min="10405" max="10405" width="9.28515625" style="424" bestFit="1" customWidth="1"/>
    <col min="10406" max="10406" width="11.28515625" style="424" bestFit="1" customWidth="1"/>
    <col min="10407" max="10408" width="9.140625" style="424"/>
    <col min="10409" max="10409" width="9.28515625" style="424" bestFit="1" customWidth="1"/>
    <col min="10410" max="10411" width="11.28515625" style="424" bestFit="1" customWidth="1"/>
    <col min="10412" max="10414" width="9.140625" style="424"/>
    <col min="10415" max="10415" width="9.28515625" style="424" bestFit="1" customWidth="1"/>
    <col min="10416" max="10419" width="9.140625" style="424"/>
    <col min="10420" max="10422" width="9.28515625" style="424" bestFit="1" customWidth="1"/>
    <col min="10423" max="10423" width="9.140625" style="424"/>
    <col min="10424" max="10424" width="9.28515625" style="424" bestFit="1" customWidth="1"/>
    <col min="10425" max="10425" width="9.140625" style="424"/>
    <col min="10426" max="10426" width="9.28515625" style="424" bestFit="1" customWidth="1"/>
    <col min="10427" max="10431" width="9.140625" style="424"/>
    <col min="10432" max="10432" width="9.28515625" style="424" bestFit="1" customWidth="1"/>
    <col min="10433" max="10436" width="9.140625" style="424"/>
    <col min="10437" max="10437" width="9.28515625" style="424" bestFit="1" customWidth="1"/>
    <col min="10438" max="10438" width="11.28515625" style="424" bestFit="1" customWidth="1"/>
    <col min="10439" max="10440" width="9.140625" style="424"/>
    <col min="10441" max="10441" width="9.28515625" style="424" bestFit="1" customWidth="1"/>
    <col min="10442" max="10443" width="11.28515625" style="424" bestFit="1" customWidth="1"/>
    <col min="10444" max="10446" width="9.140625" style="424"/>
    <col min="10447" max="10447" width="9.28515625" style="424" bestFit="1" customWidth="1"/>
    <col min="10448" max="10451" width="9.140625" style="424"/>
    <col min="10452" max="10454" width="9.28515625" style="424" bestFit="1" customWidth="1"/>
    <col min="10455" max="10455" width="9.140625" style="424"/>
    <col min="10456" max="10456" width="9.28515625" style="424" bestFit="1" customWidth="1"/>
    <col min="10457" max="10457" width="9.140625" style="424"/>
    <col min="10458" max="10458" width="9.28515625" style="424" bestFit="1" customWidth="1"/>
    <col min="10459" max="10463" width="9.140625" style="424"/>
    <col min="10464" max="10464" width="9.28515625" style="424" bestFit="1" customWidth="1"/>
    <col min="10465" max="10468" width="9.140625" style="424"/>
    <col min="10469" max="10469" width="9.28515625" style="424" bestFit="1" customWidth="1"/>
    <col min="10470" max="10470" width="11.28515625" style="424" bestFit="1" customWidth="1"/>
    <col min="10471" max="10472" width="9.140625" style="424"/>
    <col min="10473" max="10473" width="9.28515625" style="424" bestFit="1" customWidth="1"/>
    <col min="10474" max="10475" width="11.28515625" style="424" bestFit="1" customWidth="1"/>
    <col min="10476" max="10478" width="9.140625" style="424"/>
    <col min="10479" max="10479" width="9.28515625" style="424" bestFit="1" customWidth="1"/>
    <col min="10480" max="10483" width="9.140625" style="424"/>
    <col min="10484" max="10486" width="9.28515625" style="424" bestFit="1" customWidth="1"/>
    <col min="10487" max="10487" width="9.140625" style="424"/>
    <col min="10488" max="10488" width="9.28515625" style="424" bestFit="1" customWidth="1"/>
    <col min="10489" max="10489" width="9.140625" style="424"/>
    <col min="10490" max="10490" width="9.28515625" style="424" bestFit="1" customWidth="1"/>
    <col min="10491" max="10495" width="9.140625" style="424"/>
    <col min="10496" max="10496" width="9.28515625" style="424" bestFit="1" customWidth="1"/>
    <col min="10497" max="10500" width="9.140625" style="424"/>
    <col min="10501" max="10501" width="9.28515625" style="424" bestFit="1" customWidth="1"/>
    <col min="10502" max="10502" width="11.28515625" style="424" bestFit="1" customWidth="1"/>
    <col min="10503" max="10504" width="9.140625" style="424"/>
    <col min="10505" max="10505" width="9.28515625" style="424" bestFit="1" customWidth="1"/>
    <col min="10506" max="10507" width="11.28515625" style="424" bestFit="1" customWidth="1"/>
    <col min="10508" max="10510" width="9.140625" style="424"/>
    <col min="10511" max="10511" width="9.28515625" style="424" bestFit="1" customWidth="1"/>
    <col min="10512" max="10515" width="9.140625" style="424"/>
    <col min="10516" max="10518" width="9.28515625" style="424" bestFit="1" customWidth="1"/>
    <col min="10519" max="10519" width="9.140625" style="424"/>
    <col min="10520" max="10520" width="9.28515625" style="424" bestFit="1" customWidth="1"/>
    <col min="10521" max="10521" width="9.140625" style="424"/>
    <col min="10522" max="10522" width="9.28515625" style="424" bestFit="1" customWidth="1"/>
    <col min="10523" max="10527" width="9.140625" style="424"/>
    <col min="10528" max="10528" width="9.28515625" style="424" bestFit="1" customWidth="1"/>
    <col min="10529" max="10532" width="9.140625" style="424"/>
    <col min="10533" max="10533" width="9.28515625" style="424" bestFit="1" customWidth="1"/>
    <col min="10534" max="10534" width="11.28515625" style="424" bestFit="1" customWidth="1"/>
    <col min="10535" max="10536" width="9.140625" style="424"/>
    <col min="10537" max="10537" width="9.28515625" style="424" bestFit="1" customWidth="1"/>
    <col min="10538" max="10539" width="11.28515625" style="424" bestFit="1" customWidth="1"/>
    <col min="10540" max="10542" width="9.140625" style="424"/>
    <col min="10543" max="10543" width="9.28515625" style="424" bestFit="1" customWidth="1"/>
    <col min="10544" max="10547" width="9.140625" style="424"/>
    <col min="10548" max="10550" width="9.28515625" style="424" bestFit="1" customWidth="1"/>
    <col min="10551" max="10551" width="9.140625" style="424"/>
    <col min="10552" max="10552" width="9.28515625" style="424" bestFit="1" customWidth="1"/>
    <col min="10553" max="10553" width="9.140625" style="424"/>
    <col min="10554" max="10554" width="9.28515625" style="424" bestFit="1" customWidth="1"/>
    <col min="10555" max="10559" width="9.140625" style="424"/>
    <col min="10560" max="10560" width="9.28515625" style="424" bestFit="1" customWidth="1"/>
    <col min="10561" max="10564" width="9.140625" style="424"/>
    <col min="10565" max="10565" width="9.28515625" style="424" bestFit="1" customWidth="1"/>
    <col min="10566" max="10566" width="11.28515625" style="424" bestFit="1" customWidth="1"/>
    <col min="10567" max="10568" width="9.140625" style="424"/>
    <col min="10569" max="10569" width="9.28515625" style="424" bestFit="1" customWidth="1"/>
    <col min="10570" max="10571" width="11.28515625" style="424" bestFit="1" customWidth="1"/>
    <col min="10572" max="10574" width="9.140625" style="424"/>
    <col min="10575" max="10575" width="9.28515625" style="424" bestFit="1" customWidth="1"/>
    <col min="10576" max="10579" width="9.140625" style="424"/>
    <col min="10580" max="10582" width="9.28515625" style="424" bestFit="1" customWidth="1"/>
    <col min="10583" max="10583" width="9.140625" style="424"/>
    <col min="10584" max="10584" width="9.28515625" style="424" bestFit="1" customWidth="1"/>
    <col min="10585" max="10585" width="9.140625" style="424"/>
    <col min="10586" max="10586" width="9.28515625" style="424" bestFit="1" customWidth="1"/>
    <col min="10587" max="10591" width="9.140625" style="424"/>
    <col min="10592" max="10592" width="9.28515625" style="424" bestFit="1" customWidth="1"/>
    <col min="10593" max="10596" width="9.140625" style="424"/>
    <col min="10597" max="10597" width="9.28515625" style="424" bestFit="1" customWidth="1"/>
    <col min="10598" max="10598" width="11.28515625" style="424" bestFit="1" customWidth="1"/>
    <col min="10599" max="10600" width="9.140625" style="424"/>
    <col min="10601" max="10601" width="9.28515625" style="424" bestFit="1" customWidth="1"/>
    <col min="10602" max="10603" width="11.28515625" style="424" bestFit="1" customWidth="1"/>
    <col min="10604" max="10606" width="9.140625" style="424"/>
    <col min="10607" max="10607" width="9.28515625" style="424" bestFit="1" customWidth="1"/>
    <col min="10608" max="10611" width="9.140625" style="424"/>
    <col min="10612" max="10614" width="9.28515625" style="424" bestFit="1" customWidth="1"/>
    <col min="10615" max="10615" width="9.140625" style="424"/>
    <col min="10616" max="10616" width="9.28515625" style="424" bestFit="1" customWidth="1"/>
    <col min="10617" max="10617" width="9.140625" style="424"/>
    <col min="10618" max="10618" width="9.28515625" style="424" bestFit="1" customWidth="1"/>
    <col min="10619" max="10623" width="9.140625" style="424"/>
    <col min="10624" max="10624" width="9.28515625" style="424" bestFit="1" customWidth="1"/>
    <col min="10625" max="10628" width="9.140625" style="424"/>
    <col min="10629" max="10629" width="9.28515625" style="424" bestFit="1" customWidth="1"/>
    <col min="10630" max="10630" width="11.28515625" style="424" bestFit="1" customWidth="1"/>
    <col min="10631" max="10632" width="9.140625" style="424"/>
    <col min="10633" max="10633" width="9.28515625" style="424" bestFit="1" customWidth="1"/>
    <col min="10634" max="10635" width="11.28515625" style="424" bestFit="1" customWidth="1"/>
    <col min="10636" max="10638" width="9.140625" style="424"/>
    <col min="10639" max="10639" width="9.28515625" style="424" bestFit="1" customWidth="1"/>
    <col min="10640" max="10643" width="9.140625" style="424"/>
    <col min="10644" max="10646" width="9.28515625" style="424" bestFit="1" customWidth="1"/>
    <col min="10647" max="10647" width="9.140625" style="424"/>
    <col min="10648" max="10648" width="9.28515625" style="424" bestFit="1" customWidth="1"/>
    <col min="10649" max="10649" width="9.140625" style="424"/>
    <col min="10650" max="10650" width="9.28515625" style="424" bestFit="1" customWidth="1"/>
    <col min="10651" max="10655" width="9.140625" style="424"/>
    <col min="10656" max="10656" width="9.28515625" style="424" bestFit="1" customWidth="1"/>
    <col min="10657" max="10660" width="9.140625" style="424"/>
    <col min="10661" max="10661" width="9.28515625" style="424" bestFit="1" customWidth="1"/>
    <col min="10662" max="10662" width="11.28515625" style="424" bestFit="1" customWidth="1"/>
    <col min="10663" max="10664" width="9.140625" style="424"/>
    <col min="10665" max="10665" width="9.28515625" style="424" bestFit="1" customWidth="1"/>
    <col min="10666" max="10667" width="11.28515625" style="424" bestFit="1" customWidth="1"/>
    <col min="10668" max="10670" width="9.140625" style="424"/>
    <col min="10671" max="10671" width="9.28515625" style="424" bestFit="1" customWidth="1"/>
    <col min="10672" max="10675" width="9.140625" style="424"/>
    <col min="10676" max="10678" width="9.28515625" style="424" bestFit="1" customWidth="1"/>
    <col min="10679" max="10679" width="9.140625" style="424"/>
    <col min="10680" max="10680" width="9.28515625" style="424" bestFit="1" customWidth="1"/>
    <col min="10681" max="10681" width="9.140625" style="424"/>
    <col min="10682" max="10682" width="9.28515625" style="424" bestFit="1" customWidth="1"/>
    <col min="10683" max="10687" width="9.140625" style="424"/>
    <col min="10688" max="10688" width="9.28515625" style="424" bestFit="1" customWidth="1"/>
    <col min="10689" max="10692" width="9.140625" style="424"/>
    <col min="10693" max="10693" width="9.28515625" style="424" bestFit="1" customWidth="1"/>
    <col min="10694" max="10694" width="11.28515625" style="424" bestFit="1" customWidth="1"/>
    <col min="10695" max="10696" width="9.140625" style="424"/>
    <col min="10697" max="10697" width="9.28515625" style="424" bestFit="1" customWidth="1"/>
    <col min="10698" max="10699" width="11.28515625" style="424" bestFit="1" customWidth="1"/>
    <col min="10700" max="10702" width="9.140625" style="424"/>
    <col min="10703" max="10703" width="9.28515625" style="424" bestFit="1" customWidth="1"/>
    <col min="10704" max="10707" width="9.140625" style="424"/>
    <col min="10708" max="10710" width="9.28515625" style="424" bestFit="1" customWidth="1"/>
    <col min="10711" max="10711" width="9.140625" style="424"/>
    <col min="10712" max="10712" width="9.28515625" style="424" bestFit="1" customWidth="1"/>
    <col min="10713" max="10713" width="9.140625" style="424"/>
    <col min="10714" max="10714" width="9.28515625" style="424" bestFit="1" customWidth="1"/>
    <col min="10715" max="10719" width="9.140625" style="424"/>
    <col min="10720" max="10720" width="9.28515625" style="424" bestFit="1" customWidth="1"/>
    <col min="10721" max="10724" width="9.140625" style="424"/>
    <col min="10725" max="10725" width="9.28515625" style="424" bestFit="1" customWidth="1"/>
    <col min="10726" max="10726" width="11.28515625" style="424" bestFit="1" customWidth="1"/>
    <col min="10727" max="10728" width="9.140625" style="424"/>
    <col min="10729" max="10729" width="9.28515625" style="424" bestFit="1" customWidth="1"/>
    <col min="10730" max="10731" width="11.28515625" style="424" bestFit="1" customWidth="1"/>
    <col min="10732" max="10734" width="9.140625" style="424"/>
    <col min="10735" max="10735" width="9.28515625" style="424" bestFit="1" customWidth="1"/>
    <col min="10736" max="10739" width="9.140625" style="424"/>
    <col min="10740" max="10742" width="9.28515625" style="424" bestFit="1" customWidth="1"/>
    <col min="10743" max="10743" width="9.140625" style="424"/>
    <col min="10744" max="10744" width="9.28515625" style="424" bestFit="1" customWidth="1"/>
    <col min="10745" max="10745" width="9.140625" style="424"/>
    <col min="10746" max="10746" width="9.28515625" style="424" bestFit="1" customWidth="1"/>
    <col min="10747" max="10751" width="9.140625" style="424"/>
    <col min="10752" max="10752" width="9.28515625" style="424" bestFit="1" customWidth="1"/>
    <col min="10753" max="10756" width="9.140625" style="424"/>
    <col min="10757" max="10757" width="9.28515625" style="424" bestFit="1" customWidth="1"/>
    <col min="10758" max="10758" width="11.28515625" style="424" bestFit="1" customWidth="1"/>
    <col min="10759" max="10760" width="9.140625" style="424"/>
    <col min="10761" max="10761" width="9.28515625" style="424" bestFit="1" customWidth="1"/>
    <col min="10762" max="10763" width="11.28515625" style="424" bestFit="1" customWidth="1"/>
    <col min="10764" max="10766" width="9.140625" style="424"/>
    <col min="10767" max="10767" width="9.28515625" style="424" bestFit="1" customWidth="1"/>
    <col min="10768" max="10771" width="9.140625" style="424"/>
    <col min="10772" max="10774" width="9.28515625" style="424" bestFit="1" customWidth="1"/>
    <col min="10775" max="10775" width="9.140625" style="424"/>
    <col min="10776" max="10776" width="9.28515625" style="424" bestFit="1" customWidth="1"/>
    <col min="10777" max="10777" width="9.140625" style="424"/>
    <col min="10778" max="10778" width="9.28515625" style="424" bestFit="1" customWidth="1"/>
    <col min="10779" max="10783" width="9.140625" style="424"/>
    <col min="10784" max="10784" width="9.28515625" style="424" bestFit="1" customWidth="1"/>
    <col min="10785" max="10788" width="9.140625" style="424"/>
    <col min="10789" max="10789" width="9.28515625" style="424" bestFit="1" customWidth="1"/>
    <col min="10790" max="10790" width="11.28515625" style="424" bestFit="1" customWidth="1"/>
    <col min="10791" max="10792" width="9.140625" style="424"/>
    <col min="10793" max="10793" width="9.28515625" style="424" bestFit="1" customWidth="1"/>
    <col min="10794" max="10795" width="11.28515625" style="424" bestFit="1" customWidth="1"/>
    <col min="10796" max="10798" width="9.140625" style="424"/>
    <col min="10799" max="10799" width="9.28515625" style="424" bestFit="1" customWidth="1"/>
    <col min="10800" max="10803" width="9.140625" style="424"/>
    <col min="10804" max="10806" width="9.28515625" style="424" bestFit="1" customWidth="1"/>
    <col min="10807" max="10807" width="9.140625" style="424"/>
    <col min="10808" max="10808" width="9.28515625" style="424" bestFit="1" customWidth="1"/>
    <col min="10809" max="10809" width="9.140625" style="424"/>
    <col min="10810" max="10810" width="9.28515625" style="424" bestFit="1" customWidth="1"/>
    <col min="10811" max="10815" width="9.140625" style="424"/>
    <col min="10816" max="10816" width="9.28515625" style="424" bestFit="1" customWidth="1"/>
    <col min="10817" max="10820" width="9.140625" style="424"/>
    <col min="10821" max="10821" width="9.28515625" style="424" bestFit="1" customWidth="1"/>
    <col min="10822" max="10822" width="11.28515625" style="424" bestFit="1" customWidth="1"/>
    <col min="10823" max="10824" width="9.140625" style="424"/>
    <col min="10825" max="10825" width="9.28515625" style="424" bestFit="1" customWidth="1"/>
    <col min="10826" max="10827" width="11.28515625" style="424" bestFit="1" customWidth="1"/>
    <col min="10828" max="10830" width="9.140625" style="424"/>
    <col min="10831" max="10831" width="9.28515625" style="424" bestFit="1" customWidth="1"/>
    <col min="10832" max="10835" width="9.140625" style="424"/>
    <col min="10836" max="10838" width="9.28515625" style="424" bestFit="1" customWidth="1"/>
    <col min="10839" max="10839" width="9.140625" style="424"/>
    <col min="10840" max="10840" width="9.28515625" style="424" bestFit="1" customWidth="1"/>
    <col min="10841" max="10841" width="9.140625" style="424"/>
    <col min="10842" max="10842" width="9.28515625" style="424" bestFit="1" customWidth="1"/>
    <col min="10843" max="10847" width="9.140625" style="424"/>
    <col min="10848" max="10848" width="9.28515625" style="424" bestFit="1" customWidth="1"/>
    <col min="10849" max="10852" width="9.140625" style="424"/>
    <col min="10853" max="10853" width="9.28515625" style="424" bestFit="1" customWidth="1"/>
    <col min="10854" max="10854" width="11.28515625" style="424" bestFit="1" customWidth="1"/>
    <col min="10855" max="10856" width="9.140625" style="424"/>
    <col min="10857" max="10857" width="9.28515625" style="424" bestFit="1" customWidth="1"/>
    <col min="10858" max="10859" width="11.28515625" style="424" bestFit="1" customWidth="1"/>
    <col min="10860" max="10862" width="9.140625" style="424"/>
    <col min="10863" max="10863" width="9.28515625" style="424" bestFit="1" customWidth="1"/>
    <col min="10864" max="10867" width="9.140625" style="424"/>
    <col min="10868" max="10870" width="9.28515625" style="424" bestFit="1" customWidth="1"/>
    <col min="10871" max="10871" width="9.140625" style="424"/>
    <col min="10872" max="10872" width="9.28515625" style="424" bestFit="1" customWidth="1"/>
    <col min="10873" max="10873" width="9.140625" style="424"/>
    <col min="10874" max="10874" width="9.28515625" style="424" bestFit="1" customWidth="1"/>
    <col min="10875" max="10879" width="9.140625" style="424"/>
    <col min="10880" max="10880" width="9.28515625" style="424" bestFit="1" customWidth="1"/>
    <col min="10881" max="10884" width="9.140625" style="424"/>
    <col min="10885" max="10885" width="9.28515625" style="424" bestFit="1" customWidth="1"/>
    <col min="10886" max="10886" width="11.28515625" style="424" bestFit="1" customWidth="1"/>
    <col min="10887" max="10888" width="9.140625" style="424"/>
    <col min="10889" max="10889" width="9.28515625" style="424" bestFit="1" customWidth="1"/>
    <col min="10890" max="10891" width="11.28515625" style="424" bestFit="1" customWidth="1"/>
    <col min="10892" max="10894" width="9.140625" style="424"/>
    <col min="10895" max="10895" width="9.28515625" style="424" bestFit="1" customWidth="1"/>
    <col min="10896" max="10899" width="9.140625" style="424"/>
    <col min="10900" max="10902" width="9.28515625" style="424" bestFit="1" customWidth="1"/>
    <col min="10903" max="10903" width="9.140625" style="424"/>
    <col min="10904" max="10904" width="9.28515625" style="424" bestFit="1" customWidth="1"/>
    <col min="10905" max="10905" width="9.140625" style="424"/>
    <col min="10906" max="10906" width="9.28515625" style="424" bestFit="1" customWidth="1"/>
    <col min="10907" max="10911" width="9.140625" style="424"/>
    <col min="10912" max="10912" width="9.28515625" style="424" bestFit="1" customWidth="1"/>
    <col min="10913" max="10916" width="9.140625" style="424"/>
    <col min="10917" max="10917" width="9.28515625" style="424" bestFit="1" customWidth="1"/>
    <col min="10918" max="10918" width="11.28515625" style="424" bestFit="1" customWidth="1"/>
    <col min="10919" max="10920" width="9.140625" style="424"/>
    <col min="10921" max="10921" width="9.28515625" style="424" bestFit="1" customWidth="1"/>
    <col min="10922" max="10923" width="11.28515625" style="424" bestFit="1" customWidth="1"/>
    <col min="10924" max="10926" width="9.140625" style="424"/>
    <col min="10927" max="10927" width="9.28515625" style="424" bestFit="1" customWidth="1"/>
    <col min="10928" max="10931" width="9.140625" style="424"/>
    <col min="10932" max="10934" width="9.28515625" style="424" bestFit="1" customWidth="1"/>
    <col min="10935" max="10935" width="9.140625" style="424"/>
    <col min="10936" max="10936" width="9.28515625" style="424" bestFit="1" customWidth="1"/>
    <col min="10937" max="10937" width="9.140625" style="424"/>
    <col min="10938" max="10938" width="9.28515625" style="424" bestFit="1" customWidth="1"/>
    <col min="10939" max="10943" width="9.140625" style="424"/>
    <col min="10944" max="10944" width="9.28515625" style="424" bestFit="1" customWidth="1"/>
    <col min="10945" max="10948" width="9.140625" style="424"/>
    <col min="10949" max="10949" width="9.28515625" style="424" bestFit="1" customWidth="1"/>
    <col min="10950" max="10950" width="11.28515625" style="424" bestFit="1" customWidth="1"/>
    <col min="10951" max="10952" width="9.140625" style="424"/>
    <col min="10953" max="10953" width="9.28515625" style="424" bestFit="1" customWidth="1"/>
    <col min="10954" max="10955" width="11.28515625" style="424" bestFit="1" customWidth="1"/>
    <col min="10956" max="10958" width="9.140625" style="424"/>
    <col min="10959" max="10959" width="9.28515625" style="424" bestFit="1" customWidth="1"/>
    <col min="10960" max="10963" width="9.140625" style="424"/>
    <col min="10964" max="10966" width="9.28515625" style="424" bestFit="1" customWidth="1"/>
    <col min="10967" max="10967" width="9.140625" style="424"/>
    <col min="10968" max="10968" width="9.28515625" style="424" bestFit="1" customWidth="1"/>
    <col min="10969" max="10969" width="9.140625" style="424"/>
    <col min="10970" max="10970" width="9.28515625" style="424" bestFit="1" customWidth="1"/>
    <col min="10971" max="10975" width="9.140625" style="424"/>
    <col min="10976" max="10976" width="9.28515625" style="424" bestFit="1" customWidth="1"/>
    <col min="10977" max="10980" width="9.140625" style="424"/>
    <col min="10981" max="10981" width="9.28515625" style="424" bestFit="1" customWidth="1"/>
    <col min="10982" max="10982" width="11.28515625" style="424" bestFit="1" customWidth="1"/>
    <col min="10983" max="10984" width="9.140625" style="424"/>
    <col min="10985" max="10985" width="9.28515625" style="424" bestFit="1" customWidth="1"/>
    <col min="10986" max="10987" width="11.28515625" style="424" bestFit="1" customWidth="1"/>
    <col min="10988" max="10990" width="9.140625" style="424"/>
    <col min="10991" max="10991" width="9.28515625" style="424" bestFit="1" customWidth="1"/>
    <col min="10992" max="10995" width="9.140625" style="424"/>
    <col min="10996" max="10998" width="9.28515625" style="424" bestFit="1" customWidth="1"/>
    <col min="10999" max="10999" width="9.140625" style="424"/>
    <col min="11000" max="11000" width="9.28515625" style="424" bestFit="1" customWidth="1"/>
    <col min="11001" max="11001" width="9.140625" style="424"/>
    <col min="11002" max="11002" width="9.28515625" style="424" bestFit="1" customWidth="1"/>
    <col min="11003" max="11007" width="9.140625" style="424"/>
    <col min="11008" max="11008" width="9.28515625" style="424" bestFit="1" customWidth="1"/>
    <col min="11009" max="11012" width="9.140625" style="424"/>
    <col min="11013" max="11013" width="9.28515625" style="424" bestFit="1" customWidth="1"/>
    <col min="11014" max="11014" width="11.28515625" style="424" bestFit="1" customWidth="1"/>
    <col min="11015" max="11016" width="9.140625" style="424"/>
    <col min="11017" max="11017" width="9.28515625" style="424" bestFit="1" customWidth="1"/>
    <col min="11018" max="11019" width="11.28515625" style="424" bestFit="1" customWidth="1"/>
    <col min="11020" max="11022" width="9.140625" style="424"/>
    <col min="11023" max="11023" width="9.28515625" style="424" bestFit="1" customWidth="1"/>
    <col min="11024" max="11027" width="9.140625" style="424"/>
    <col min="11028" max="11030" width="9.28515625" style="424" bestFit="1" customWidth="1"/>
    <col min="11031" max="11031" width="9.140625" style="424"/>
    <col min="11032" max="11032" width="9.28515625" style="424" bestFit="1" customWidth="1"/>
    <col min="11033" max="11033" width="9.140625" style="424"/>
    <col min="11034" max="11034" width="9.28515625" style="424" bestFit="1" customWidth="1"/>
    <col min="11035" max="11039" width="9.140625" style="424"/>
    <col min="11040" max="11040" width="9.28515625" style="424" bestFit="1" customWidth="1"/>
    <col min="11041" max="11044" width="9.140625" style="424"/>
    <col min="11045" max="11045" width="9.28515625" style="424" bestFit="1" customWidth="1"/>
    <col min="11046" max="11046" width="11.28515625" style="424" bestFit="1" customWidth="1"/>
    <col min="11047" max="11048" width="9.140625" style="424"/>
    <col min="11049" max="11049" width="9.28515625" style="424" bestFit="1" customWidth="1"/>
    <col min="11050" max="11051" width="11.28515625" style="424" bestFit="1" customWidth="1"/>
    <col min="11052" max="11054" width="9.140625" style="424"/>
    <col min="11055" max="11055" width="9.28515625" style="424" bestFit="1" customWidth="1"/>
    <col min="11056" max="11059" width="9.140625" style="424"/>
    <col min="11060" max="11062" width="9.28515625" style="424" bestFit="1" customWidth="1"/>
    <col min="11063" max="11063" width="9.140625" style="424"/>
    <col min="11064" max="11064" width="9.28515625" style="424" bestFit="1" customWidth="1"/>
    <col min="11065" max="11065" width="9.140625" style="424"/>
    <col min="11066" max="11066" width="9.28515625" style="424" bestFit="1" customWidth="1"/>
    <col min="11067" max="11071" width="9.140625" style="424"/>
    <col min="11072" max="11072" width="9.28515625" style="424" bestFit="1" customWidth="1"/>
    <col min="11073" max="11076" width="9.140625" style="424"/>
    <col min="11077" max="11077" width="9.28515625" style="424" bestFit="1" customWidth="1"/>
    <col min="11078" max="11078" width="11.28515625" style="424" bestFit="1" customWidth="1"/>
    <col min="11079" max="11080" width="9.140625" style="424"/>
    <col min="11081" max="11081" width="9.28515625" style="424" bestFit="1" customWidth="1"/>
    <col min="11082" max="11083" width="11.28515625" style="424" bestFit="1" customWidth="1"/>
    <col min="11084" max="11086" width="9.140625" style="424"/>
    <col min="11087" max="11087" width="9.28515625" style="424" bestFit="1" customWidth="1"/>
    <col min="11088" max="11091" width="9.140625" style="424"/>
    <col min="11092" max="11094" width="9.28515625" style="424" bestFit="1" customWidth="1"/>
    <col min="11095" max="11095" width="9.140625" style="424"/>
    <col min="11096" max="11096" width="9.28515625" style="424" bestFit="1" customWidth="1"/>
    <col min="11097" max="11097" width="9.140625" style="424"/>
    <col min="11098" max="11098" width="9.28515625" style="424" bestFit="1" customWidth="1"/>
    <col min="11099" max="11103" width="9.140625" style="424"/>
    <col min="11104" max="11104" width="9.28515625" style="424" bestFit="1" customWidth="1"/>
    <col min="11105" max="11108" width="9.140625" style="424"/>
    <col min="11109" max="11109" width="9.28515625" style="424" bestFit="1" customWidth="1"/>
    <col min="11110" max="11110" width="11.28515625" style="424" bestFit="1" customWidth="1"/>
    <col min="11111" max="11112" width="9.140625" style="424"/>
    <col min="11113" max="11113" width="9.28515625" style="424" bestFit="1" customWidth="1"/>
    <col min="11114" max="11115" width="11.28515625" style="424" bestFit="1" customWidth="1"/>
    <col min="11116" max="11118" width="9.140625" style="424"/>
    <col min="11119" max="11119" width="9.28515625" style="424" bestFit="1" customWidth="1"/>
    <col min="11120" max="11123" width="9.140625" style="424"/>
    <col min="11124" max="11126" width="9.28515625" style="424" bestFit="1" customWidth="1"/>
    <col min="11127" max="11127" width="9.140625" style="424"/>
    <col min="11128" max="11128" width="9.28515625" style="424" bestFit="1" customWidth="1"/>
    <col min="11129" max="11129" width="9.140625" style="424"/>
    <col min="11130" max="11130" width="9.28515625" style="424" bestFit="1" customWidth="1"/>
    <col min="11131" max="11135" width="9.140625" style="424"/>
    <col min="11136" max="11136" width="9.28515625" style="424" bestFit="1" customWidth="1"/>
    <col min="11137" max="11140" width="9.140625" style="424"/>
    <col min="11141" max="11141" width="9.28515625" style="424" bestFit="1" customWidth="1"/>
    <col min="11142" max="11142" width="11.28515625" style="424" bestFit="1" customWidth="1"/>
    <col min="11143" max="11144" width="9.140625" style="424"/>
    <col min="11145" max="11145" width="9.28515625" style="424" bestFit="1" customWidth="1"/>
    <col min="11146" max="11147" width="11.28515625" style="424" bestFit="1" customWidth="1"/>
    <col min="11148" max="11150" width="9.140625" style="424"/>
    <col min="11151" max="11151" width="9.28515625" style="424" bestFit="1" customWidth="1"/>
    <col min="11152" max="11155" width="9.140625" style="424"/>
    <col min="11156" max="11158" width="9.28515625" style="424" bestFit="1" customWidth="1"/>
    <col min="11159" max="11159" width="9.140625" style="424"/>
    <col min="11160" max="11160" width="9.28515625" style="424" bestFit="1" customWidth="1"/>
    <col min="11161" max="11161" width="9.140625" style="424"/>
    <col min="11162" max="11162" width="9.28515625" style="424" bestFit="1" customWidth="1"/>
    <col min="11163" max="11167" width="9.140625" style="424"/>
    <col min="11168" max="11168" width="9.28515625" style="424" bestFit="1" customWidth="1"/>
    <col min="11169" max="11172" width="9.140625" style="424"/>
    <col min="11173" max="11173" width="9.28515625" style="424" bestFit="1" customWidth="1"/>
    <col min="11174" max="11174" width="11.28515625" style="424" bestFit="1" customWidth="1"/>
    <col min="11175" max="11176" width="9.140625" style="424"/>
    <col min="11177" max="11177" width="9.28515625" style="424" bestFit="1" customWidth="1"/>
    <col min="11178" max="11179" width="11.28515625" style="424" bestFit="1" customWidth="1"/>
    <col min="11180" max="11182" width="9.140625" style="424"/>
    <col min="11183" max="11183" width="9.28515625" style="424" bestFit="1" customWidth="1"/>
    <col min="11184" max="11187" width="9.140625" style="424"/>
    <col min="11188" max="11190" width="9.28515625" style="424" bestFit="1" customWidth="1"/>
    <col min="11191" max="11191" width="9.140625" style="424"/>
    <col min="11192" max="11192" width="9.28515625" style="424" bestFit="1" customWidth="1"/>
    <col min="11193" max="11193" width="9.140625" style="424"/>
    <col min="11194" max="11194" width="9.28515625" style="424" bestFit="1" customWidth="1"/>
    <col min="11195" max="11199" width="9.140625" style="424"/>
    <col min="11200" max="11200" width="9.28515625" style="424" bestFit="1" customWidth="1"/>
    <col min="11201" max="11204" width="9.140625" style="424"/>
    <col min="11205" max="11205" width="9.28515625" style="424" bestFit="1" customWidth="1"/>
    <col min="11206" max="11206" width="11.28515625" style="424" bestFit="1" customWidth="1"/>
    <col min="11207" max="11208" width="9.140625" style="424"/>
    <col min="11209" max="11209" width="9.28515625" style="424" bestFit="1" customWidth="1"/>
    <col min="11210" max="11211" width="11.28515625" style="424" bestFit="1" customWidth="1"/>
    <col min="11212" max="11214" width="9.140625" style="424"/>
    <col min="11215" max="11215" width="9.28515625" style="424" bestFit="1" customWidth="1"/>
    <col min="11216" max="11219" width="9.140625" style="424"/>
    <col min="11220" max="11222" width="9.28515625" style="424" bestFit="1" customWidth="1"/>
    <col min="11223" max="11223" width="9.140625" style="424"/>
    <col min="11224" max="11224" width="9.28515625" style="424" bestFit="1" customWidth="1"/>
    <col min="11225" max="11225" width="9.140625" style="424"/>
    <col min="11226" max="11226" width="9.28515625" style="424" bestFit="1" customWidth="1"/>
    <col min="11227" max="11231" width="9.140625" style="424"/>
    <col min="11232" max="11232" width="9.28515625" style="424" bestFit="1" customWidth="1"/>
    <col min="11233" max="11236" width="9.140625" style="424"/>
    <col min="11237" max="11237" width="9.28515625" style="424" bestFit="1" customWidth="1"/>
    <col min="11238" max="11238" width="11.28515625" style="424" bestFit="1" customWidth="1"/>
    <col min="11239" max="11240" width="9.140625" style="424"/>
    <col min="11241" max="11241" width="9.28515625" style="424" bestFit="1" customWidth="1"/>
    <col min="11242" max="11243" width="11.28515625" style="424" bestFit="1" customWidth="1"/>
    <col min="11244" max="11246" width="9.140625" style="424"/>
    <col min="11247" max="11247" width="9.28515625" style="424" bestFit="1" customWidth="1"/>
    <col min="11248" max="11251" width="9.140625" style="424"/>
    <col min="11252" max="11254" width="9.28515625" style="424" bestFit="1" customWidth="1"/>
    <col min="11255" max="11255" width="9.140625" style="424"/>
    <col min="11256" max="11256" width="9.28515625" style="424" bestFit="1" customWidth="1"/>
    <col min="11257" max="11257" width="9.140625" style="424"/>
    <col min="11258" max="11258" width="9.28515625" style="424" bestFit="1" customWidth="1"/>
    <col min="11259" max="11263" width="9.140625" style="424"/>
    <col min="11264" max="11264" width="9.28515625" style="424" bestFit="1" customWidth="1"/>
    <col min="11265" max="11268" width="9.140625" style="424"/>
    <col min="11269" max="11269" width="9.28515625" style="424" bestFit="1" customWidth="1"/>
    <col min="11270" max="11270" width="11.28515625" style="424" bestFit="1" customWidth="1"/>
    <col min="11271" max="11272" width="9.140625" style="424"/>
    <col min="11273" max="11273" width="9.28515625" style="424" bestFit="1" customWidth="1"/>
    <col min="11274" max="11275" width="11.28515625" style="424" bestFit="1" customWidth="1"/>
    <col min="11276" max="11278" width="9.140625" style="424"/>
    <col min="11279" max="11279" width="9.28515625" style="424" bestFit="1" customWidth="1"/>
    <col min="11280" max="11283" width="9.140625" style="424"/>
    <col min="11284" max="11286" width="9.28515625" style="424" bestFit="1" customWidth="1"/>
    <col min="11287" max="11287" width="9.140625" style="424"/>
    <col min="11288" max="11288" width="9.28515625" style="424" bestFit="1" customWidth="1"/>
    <col min="11289" max="11289" width="9.140625" style="424"/>
    <col min="11290" max="11290" width="9.28515625" style="424" bestFit="1" customWidth="1"/>
    <col min="11291" max="11295" width="9.140625" style="424"/>
    <col min="11296" max="11296" width="9.28515625" style="424" bestFit="1" customWidth="1"/>
    <col min="11297" max="11300" width="9.140625" style="424"/>
    <col min="11301" max="11301" width="9.28515625" style="424" bestFit="1" customWidth="1"/>
    <col min="11302" max="11302" width="11.28515625" style="424" bestFit="1" customWidth="1"/>
    <col min="11303" max="11304" width="9.140625" style="424"/>
    <col min="11305" max="11305" width="9.28515625" style="424" bestFit="1" customWidth="1"/>
    <col min="11306" max="11307" width="11.28515625" style="424" bestFit="1" customWidth="1"/>
    <col min="11308" max="11310" width="9.140625" style="424"/>
    <col min="11311" max="11311" width="9.28515625" style="424" bestFit="1" customWidth="1"/>
    <col min="11312" max="11315" width="9.140625" style="424"/>
    <col min="11316" max="11318" width="9.28515625" style="424" bestFit="1" customWidth="1"/>
    <col min="11319" max="11319" width="9.140625" style="424"/>
    <col min="11320" max="11320" width="9.28515625" style="424" bestFit="1" customWidth="1"/>
    <col min="11321" max="11321" width="9.140625" style="424"/>
    <col min="11322" max="11322" width="9.28515625" style="424" bestFit="1" customWidth="1"/>
    <col min="11323" max="11327" width="9.140625" style="424"/>
    <col min="11328" max="11328" width="9.28515625" style="424" bestFit="1" customWidth="1"/>
    <col min="11329" max="11332" width="9.140625" style="424"/>
    <col min="11333" max="11333" width="9.28515625" style="424" bestFit="1" customWidth="1"/>
    <col min="11334" max="11334" width="11.28515625" style="424" bestFit="1" customWidth="1"/>
    <col min="11335" max="11336" width="9.140625" style="424"/>
    <col min="11337" max="11337" width="9.28515625" style="424" bestFit="1" customWidth="1"/>
    <col min="11338" max="11339" width="11.28515625" style="424" bestFit="1" customWidth="1"/>
    <col min="11340" max="11342" width="9.140625" style="424"/>
    <col min="11343" max="11343" width="9.28515625" style="424" bestFit="1" customWidth="1"/>
    <col min="11344" max="11347" width="9.140625" style="424"/>
    <col min="11348" max="11350" width="9.28515625" style="424" bestFit="1" customWidth="1"/>
    <col min="11351" max="11351" width="9.140625" style="424"/>
    <col min="11352" max="11352" width="9.28515625" style="424" bestFit="1" customWidth="1"/>
    <col min="11353" max="11353" width="9.140625" style="424"/>
    <col min="11354" max="11354" width="9.28515625" style="424" bestFit="1" customWidth="1"/>
    <col min="11355" max="11359" width="9.140625" style="424"/>
    <col min="11360" max="11360" width="9.28515625" style="424" bestFit="1" customWidth="1"/>
    <col min="11361" max="11364" width="9.140625" style="424"/>
    <col min="11365" max="11365" width="9.28515625" style="424" bestFit="1" customWidth="1"/>
    <col min="11366" max="11366" width="11.28515625" style="424" bestFit="1" customWidth="1"/>
    <col min="11367" max="11368" width="9.140625" style="424"/>
    <col min="11369" max="11369" width="9.28515625" style="424" bestFit="1" customWidth="1"/>
    <col min="11370" max="11371" width="11.28515625" style="424" bestFit="1" customWidth="1"/>
    <col min="11372" max="11374" width="9.140625" style="424"/>
    <col min="11375" max="11375" width="9.28515625" style="424" bestFit="1" customWidth="1"/>
    <col min="11376" max="11379" width="9.140625" style="424"/>
    <col min="11380" max="11382" width="9.28515625" style="424" bestFit="1" customWidth="1"/>
    <col min="11383" max="11383" width="9.140625" style="424"/>
    <col min="11384" max="11384" width="9.28515625" style="424" bestFit="1" customWidth="1"/>
    <col min="11385" max="11385" width="9.140625" style="424"/>
    <col min="11386" max="11386" width="9.28515625" style="424" bestFit="1" customWidth="1"/>
    <col min="11387" max="11391" width="9.140625" style="424"/>
    <col min="11392" max="11392" width="9.28515625" style="424" bestFit="1" customWidth="1"/>
    <col min="11393" max="11396" width="9.140625" style="424"/>
    <col min="11397" max="11397" width="9.28515625" style="424" bestFit="1" customWidth="1"/>
    <col min="11398" max="11398" width="11.28515625" style="424" bestFit="1" customWidth="1"/>
    <col min="11399" max="11400" width="9.140625" style="424"/>
    <col min="11401" max="11401" width="9.28515625" style="424" bestFit="1" customWidth="1"/>
    <col min="11402" max="11403" width="11.28515625" style="424" bestFit="1" customWidth="1"/>
    <col min="11404" max="11406" width="9.140625" style="424"/>
    <col min="11407" max="11407" width="9.28515625" style="424" bestFit="1" customWidth="1"/>
    <col min="11408" max="11411" width="9.140625" style="424"/>
    <col min="11412" max="11414" width="9.28515625" style="424" bestFit="1" customWidth="1"/>
    <col min="11415" max="11415" width="9.140625" style="424"/>
    <col min="11416" max="11416" width="9.28515625" style="424" bestFit="1" customWidth="1"/>
    <col min="11417" max="11417" width="9.140625" style="424"/>
    <col min="11418" max="11418" width="9.28515625" style="424" bestFit="1" customWidth="1"/>
    <col min="11419" max="11423" width="9.140625" style="424"/>
    <col min="11424" max="11424" width="9.28515625" style="424" bestFit="1" customWidth="1"/>
    <col min="11425" max="11428" width="9.140625" style="424"/>
    <col min="11429" max="11429" width="9.28515625" style="424" bestFit="1" customWidth="1"/>
    <col min="11430" max="11430" width="11.28515625" style="424" bestFit="1" customWidth="1"/>
    <col min="11431" max="11432" width="9.140625" style="424"/>
    <col min="11433" max="11433" width="9.28515625" style="424" bestFit="1" customWidth="1"/>
    <col min="11434" max="11435" width="11.28515625" style="424" bestFit="1" customWidth="1"/>
    <col min="11436" max="11438" width="9.140625" style="424"/>
    <col min="11439" max="11439" width="9.28515625" style="424" bestFit="1" customWidth="1"/>
    <col min="11440" max="11443" width="9.140625" style="424"/>
    <col min="11444" max="11446" width="9.28515625" style="424" bestFit="1" customWidth="1"/>
    <col min="11447" max="11447" width="9.140625" style="424"/>
    <col min="11448" max="11448" width="9.28515625" style="424" bestFit="1" customWidth="1"/>
    <col min="11449" max="11449" width="9.140625" style="424"/>
    <col min="11450" max="11450" width="9.28515625" style="424" bestFit="1" customWidth="1"/>
    <col min="11451" max="11455" width="9.140625" style="424"/>
    <col min="11456" max="11456" width="9.28515625" style="424" bestFit="1" customWidth="1"/>
    <col min="11457" max="11460" width="9.140625" style="424"/>
    <col min="11461" max="11461" width="9.28515625" style="424" bestFit="1" customWidth="1"/>
    <col min="11462" max="11462" width="11.28515625" style="424" bestFit="1" customWidth="1"/>
    <col min="11463" max="11464" width="9.140625" style="424"/>
    <col min="11465" max="11465" width="9.28515625" style="424" bestFit="1" customWidth="1"/>
    <col min="11466" max="11467" width="11.28515625" style="424" bestFit="1" customWidth="1"/>
    <col min="11468" max="11470" width="9.140625" style="424"/>
    <col min="11471" max="11471" width="9.28515625" style="424" bestFit="1" customWidth="1"/>
    <col min="11472" max="11475" width="9.140625" style="424"/>
    <col min="11476" max="11478" width="9.28515625" style="424" bestFit="1" customWidth="1"/>
    <col min="11479" max="11479" width="9.140625" style="424"/>
    <col min="11480" max="11480" width="9.28515625" style="424" bestFit="1" customWidth="1"/>
    <col min="11481" max="11481" width="9.140625" style="424"/>
    <col min="11482" max="11482" width="9.28515625" style="424" bestFit="1" customWidth="1"/>
    <col min="11483" max="11487" width="9.140625" style="424"/>
    <col min="11488" max="11488" width="9.28515625" style="424" bestFit="1" customWidth="1"/>
    <col min="11489" max="11492" width="9.140625" style="424"/>
    <col min="11493" max="11493" width="9.28515625" style="424" bestFit="1" customWidth="1"/>
    <col min="11494" max="11494" width="11.28515625" style="424" bestFit="1" customWidth="1"/>
    <col min="11495" max="11496" width="9.140625" style="424"/>
    <col min="11497" max="11497" width="9.28515625" style="424" bestFit="1" customWidth="1"/>
    <col min="11498" max="11499" width="11.28515625" style="424" bestFit="1" customWidth="1"/>
    <col min="11500" max="11502" width="9.140625" style="424"/>
    <col min="11503" max="11503" width="9.28515625" style="424" bestFit="1" customWidth="1"/>
    <col min="11504" max="11507" width="9.140625" style="424"/>
    <col min="11508" max="11510" width="9.28515625" style="424" bestFit="1" customWidth="1"/>
    <col min="11511" max="11511" width="9.140625" style="424"/>
    <col min="11512" max="11512" width="9.28515625" style="424" bestFit="1" customWidth="1"/>
    <col min="11513" max="11513" width="9.140625" style="424"/>
    <col min="11514" max="11514" width="9.28515625" style="424" bestFit="1" customWidth="1"/>
    <col min="11515" max="11519" width="9.140625" style="424"/>
    <col min="11520" max="11520" width="9.28515625" style="424" bestFit="1" customWidth="1"/>
    <col min="11521" max="11524" width="9.140625" style="424"/>
    <col min="11525" max="11525" width="9.28515625" style="424" bestFit="1" customWidth="1"/>
    <col min="11526" max="11526" width="11.28515625" style="424" bestFit="1" customWidth="1"/>
    <col min="11527" max="11528" width="9.140625" style="424"/>
    <col min="11529" max="11529" width="9.28515625" style="424" bestFit="1" customWidth="1"/>
    <col min="11530" max="11531" width="11.28515625" style="424" bestFit="1" customWidth="1"/>
    <col min="11532" max="11534" width="9.140625" style="424"/>
    <col min="11535" max="11535" width="9.28515625" style="424" bestFit="1" customWidth="1"/>
    <col min="11536" max="11539" width="9.140625" style="424"/>
    <col min="11540" max="11542" width="9.28515625" style="424" bestFit="1" customWidth="1"/>
    <col min="11543" max="11543" width="9.140625" style="424"/>
    <col min="11544" max="11544" width="9.28515625" style="424" bestFit="1" customWidth="1"/>
    <col min="11545" max="11545" width="9.140625" style="424"/>
    <col min="11546" max="11546" width="9.28515625" style="424" bestFit="1" customWidth="1"/>
    <col min="11547" max="11551" width="9.140625" style="424"/>
    <col min="11552" max="11552" width="9.28515625" style="424" bestFit="1" customWidth="1"/>
    <col min="11553" max="11556" width="9.140625" style="424"/>
    <col min="11557" max="11557" width="9.28515625" style="424" bestFit="1" customWidth="1"/>
    <col min="11558" max="11558" width="11.28515625" style="424" bestFit="1" customWidth="1"/>
    <col min="11559" max="11560" width="9.140625" style="424"/>
    <col min="11561" max="11561" width="9.28515625" style="424" bestFit="1" customWidth="1"/>
    <col min="11562" max="11563" width="11.28515625" style="424" bestFit="1" customWidth="1"/>
    <col min="11564" max="11566" width="9.140625" style="424"/>
    <col min="11567" max="11567" width="9.28515625" style="424" bestFit="1" customWidth="1"/>
    <col min="11568" max="11571" width="9.140625" style="424"/>
    <col min="11572" max="11574" width="9.28515625" style="424" bestFit="1" customWidth="1"/>
    <col min="11575" max="11575" width="9.140625" style="424"/>
    <col min="11576" max="11576" width="9.28515625" style="424" bestFit="1" customWidth="1"/>
    <col min="11577" max="11577" width="9.140625" style="424"/>
    <col min="11578" max="11578" width="9.28515625" style="424" bestFit="1" customWidth="1"/>
    <col min="11579" max="11583" width="9.140625" style="424"/>
    <col min="11584" max="11584" width="9.28515625" style="424" bestFit="1" customWidth="1"/>
    <col min="11585" max="11588" width="9.140625" style="424"/>
    <col min="11589" max="11589" width="9.28515625" style="424" bestFit="1" customWidth="1"/>
    <col min="11590" max="11590" width="11.28515625" style="424" bestFit="1" customWidth="1"/>
    <col min="11591" max="11592" width="9.140625" style="424"/>
    <col min="11593" max="11593" width="9.28515625" style="424" bestFit="1" customWidth="1"/>
    <col min="11594" max="11595" width="11.28515625" style="424" bestFit="1" customWidth="1"/>
    <col min="11596" max="11598" width="9.140625" style="424"/>
    <col min="11599" max="11599" width="9.28515625" style="424" bestFit="1" customWidth="1"/>
    <col min="11600" max="11603" width="9.140625" style="424"/>
    <col min="11604" max="11606" width="9.28515625" style="424" bestFit="1" customWidth="1"/>
    <col min="11607" max="11607" width="9.140625" style="424"/>
    <col min="11608" max="11608" width="9.28515625" style="424" bestFit="1" customWidth="1"/>
    <col min="11609" max="11609" width="9.140625" style="424"/>
    <col min="11610" max="11610" width="9.28515625" style="424" bestFit="1" customWidth="1"/>
    <col min="11611" max="11615" width="9.140625" style="424"/>
    <col min="11616" max="11616" width="9.28515625" style="424" bestFit="1" customWidth="1"/>
    <col min="11617" max="11620" width="9.140625" style="424"/>
    <col min="11621" max="11621" width="9.28515625" style="424" bestFit="1" customWidth="1"/>
    <col min="11622" max="11622" width="11.28515625" style="424" bestFit="1" customWidth="1"/>
    <col min="11623" max="11624" width="9.140625" style="424"/>
    <col min="11625" max="11625" width="9.28515625" style="424" bestFit="1" customWidth="1"/>
    <col min="11626" max="11627" width="11.28515625" style="424" bestFit="1" customWidth="1"/>
    <col min="11628" max="11630" width="9.140625" style="424"/>
    <col min="11631" max="11631" width="9.28515625" style="424" bestFit="1" customWidth="1"/>
    <col min="11632" max="11635" width="9.140625" style="424"/>
    <col min="11636" max="11638" width="9.28515625" style="424" bestFit="1" customWidth="1"/>
    <col min="11639" max="11639" width="9.140625" style="424"/>
    <col min="11640" max="11640" width="9.28515625" style="424" bestFit="1" customWidth="1"/>
    <col min="11641" max="11641" width="9.140625" style="424"/>
    <col min="11642" max="11642" width="9.28515625" style="424" bestFit="1" customWidth="1"/>
    <col min="11643" max="11647" width="9.140625" style="424"/>
    <col min="11648" max="11648" width="9.28515625" style="424" bestFit="1" customWidth="1"/>
    <col min="11649" max="11652" width="9.140625" style="424"/>
    <col min="11653" max="11653" width="9.28515625" style="424" bestFit="1" customWidth="1"/>
    <col min="11654" max="11654" width="11.28515625" style="424" bestFit="1" customWidth="1"/>
    <col min="11655" max="11656" width="9.140625" style="424"/>
    <col min="11657" max="11657" width="9.28515625" style="424" bestFit="1" customWidth="1"/>
    <col min="11658" max="11659" width="11.28515625" style="424" bestFit="1" customWidth="1"/>
    <col min="11660" max="11662" width="9.140625" style="424"/>
    <col min="11663" max="11663" width="9.28515625" style="424" bestFit="1" customWidth="1"/>
    <col min="11664" max="11667" width="9.140625" style="424"/>
    <col min="11668" max="11670" width="9.28515625" style="424" bestFit="1" customWidth="1"/>
    <col min="11671" max="11671" width="9.140625" style="424"/>
    <col min="11672" max="11672" width="9.28515625" style="424" bestFit="1" customWidth="1"/>
    <col min="11673" max="11673" width="9.140625" style="424"/>
    <col min="11674" max="11674" width="9.28515625" style="424" bestFit="1" customWidth="1"/>
    <col min="11675" max="11679" width="9.140625" style="424"/>
    <col min="11680" max="11680" width="9.28515625" style="424" bestFit="1" customWidth="1"/>
    <col min="11681" max="11684" width="9.140625" style="424"/>
    <col min="11685" max="11685" width="9.28515625" style="424" bestFit="1" customWidth="1"/>
    <col min="11686" max="11686" width="11.28515625" style="424" bestFit="1" customWidth="1"/>
    <col min="11687" max="11688" width="9.140625" style="424"/>
    <col min="11689" max="11689" width="9.28515625" style="424" bestFit="1" customWidth="1"/>
    <col min="11690" max="11691" width="11.28515625" style="424" bestFit="1" customWidth="1"/>
    <col min="11692" max="11694" width="9.140625" style="424"/>
    <col min="11695" max="11695" width="9.28515625" style="424" bestFit="1" customWidth="1"/>
    <col min="11696" max="11699" width="9.140625" style="424"/>
    <col min="11700" max="11702" width="9.28515625" style="424" bestFit="1" customWidth="1"/>
    <col min="11703" max="11703" width="9.140625" style="424"/>
    <col min="11704" max="11704" width="9.28515625" style="424" bestFit="1" customWidth="1"/>
    <col min="11705" max="11705" width="9.140625" style="424"/>
    <col min="11706" max="11706" width="9.28515625" style="424" bestFit="1" customWidth="1"/>
    <col min="11707" max="11711" width="9.140625" style="424"/>
    <col min="11712" max="11712" width="9.28515625" style="424" bestFit="1" customWidth="1"/>
    <col min="11713" max="11716" width="9.140625" style="424"/>
    <col min="11717" max="11717" width="9.28515625" style="424" bestFit="1" customWidth="1"/>
    <col min="11718" max="11718" width="11.28515625" style="424" bestFit="1" customWidth="1"/>
    <col min="11719" max="11720" width="9.140625" style="424"/>
    <col min="11721" max="11721" width="9.28515625" style="424" bestFit="1" customWidth="1"/>
    <col min="11722" max="11723" width="11.28515625" style="424" bestFit="1" customWidth="1"/>
    <col min="11724" max="11726" width="9.140625" style="424"/>
    <col min="11727" max="11727" width="9.28515625" style="424" bestFit="1" customWidth="1"/>
    <col min="11728" max="11731" width="9.140625" style="424"/>
    <col min="11732" max="11734" width="9.28515625" style="424" bestFit="1" customWidth="1"/>
    <col min="11735" max="11735" width="9.140625" style="424"/>
    <col min="11736" max="11736" width="9.28515625" style="424" bestFit="1" customWidth="1"/>
    <col min="11737" max="11737" width="9.140625" style="424"/>
    <col min="11738" max="11738" width="9.28515625" style="424" bestFit="1" customWidth="1"/>
    <col min="11739" max="11743" width="9.140625" style="424"/>
    <col min="11744" max="11744" width="9.28515625" style="424" bestFit="1" customWidth="1"/>
    <col min="11745" max="11748" width="9.140625" style="424"/>
    <col min="11749" max="11749" width="9.28515625" style="424" bestFit="1" customWidth="1"/>
    <col min="11750" max="11750" width="11.28515625" style="424" bestFit="1" customWidth="1"/>
    <col min="11751" max="11752" width="9.140625" style="424"/>
    <col min="11753" max="11753" width="9.28515625" style="424" bestFit="1" customWidth="1"/>
    <col min="11754" max="11755" width="11.28515625" style="424" bestFit="1" customWidth="1"/>
    <col min="11756" max="11758" width="9.140625" style="424"/>
    <col min="11759" max="11759" width="9.28515625" style="424" bestFit="1" customWidth="1"/>
    <col min="11760" max="11763" width="9.140625" style="424"/>
    <col min="11764" max="11766" width="9.28515625" style="424" bestFit="1" customWidth="1"/>
    <col min="11767" max="11767" width="9.140625" style="424"/>
    <col min="11768" max="11768" width="9.28515625" style="424" bestFit="1" customWidth="1"/>
    <col min="11769" max="11769" width="9.140625" style="424"/>
    <col min="11770" max="11770" width="9.28515625" style="424" bestFit="1" customWidth="1"/>
    <col min="11771" max="11775" width="9.140625" style="424"/>
    <col min="11776" max="11776" width="9.28515625" style="424" bestFit="1" customWidth="1"/>
    <col min="11777" max="11780" width="9.140625" style="424"/>
    <col min="11781" max="11781" width="9.28515625" style="424" bestFit="1" customWidth="1"/>
    <col min="11782" max="11782" width="11.28515625" style="424" bestFit="1" customWidth="1"/>
    <col min="11783" max="11784" width="9.140625" style="424"/>
    <col min="11785" max="11785" width="9.28515625" style="424" bestFit="1" customWidth="1"/>
    <col min="11786" max="11787" width="11.28515625" style="424" bestFit="1" customWidth="1"/>
    <col min="11788" max="11790" width="9.140625" style="424"/>
    <col min="11791" max="11791" width="9.28515625" style="424" bestFit="1" customWidth="1"/>
    <col min="11792" max="11795" width="9.140625" style="424"/>
    <col min="11796" max="11798" width="9.28515625" style="424" bestFit="1" customWidth="1"/>
    <col min="11799" max="11799" width="9.140625" style="424"/>
    <col min="11800" max="11800" width="9.28515625" style="424" bestFit="1" customWidth="1"/>
    <col min="11801" max="11801" width="9.140625" style="424"/>
    <col min="11802" max="11802" width="9.28515625" style="424" bestFit="1" customWidth="1"/>
    <col min="11803" max="11807" width="9.140625" style="424"/>
    <col min="11808" max="11808" width="9.28515625" style="424" bestFit="1" customWidth="1"/>
    <col min="11809" max="11812" width="9.140625" style="424"/>
    <col min="11813" max="11813" width="9.28515625" style="424" bestFit="1" customWidth="1"/>
    <col min="11814" max="11814" width="11.28515625" style="424" bestFit="1" customWidth="1"/>
    <col min="11815" max="11816" width="9.140625" style="424"/>
    <col min="11817" max="11817" width="9.28515625" style="424" bestFit="1" customWidth="1"/>
    <col min="11818" max="11819" width="11.28515625" style="424" bestFit="1" customWidth="1"/>
    <col min="11820" max="11822" width="9.140625" style="424"/>
    <col min="11823" max="11823" width="9.28515625" style="424" bestFit="1" customWidth="1"/>
    <col min="11824" max="11827" width="9.140625" style="424"/>
    <col min="11828" max="11830" width="9.28515625" style="424" bestFit="1" customWidth="1"/>
    <col min="11831" max="11831" width="9.140625" style="424"/>
    <col min="11832" max="11832" width="9.28515625" style="424" bestFit="1" customWidth="1"/>
    <col min="11833" max="11833" width="9.140625" style="424"/>
    <col min="11834" max="11834" width="9.28515625" style="424" bestFit="1" customWidth="1"/>
    <col min="11835" max="11839" width="9.140625" style="424"/>
    <col min="11840" max="11840" width="9.28515625" style="424" bestFit="1" customWidth="1"/>
    <col min="11841" max="11844" width="9.140625" style="424"/>
    <col min="11845" max="11845" width="9.28515625" style="424" bestFit="1" customWidth="1"/>
    <col min="11846" max="11846" width="11.28515625" style="424" bestFit="1" customWidth="1"/>
    <col min="11847" max="11848" width="9.140625" style="424"/>
    <col min="11849" max="11849" width="9.28515625" style="424" bestFit="1" customWidth="1"/>
    <col min="11850" max="11851" width="11.28515625" style="424" bestFit="1" customWidth="1"/>
    <col min="11852" max="11854" width="9.140625" style="424"/>
    <col min="11855" max="11855" width="9.28515625" style="424" bestFit="1" customWidth="1"/>
    <col min="11856" max="11859" width="9.140625" style="424"/>
    <col min="11860" max="11862" width="9.28515625" style="424" bestFit="1" customWidth="1"/>
    <col min="11863" max="11863" width="9.140625" style="424"/>
    <col min="11864" max="11864" width="9.28515625" style="424" bestFit="1" customWidth="1"/>
    <col min="11865" max="11865" width="9.140625" style="424"/>
    <col min="11866" max="11866" width="9.28515625" style="424" bestFit="1" customWidth="1"/>
    <col min="11867" max="11871" width="9.140625" style="424"/>
    <col min="11872" max="11872" width="9.28515625" style="424" bestFit="1" customWidth="1"/>
    <col min="11873" max="11876" width="9.140625" style="424"/>
    <col min="11877" max="11877" width="9.28515625" style="424" bestFit="1" customWidth="1"/>
    <col min="11878" max="11878" width="11.28515625" style="424" bestFit="1" customWidth="1"/>
    <col min="11879" max="11880" width="9.140625" style="424"/>
    <col min="11881" max="11881" width="9.28515625" style="424" bestFit="1" customWidth="1"/>
    <col min="11882" max="11883" width="11.28515625" style="424" bestFit="1" customWidth="1"/>
    <col min="11884" max="11886" width="9.140625" style="424"/>
    <col min="11887" max="11887" width="9.28515625" style="424" bestFit="1" customWidth="1"/>
    <col min="11888" max="11891" width="9.140625" style="424"/>
    <col min="11892" max="11894" width="9.28515625" style="424" bestFit="1" customWidth="1"/>
    <col min="11895" max="11895" width="9.140625" style="424"/>
    <col min="11896" max="11896" width="9.28515625" style="424" bestFit="1" customWidth="1"/>
    <col min="11897" max="11897" width="9.140625" style="424"/>
    <col min="11898" max="11898" width="9.28515625" style="424" bestFit="1" customWidth="1"/>
    <col min="11899" max="11903" width="9.140625" style="424"/>
    <col min="11904" max="11904" width="9.28515625" style="424" bestFit="1" customWidth="1"/>
    <col min="11905" max="11908" width="9.140625" style="424"/>
    <col min="11909" max="11909" width="9.28515625" style="424" bestFit="1" customWidth="1"/>
    <col min="11910" max="11910" width="11.28515625" style="424" bestFit="1" customWidth="1"/>
    <col min="11911" max="11912" width="9.140625" style="424"/>
    <col min="11913" max="11913" width="9.28515625" style="424" bestFit="1" customWidth="1"/>
    <col min="11914" max="11915" width="11.28515625" style="424" bestFit="1" customWidth="1"/>
    <col min="11916" max="11918" width="9.140625" style="424"/>
    <col min="11919" max="11919" width="9.28515625" style="424" bestFit="1" customWidth="1"/>
    <col min="11920" max="11923" width="9.140625" style="424"/>
    <col min="11924" max="11926" width="9.28515625" style="424" bestFit="1" customWidth="1"/>
    <col min="11927" max="11927" width="9.140625" style="424"/>
    <col min="11928" max="11928" width="9.28515625" style="424" bestFit="1" customWidth="1"/>
    <col min="11929" max="11929" width="9.140625" style="424"/>
    <col min="11930" max="11930" width="9.28515625" style="424" bestFit="1" customWidth="1"/>
    <col min="11931" max="11935" width="9.140625" style="424"/>
    <col min="11936" max="11936" width="9.28515625" style="424" bestFit="1" customWidth="1"/>
    <col min="11937" max="11940" width="9.140625" style="424"/>
    <col min="11941" max="11941" width="9.28515625" style="424" bestFit="1" customWidth="1"/>
    <col min="11942" max="11942" width="11.28515625" style="424" bestFit="1" customWidth="1"/>
    <col min="11943" max="11944" width="9.140625" style="424"/>
    <col min="11945" max="11945" width="9.28515625" style="424" bestFit="1" customWidth="1"/>
    <col min="11946" max="11947" width="11.28515625" style="424" bestFit="1" customWidth="1"/>
    <col min="11948" max="11950" width="9.140625" style="424"/>
    <col min="11951" max="11951" width="9.28515625" style="424" bestFit="1" customWidth="1"/>
    <col min="11952" max="11955" width="9.140625" style="424"/>
    <col min="11956" max="11958" width="9.28515625" style="424" bestFit="1" customWidth="1"/>
    <col min="11959" max="11959" width="9.140625" style="424"/>
    <col min="11960" max="11960" width="9.28515625" style="424" bestFit="1" customWidth="1"/>
    <col min="11961" max="11961" width="9.140625" style="424"/>
    <col min="11962" max="11962" width="9.28515625" style="424" bestFit="1" customWidth="1"/>
    <col min="11963" max="11967" width="9.140625" style="424"/>
    <col min="11968" max="11968" width="9.28515625" style="424" bestFit="1" customWidth="1"/>
    <col min="11969" max="11972" width="9.140625" style="424"/>
    <col min="11973" max="11973" width="9.28515625" style="424" bestFit="1" customWidth="1"/>
    <col min="11974" max="11974" width="11.28515625" style="424" bestFit="1" customWidth="1"/>
    <col min="11975" max="11976" width="9.140625" style="424"/>
    <col min="11977" max="11977" width="9.28515625" style="424" bestFit="1" customWidth="1"/>
    <col min="11978" max="11979" width="11.28515625" style="424" bestFit="1" customWidth="1"/>
    <col min="11980" max="11982" width="9.140625" style="424"/>
    <col min="11983" max="11983" width="9.28515625" style="424" bestFit="1" customWidth="1"/>
    <col min="11984" max="11987" width="9.140625" style="424"/>
    <col min="11988" max="11990" width="9.28515625" style="424" bestFit="1" customWidth="1"/>
    <col min="11991" max="11991" width="9.140625" style="424"/>
    <col min="11992" max="11992" width="9.28515625" style="424" bestFit="1" customWidth="1"/>
    <col min="11993" max="11993" width="9.140625" style="424"/>
    <col min="11994" max="11994" width="9.28515625" style="424" bestFit="1" customWidth="1"/>
    <col min="11995" max="11999" width="9.140625" style="424"/>
    <col min="12000" max="12000" width="9.28515625" style="424" bestFit="1" customWidth="1"/>
    <col min="12001" max="12004" width="9.140625" style="424"/>
    <col min="12005" max="12005" width="9.28515625" style="424" bestFit="1" customWidth="1"/>
    <col min="12006" max="12006" width="11.28515625" style="424" bestFit="1" customWidth="1"/>
    <col min="12007" max="12008" width="9.140625" style="424"/>
    <col min="12009" max="12009" width="9.28515625" style="424" bestFit="1" customWidth="1"/>
    <col min="12010" max="12011" width="11.28515625" style="424" bestFit="1" customWidth="1"/>
    <col min="12012" max="12014" width="9.140625" style="424"/>
    <col min="12015" max="12015" width="9.28515625" style="424" bestFit="1" customWidth="1"/>
    <col min="12016" max="12019" width="9.140625" style="424"/>
    <col min="12020" max="12022" width="9.28515625" style="424" bestFit="1" customWidth="1"/>
    <col min="12023" max="12023" width="9.140625" style="424"/>
    <col min="12024" max="12024" width="9.28515625" style="424" bestFit="1" customWidth="1"/>
    <col min="12025" max="12025" width="9.140625" style="424"/>
    <col min="12026" max="12026" width="9.28515625" style="424" bestFit="1" customWidth="1"/>
    <col min="12027" max="12031" width="9.140625" style="424"/>
    <col min="12032" max="12032" width="9.28515625" style="424" bestFit="1" customWidth="1"/>
    <col min="12033" max="12036" width="9.140625" style="424"/>
    <col min="12037" max="12037" width="9.28515625" style="424" bestFit="1" customWidth="1"/>
    <col min="12038" max="12038" width="11.28515625" style="424" bestFit="1" customWidth="1"/>
    <col min="12039" max="12040" width="9.140625" style="424"/>
    <col min="12041" max="12041" width="9.28515625" style="424" bestFit="1" customWidth="1"/>
    <col min="12042" max="12043" width="11.28515625" style="424" bestFit="1" customWidth="1"/>
    <col min="12044" max="12046" width="9.140625" style="424"/>
    <col min="12047" max="12047" width="9.28515625" style="424" bestFit="1" customWidth="1"/>
    <col min="12048" max="12051" width="9.140625" style="424"/>
    <col min="12052" max="12054" width="9.28515625" style="424" bestFit="1" customWidth="1"/>
    <col min="12055" max="12055" width="9.140625" style="424"/>
    <col min="12056" max="12056" width="9.28515625" style="424" bestFit="1" customWidth="1"/>
    <col min="12057" max="12057" width="9.140625" style="424"/>
    <col min="12058" max="12058" width="9.28515625" style="424" bestFit="1" customWidth="1"/>
    <col min="12059" max="12063" width="9.140625" style="424"/>
    <col min="12064" max="12064" width="9.28515625" style="424" bestFit="1" customWidth="1"/>
    <col min="12065" max="12068" width="9.140625" style="424"/>
    <col min="12069" max="12069" width="9.28515625" style="424" bestFit="1" customWidth="1"/>
    <col min="12070" max="12070" width="11.28515625" style="424" bestFit="1" customWidth="1"/>
    <col min="12071" max="12072" width="9.140625" style="424"/>
    <col min="12073" max="12073" width="9.28515625" style="424" bestFit="1" customWidth="1"/>
    <col min="12074" max="12075" width="11.28515625" style="424" bestFit="1" customWidth="1"/>
    <col min="12076" max="12078" width="9.140625" style="424"/>
    <col min="12079" max="12079" width="9.28515625" style="424" bestFit="1" customWidth="1"/>
    <col min="12080" max="12083" width="9.140625" style="424"/>
    <col min="12084" max="12086" width="9.28515625" style="424" bestFit="1" customWidth="1"/>
    <col min="12087" max="12087" width="9.140625" style="424"/>
    <col min="12088" max="12088" width="9.28515625" style="424" bestFit="1" customWidth="1"/>
    <col min="12089" max="12089" width="9.140625" style="424"/>
    <col min="12090" max="12090" width="9.28515625" style="424" bestFit="1" customWidth="1"/>
    <col min="12091" max="12095" width="9.140625" style="424"/>
    <col min="12096" max="12096" width="9.28515625" style="424" bestFit="1" customWidth="1"/>
    <col min="12097" max="12100" width="9.140625" style="424"/>
    <col min="12101" max="12101" width="9.28515625" style="424" bestFit="1" customWidth="1"/>
    <col min="12102" max="12102" width="11.28515625" style="424" bestFit="1" customWidth="1"/>
    <col min="12103" max="12104" width="9.140625" style="424"/>
    <col min="12105" max="12105" width="9.28515625" style="424" bestFit="1" customWidth="1"/>
    <col min="12106" max="12107" width="11.28515625" style="424" bestFit="1" customWidth="1"/>
    <col min="12108" max="12110" width="9.140625" style="424"/>
    <col min="12111" max="12111" width="9.28515625" style="424" bestFit="1" customWidth="1"/>
    <col min="12112" max="12115" width="9.140625" style="424"/>
    <col min="12116" max="12118" width="9.28515625" style="424" bestFit="1" customWidth="1"/>
    <col min="12119" max="12119" width="9.140625" style="424"/>
    <col min="12120" max="12120" width="9.28515625" style="424" bestFit="1" customWidth="1"/>
    <col min="12121" max="12121" width="9.140625" style="424"/>
    <col min="12122" max="12122" width="9.28515625" style="424" bestFit="1" customWidth="1"/>
    <col min="12123" max="12127" width="9.140625" style="424"/>
    <col min="12128" max="12128" width="9.28515625" style="424" bestFit="1" customWidth="1"/>
    <col min="12129" max="12132" width="9.140625" style="424"/>
    <col min="12133" max="12133" width="9.28515625" style="424" bestFit="1" customWidth="1"/>
    <col min="12134" max="12134" width="11.28515625" style="424" bestFit="1" customWidth="1"/>
    <col min="12135" max="12136" width="9.140625" style="424"/>
    <col min="12137" max="12137" width="9.28515625" style="424" bestFit="1" customWidth="1"/>
    <col min="12138" max="12139" width="11.28515625" style="424" bestFit="1" customWidth="1"/>
    <col min="12140" max="12142" width="9.140625" style="424"/>
    <col min="12143" max="12143" width="9.28515625" style="424" bestFit="1" customWidth="1"/>
    <col min="12144" max="12147" width="9.140625" style="424"/>
    <col min="12148" max="12150" width="9.28515625" style="424" bestFit="1" customWidth="1"/>
    <col min="12151" max="12151" width="9.140625" style="424"/>
    <col min="12152" max="12152" width="9.28515625" style="424" bestFit="1" customWidth="1"/>
    <col min="12153" max="12153" width="9.140625" style="424"/>
    <col min="12154" max="12154" width="9.28515625" style="424" bestFit="1" customWidth="1"/>
    <col min="12155" max="12159" width="9.140625" style="424"/>
    <col min="12160" max="12160" width="9.28515625" style="424" bestFit="1" customWidth="1"/>
    <col min="12161" max="12164" width="9.140625" style="424"/>
    <col min="12165" max="12165" width="9.28515625" style="424" bestFit="1" customWidth="1"/>
    <col min="12166" max="12166" width="11.28515625" style="424" bestFit="1" customWidth="1"/>
    <col min="12167" max="12168" width="9.140625" style="424"/>
    <col min="12169" max="12169" width="9.28515625" style="424" bestFit="1" customWidth="1"/>
    <col min="12170" max="12171" width="11.28515625" style="424" bestFit="1" customWidth="1"/>
    <col min="12172" max="12174" width="9.140625" style="424"/>
    <col min="12175" max="12175" width="9.28515625" style="424" bestFit="1" customWidth="1"/>
    <col min="12176" max="12179" width="9.140625" style="424"/>
    <col min="12180" max="12182" width="9.28515625" style="424" bestFit="1" customWidth="1"/>
    <col min="12183" max="12183" width="9.140625" style="424"/>
    <col min="12184" max="12184" width="9.28515625" style="424" bestFit="1" customWidth="1"/>
    <col min="12185" max="12185" width="9.140625" style="424"/>
    <col min="12186" max="12186" width="9.28515625" style="424" bestFit="1" customWidth="1"/>
    <col min="12187" max="12191" width="9.140625" style="424"/>
    <col min="12192" max="12192" width="9.28515625" style="424" bestFit="1" customWidth="1"/>
    <col min="12193" max="12196" width="9.140625" style="424"/>
    <col min="12197" max="12197" width="9.28515625" style="424" bestFit="1" customWidth="1"/>
    <col min="12198" max="12198" width="11.28515625" style="424" bestFit="1" customWidth="1"/>
    <col min="12199" max="12200" width="9.140625" style="424"/>
    <col min="12201" max="12201" width="9.28515625" style="424" bestFit="1" customWidth="1"/>
    <col min="12202" max="12203" width="11.28515625" style="424" bestFit="1" customWidth="1"/>
    <col min="12204" max="12206" width="9.140625" style="424"/>
    <col min="12207" max="12207" width="9.28515625" style="424" bestFit="1" customWidth="1"/>
    <col min="12208" max="12211" width="9.140625" style="424"/>
    <col min="12212" max="12214" width="9.28515625" style="424" bestFit="1" customWidth="1"/>
    <col min="12215" max="12215" width="9.140625" style="424"/>
    <col min="12216" max="12216" width="9.28515625" style="424" bestFit="1" customWidth="1"/>
    <col min="12217" max="12217" width="9.140625" style="424"/>
    <col min="12218" max="12218" width="9.28515625" style="424" bestFit="1" customWidth="1"/>
    <col min="12219" max="12223" width="9.140625" style="424"/>
    <col min="12224" max="12224" width="9.28515625" style="424" bestFit="1" customWidth="1"/>
    <col min="12225" max="12228" width="9.140625" style="424"/>
    <col min="12229" max="12229" width="9.28515625" style="424" bestFit="1" customWidth="1"/>
    <col min="12230" max="12230" width="11.28515625" style="424" bestFit="1" customWidth="1"/>
    <col min="12231" max="12232" width="9.140625" style="424"/>
    <col min="12233" max="12233" width="9.28515625" style="424" bestFit="1" customWidth="1"/>
    <col min="12234" max="12235" width="11.28515625" style="424" bestFit="1" customWidth="1"/>
    <col min="12236" max="12238" width="9.140625" style="424"/>
    <col min="12239" max="12239" width="9.28515625" style="424" bestFit="1" customWidth="1"/>
    <col min="12240" max="12243" width="9.140625" style="424"/>
    <col min="12244" max="12246" width="9.28515625" style="424" bestFit="1" customWidth="1"/>
    <col min="12247" max="12247" width="9.140625" style="424"/>
    <col min="12248" max="12248" width="9.28515625" style="424" bestFit="1" customWidth="1"/>
    <col min="12249" max="12249" width="9.140625" style="424"/>
    <col min="12250" max="12250" width="9.28515625" style="424" bestFit="1" customWidth="1"/>
    <col min="12251" max="12255" width="9.140625" style="424"/>
    <col min="12256" max="12256" width="9.28515625" style="424" bestFit="1" customWidth="1"/>
    <col min="12257" max="12260" width="9.140625" style="424"/>
    <col min="12261" max="12261" width="9.28515625" style="424" bestFit="1" customWidth="1"/>
    <col min="12262" max="12262" width="11.28515625" style="424" bestFit="1" customWidth="1"/>
    <col min="12263" max="12264" width="9.140625" style="424"/>
    <col min="12265" max="12265" width="9.28515625" style="424" bestFit="1" customWidth="1"/>
    <col min="12266" max="12267" width="11.28515625" style="424" bestFit="1" customWidth="1"/>
    <col min="12268" max="12270" width="9.140625" style="424"/>
    <col min="12271" max="12271" width="9.28515625" style="424" bestFit="1" customWidth="1"/>
    <col min="12272" max="12275" width="9.140625" style="424"/>
    <col min="12276" max="12278" width="9.28515625" style="424" bestFit="1" customWidth="1"/>
    <col min="12279" max="12279" width="9.140625" style="424"/>
    <col min="12280" max="12280" width="9.28515625" style="424" bestFit="1" customWidth="1"/>
    <col min="12281" max="12281" width="9.140625" style="424"/>
    <col min="12282" max="12282" width="9.28515625" style="424" bestFit="1" customWidth="1"/>
    <col min="12283" max="12287" width="9.140625" style="424"/>
    <col min="12288" max="12288" width="9.28515625" style="424" bestFit="1" customWidth="1"/>
    <col min="12289" max="12292" width="9.140625" style="424"/>
    <col min="12293" max="12293" width="9.28515625" style="424" bestFit="1" customWidth="1"/>
    <col min="12294" max="12294" width="11.28515625" style="424" bestFit="1" customWidth="1"/>
    <col min="12295" max="12296" width="9.140625" style="424"/>
    <col min="12297" max="12297" width="9.28515625" style="424" bestFit="1" customWidth="1"/>
    <col min="12298" max="12299" width="11.28515625" style="424" bestFit="1" customWidth="1"/>
    <col min="12300" max="12302" width="9.140625" style="424"/>
    <col min="12303" max="12303" width="9.28515625" style="424" bestFit="1" customWidth="1"/>
    <col min="12304" max="12307" width="9.140625" style="424"/>
    <col min="12308" max="12310" width="9.28515625" style="424" bestFit="1" customWidth="1"/>
    <col min="12311" max="12311" width="9.140625" style="424"/>
    <col min="12312" max="12312" width="9.28515625" style="424" bestFit="1" customWidth="1"/>
    <col min="12313" max="12313" width="9.140625" style="424"/>
    <col min="12314" max="12314" width="9.28515625" style="424" bestFit="1" customWidth="1"/>
    <col min="12315" max="12319" width="9.140625" style="424"/>
    <col min="12320" max="12320" width="9.28515625" style="424" bestFit="1" customWidth="1"/>
    <col min="12321" max="12324" width="9.140625" style="424"/>
    <col min="12325" max="12325" width="9.28515625" style="424" bestFit="1" customWidth="1"/>
    <col min="12326" max="12326" width="11.28515625" style="424" bestFit="1" customWidth="1"/>
    <col min="12327" max="12328" width="9.140625" style="424"/>
    <col min="12329" max="12329" width="9.28515625" style="424" bestFit="1" customWidth="1"/>
    <col min="12330" max="12331" width="11.28515625" style="424" bestFit="1" customWidth="1"/>
    <col min="12332" max="12334" width="9.140625" style="424"/>
    <col min="12335" max="12335" width="9.28515625" style="424" bestFit="1" customWidth="1"/>
    <col min="12336" max="12339" width="9.140625" style="424"/>
    <col min="12340" max="12342" width="9.28515625" style="424" bestFit="1" customWidth="1"/>
    <col min="12343" max="12343" width="9.140625" style="424"/>
    <col min="12344" max="12344" width="9.28515625" style="424" bestFit="1" customWidth="1"/>
    <col min="12345" max="12345" width="9.140625" style="424"/>
    <col min="12346" max="12346" width="9.28515625" style="424" bestFit="1" customWidth="1"/>
    <col min="12347" max="12351" width="9.140625" style="424"/>
    <col min="12352" max="12352" width="9.28515625" style="424" bestFit="1" customWidth="1"/>
    <col min="12353" max="12356" width="9.140625" style="424"/>
    <col min="12357" max="12357" width="9.28515625" style="424" bestFit="1" customWidth="1"/>
    <col min="12358" max="12358" width="11.28515625" style="424" bestFit="1" customWidth="1"/>
    <col min="12359" max="12360" width="9.140625" style="424"/>
    <col min="12361" max="12361" width="9.28515625" style="424" bestFit="1" customWidth="1"/>
    <col min="12362" max="12363" width="11.28515625" style="424" bestFit="1" customWidth="1"/>
    <col min="12364" max="12366" width="9.140625" style="424"/>
    <col min="12367" max="12367" width="9.28515625" style="424" bestFit="1" customWidth="1"/>
    <col min="12368" max="12371" width="9.140625" style="424"/>
    <col min="12372" max="12374" width="9.28515625" style="424" bestFit="1" customWidth="1"/>
    <col min="12375" max="12375" width="9.140625" style="424"/>
    <col min="12376" max="12376" width="9.28515625" style="424" bestFit="1" customWidth="1"/>
    <col min="12377" max="12377" width="9.140625" style="424"/>
    <col min="12378" max="12378" width="9.28515625" style="424" bestFit="1" customWidth="1"/>
    <col min="12379" max="12383" width="9.140625" style="424"/>
    <col min="12384" max="12384" width="9.28515625" style="424" bestFit="1" customWidth="1"/>
    <col min="12385" max="12388" width="9.140625" style="424"/>
    <col min="12389" max="12389" width="9.28515625" style="424" bestFit="1" customWidth="1"/>
    <col min="12390" max="12390" width="11.28515625" style="424" bestFit="1" customWidth="1"/>
    <col min="12391" max="12392" width="9.140625" style="424"/>
    <col min="12393" max="12393" width="9.28515625" style="424" bestFit="1" customWidth="1"/>
    <col min="12394" max="12395" width="11.28515625" style="424" bestFit="1" customWidth="1"/>
    <col min="12396" max="12398" width="9.140625" style="424"/>
    <col min="12399" max="12399" width="9.28515625" style="424" bestFit="1" customWidth="1"/>
    <col min="12400" max="12403" width="9.140625" style="424"/>
    <col min="12404" max="12406" width="9.28515625" style="424" bestFit="1" customWidth="1"/>
    <col min="12407" max="12407" width="9.140625" style="424"/>
    <col min="12408" max="12408" width="9.28515625" style="424" bestFit="1" customWidth="1"/>
    <col min="12409" max="12409" width="9.140625" style="424"/>
    <col min="12410" max="12410" width="9.28515625" style="424" bestFit="1" customWidth="1"/>
    <col min="12411" max="12415" width="9.140625" style="424"/>
    <col min="12416" max="12416" width="9.28515625" style="424" bestFit="1" customWidth="1"/>
    <col min="12417" max="12420" width="9.140625" style="424"/>
    <col min="12421" max="12421" width="9.28515625" style="424" bestFit="1" customWidth="1"/>
    <col min="12422" max="12422" width="11.28515625" style="424" bestFit="1" customWidth="1"/>
    <col min="12423" max="12424" width="9.140625" style="424"/>
    <col min="12425" max="12425" width="9.28515625" style="424" bestFit="1" customWidth="1"/>
    <col min="12426" max="12427" width="11.28515625" style="424" bestFit="1" customWidth="1"/>
    <col min="12428" max="12430" width="9.140625" style="424"/>
    <col min="12431" max="12431" width="9.28515625" style="424" bestFit="1" customWidth="1"/>
    <col min="12432" max="12435" width="9.140625" style="424"/>
    <col min="12436" max="12438" width="9.28515625" style="424" bestFit="1" customWidth="1"/>
    <col min="12439" max="12439" width="9.140625" style="424"/>
    <col min="12440" max="12440" width="9.28515625" style="424" bestFit="1" customWidth="1"/>
    <col min="12441" max="12441" width="9.140625" style="424"/>
    <col min="12442" max="12442" width="9.28515625" style="424" bestFit="1" customWidth="1"/>
    <col min="12443" max="12447" width="9.140625" style="424"/>
    <col min="12448" max="12448" width="9.28515625" style="424" bestFit="1" customWidth="1"/>
    <col min="12449" max="12452" width="9.140625" style="424"/>
    <col min="12453" max="12453" width="9.28515625" style="424" bestFit="1" customWidth="1"/>
    <col min="12454" max="12454" width="11.28515625" style="424" bestFit="1" customWidth="1"/>
    <col min="12455" max="12456" width="9.140625" style="424"/>
    <col min="12457" max="12457" width="9.28515625" style="424" bestFit="1" customWidth="1"/>
    <col min="12458" max="12459" width="11.28515625" style="424" bestFit="1" customWidth="1"/>
    <col min="12460" max="12462" width="9.140625" style="424"/>
    <col min="12463" max="12463" width="9.28515625" style="424" bestFit="1" customWidth="1"/>
    <col min="12464" max="12467" width="9.140625" style="424"/>
    <col min="12468" max="12470" width="9.28515625" style="424" bestFit="1" customWidth="1"/>
    <col min="12471" max="12471" width="9.140625" style="424"/>
    <col min="12472" max="12472" width="9.28515625" style="424" bestFit="1" customWidth="1"/>
    <col min="12473" max="12473" width="9.140625" style="424"/>
    <col min="12474" max="12474" width="9.28515625" style="424" bestFit="1" customWidth="1"/>
    <col min="12475" max="12479" width="9.140625" style="424"/>
    <col min="12480" max="12480" width="9.28515625" style="424" bestFit="1" customWidth="1"/>
    <col min="12481" max="12484" width="9.140625" style="424"/>
    <col min="12485" max="12485" width="9.28515625" style="424" bestFit="1" customWidth="1"/>
    <col min="12486" max="12486" width="11.28515625" style="424" bestFit="1" customWidth="1"/>
    <col min="12487" max="12488" width="9.140625" style="424"/>
    <col min="12489" max="12489" width="9.28515625" style="424" bestFit="1" customWidth="1"/>
    <col min="12490" max="12491" width="11.28515625" style="424" bestFit="1" customWidth="1"/>
    <col min="12492" max="12494" width="9.140625" style="424"/>
    <col min="12495" max="12495" width="9.28515625" style="424" bestFit="1" customWidth="1"/>
    <col min="12496" max="12499" width="9.140625" style="424"/>
    <col min="12500" max="12502" width="9.28515625" style="424" bestFit="1" customWidth="1"/>
    <col min="12503" max="12503" width="9.140625" style="424"/>
    <col min="12504" max="12504" width="9.28515625" style="424" bestFit="1" customWidth="1"/>
    <col min="12505" max="12505" width="9.140625" style="424"/>
    <col min="12506" max="12506" width="9.28515625" style="424" bestFit="1" customWidth="1"/>
    <col min="12507" max="12511" width="9.140625" style="424"/>
    <col min="12512" max="12512" width="9.28515625" style="424" bestFit="1" customWidth="1"/>
    <col min="12513" max="12516" width="9.140625" style="424"/>
    <col min="12517" max="12517" width="9.28515625" style="424" bestFit="1" customWidth="1"/>
    <col min="12518" max="12518" width="11.28515625" style="424" bestFit="1" customWidth="1"/>
    <col min="12519" max="12520" width="9.140625" style="424"/>
    <col min="12521" max="12521" width="9.28515625" style="424" bestFit="1" customWidth="1"/>
    <col min="12522" max="12523" width="11.28515625" style="424" bestFit="1" customWidth="1"/>
    <col min="12524" max="12526" width="9.140625" style="424"/>
    <col min="12527" max="12527" width="9.28515625" style="424" bestFit="1" customWidth="1"/>
    <col min="12528" max="12531" width="9.140625" style="424"/>
    <col min="12532" max="12534" width="9.28515625" style="424" bestFit="1" customWidth="1"/>
    <col min="12535" max="12535" width="9.140625" style="424"/>
    <col min="12536" max="12536" width="9.28515625" style="424" bestFit="1" customWidth="1"/>
    <col min="12537" max="12537" width="9.140625" style="424"/>
    <col min="12538" max="12538" width="9.28515625" style="424" bestFit="1" customWidth="1"/>
    <col min="12539" max="12543" width="9.140625" style="424"/>
    <col min="12544" max="12544" width="9.28515625" style="424" bestFit="1" customWidth="1"/>
    <col min="12545" max="12548" width="9.140625" style="424"/>
    <col min="12549" max="12549" width="9.28515625" style="424" bestFit="1" customWidth="1"/>
    <col min="12550" max="12550" width="11.28515625" style="424" bestFit="1" customWidth="1"/>
    <col min="12551" max="12552" width="9.140625" style="424"/>
    <col min="12553" max="12553" width="9.28515625" style="424" bestFit="1" customWidth="1"/>
    <col min="12554" max="12555" width="11.28515625" style="424" bestFit="1" customWidth="1"/>
    <col min="12556" max="12558" width="9.140625" style="424"/>
    <col min="12559" max="12559" width="9.28515625" style="424" bestFit="1" customWidth="1"/>
    <col min="12560" max="12563" width="9.140625" style="424"/>
    <col min="12564" max="12566" width="9.28515625" style="424" bestFit="1" customWidth="1"/>
    <col min="12567" max="12567" width="9.140625" style="424"/>
    <col min="12568" max="12568" width="9.28515625" style="424" bestFit="1" customWidth="1"/>
    <col min="12569" max="12569" width="9.140625" style="424"/>
    <col min="12570" max="12570" width="9.28515625" style="424" bestFit="1" customWidth="1"/>
    <col min="12571" max="12575" width="9.140625" style="424"/>
    <col min="12576" max="12576" width="9.28515625" style="424" bestFit="1" customWidth="1"/>
    <col min="12577" max="12580" width="9.140625" style="424"/>
    <col min="12581" max="12581" width="9.28515625" style="424" bestFit="1" customWidth="1"/>
    <col min="12582" max="12582" width="11.28515625" style="424" bestFit="1" customWidth="1"/>
    <col min="12583" max="12584" width="9.140625" style="424"/>
    <col min="12585" max="12585" width="9.28515625" style="424" bestFit="1" customWidth="1"/>
    <col min="12586" max="12587" width="11.28515625" style="424" bestFit="1" customWidth="1"/>
    <col min="12588" max="12590" width="9.140625" style="424"/>
    <col min="12591" max="12591" width="9.28515625" style="424" bestFit="1" customWidth="1"/>
    <col min="12592" max="12595" width="9.140625" style="424"/>
    <col min="12596" max="12598" width="9.28515625" style="424" bestFit="1" customWidth="1"/>
    <col min="12599" max="12599" width="9.140625" style="424"/>
    <col min="12600" max="12600" width="9.28515625" style="424" bestFit="1" customWidth="1"/>
    <col min="12601" max="12601" width="9.140625" style="424"/>
    <col min="12602" max="12602" width="9.28515625" style="424" bestFit="1" customWidth="1"/>
    <col min="12603" max="12607" width="9.140625" style="424"/>
    <col min="12608" max="12608" width="9.28515625" style="424" bestFit="1" customWidth="1"/>
    <col min="12609" max="12612" width="9.140625" style="424"/>
    <col min="12613" max="12613" width="9.28515625" style="424" bestFit="1" customWidth="1"/>
    <col min="12614" max="12614" width="11.28515625" style="424" bestFit="1" customWidth="1"/>
    <col min="12615" max="12616" width="9.140625" style="424"/>
    <col min="12617" max="12617" width="9.28515625" style="424" bestFit="1" customWidth="1"/>
    <col min="12618" max="12619" width="11.28515625" style="424" bestFit="1" customWidth="1"/>
    <col min="12620" max="12622" width="9.140625" style="424"/>
    <col min="12623" max="12623" width="9.28515625" style="424" bestFit="1" customWidth="1"/>
    <col min="12624" max="12627" width="9.140625" style="424"/>
    <col min="12628" max="12630" width="9.28515625" style="424" bestFit="1" customWidth="1"/>
    <col min="12631" max="12631" width="9.140625" style="424"/>
    <col min="12632" max="12632" width="9.28515625" style="424" bestFit="1" customWidth="1"/>
    <col min="12633" max="12633" width="9.140625" style="424"/>
    <col min="12634" max="12634" width="9.28515625" style="424" bestFit="1" customWidth="1"/>
    <col min="12635" max="12639" width="9.140625" style="424"/>
    <col min="12640" max="12640" width="9.28515625" style="424" bestFit="1" customWidth="1"/>
    <col min="12641" max="12644" width="9.140625" style="424"/>
    <col min="12645" max="12645" width="9.28515625" style="424" bestFit="1" customWidth="1"/>
    <col min="12646" max="12646" width="11.28515625" style="424" bestFit="1" customWidth="1"/>
    <col min="12647" max="12648" width="9.140625" style="424"/>
    <col min="12649" max="12649" width="9.28515625" style="424" bestFit="1" customWidth="1"/>
    <col min="12650" max="12651" width="11.28515625" style="424" bestFit="1" customWidth="1"/>
    <col min="12652" max="12654" width="9.140625" style="424"/>
    <col min="12655" max="12655" width="9.28515625" style="424" bestFit="1" customWidth="1"/>
    <col min="12656" max="12659" width="9.140625" style="424"/>
    <col min="12660" max="12662" width="9.28515625" style="424" bestFit="1" customWidth="1"/>
    <col min="12663" max="12663" width="9.140625" style="424"/>
    <col min="12664" max="12664" width="9.28515625" style="424" bestFit="1" customWidth="1"/>
    <col min="12665" max="12665" width="9.140625" style="424"/>
    <col min="12666" max="12666" width="9.28515625" style="424" bestFit="1" customWidth="1"/>
    <col min="12667" max="12671" width="9.140625" style="424"/>
    <col min="12672" max="12672" width="9.28515625" style="424" bestFit="1" customWidth="1"/>
    <col min="12673" max="12676" width="9.140625" style="424"/>
    <col min="12677" max="12677" width="9.28515625" style="424" bestFit="1" customWidth="1"/>
    <col min="12678" max="12678" width="11.28515625" style="424" bestFit="1" customWidth="1"/>
    <col min="12679" max="12680" width="9.140625" style="424"/>
    <col min="12681" max="12681" width="9.28515625" style="424" bestFit="1" customWidth="1"/>
    <col min="12682" max="12683" width="11.28515625" style="424" bestFit="1" customWidth="1"/>
    <col min="12684" max="12686" width="9.140625" style="424"/>
    <col min="12687" max="12687" width="9.28515625" style="424" bestFit="1" customWidth="1"/>
    <col min="12688" max="12691" width="9.140625" style="424"/>
    <col min="12692" max="12694" width="9.28515625" style="424" bestFit="1" customWidth="1"/>
    <col min="12695" max="12695" width="9.140625" style="424"/>
    <col min="12696" max="12696" width="9.28515625" style="424" bestFit="1" customWidth="1"/>
    <col min="12697" max="12697" width="9.140625" style="424"/>
    <col min="12698" max="12698" width="9.28515625" style="424" bestFit="1" customWidth="1"/>
    <col min="12699" max="12703" width="9.140625" style="424"/>
    <col min="12704" max="12704" width="9.28515625" style="424" bestFit="1" customWidth="1"/>
    <col min="12705" max="12708" width="9.140625" style="424"/>
    <col min="12709" max="12709" width="9.28515625" style="424" bestFit="1" customWidth="1"/>
    <col min="12710" max="12710" width="11.28515625" style="424" bestFit="1" customWidth="1"/>
    <col min="12711" max="12712" width="9.140625" style="424"/>
    <col min="12713" max="12713" width="9.28515625" style="424" bestFit="1" customWidth="1"/>
    <col min="12714" max="12715" width="11.28515625" style="424" bestFit="1" customWidth="1"/>
    <col min="12716" max="12718" width="9.140625" style="424"/>
    <col min="12719" max="12719" width="9.28515625" style="424" bestFit="1" customWidth="1"/>
    <col min="12720" max="12723" width="9.140625" style="424"/>
    <col min="12724" max="12726" width="9.28515625" style="424" bestFit="1" customWidth="1"/>
    <col min="12727" max="12727" width="9.140625" style="424"/>
    <col min="12728" max="12728" width="9.28515625" style="424" bestFit="1" customWidth="1"/>
    <col min="12729" max="12729" width="9.140625" style="424"/>
    <col min="12730" max="12730" width="9.28515625" style="424" bestFit="1" customWidth="1"/>
    <col min="12731" max="12735" width="9.140625" style="424"/>
    <col min="12736" max="12736" width="9.28515625" style="424" bestFit="1" customWidth="1"/>
    <col min="12737" max="12740" width="9.140625" style="424"/>
    <col min="12741" max="12741" width="9.28515625" style="424" bestFit="1" customWidth="1"/>
    <col min="12742" max="12742" width="11.28515625" style="424" bestFit="1" customWidth="1"/>
    <col min="12743" max="12744" width="9.140625" style="424"/>
    <col min="12745" max="12745" width="9.28515625" style="424" bestFit="1" customWidth="1"/>
    <col min="12746" max="12747" width="11.28515625" style="424" bestFit="1" customWidth="1"/>
    <col min="12748" max="12750" width="9.140625" style="424"/>
    <col min="12751" max="12751" width="9.28515625" style="424" bestFit="1" customWidth="1"/>
    <col min="12752" max="12755" width="9.140625" style="424"/>
    <col min="12756" max="12758" width="9.28515625" style="424" bestFit="1" customWidth="1"/>
    <col min="12759" max="12759" width="9.140625" style="424"/>
    <col min="12760" max="12760" width="9.28515625" style="424" bestFit="1" customWidth="1"/>
    <col min="12761" max="12761" width="9.140625" style="424"/>
    <col min="12762" max="12762" width="9.28515625" style="424" bestFit="1" customWidth="1"/>
    <col min="12763" max="12767" width="9.140625" style="424"/>
    <col min="12768" max="12768" width="9.28515625" style="424" bestFit="1" customWidth="1"/>
    <col min="12769" max="12772" width="9.140625" style="424"/>
    <col min="12773" max="12773" width="9.28515625" style="424" bestFit="1" customWidth="1"/>
    <col min="12774" max="12774" width="11.28515625" style="424" bestFit="1" customWidth="1"/>
    <col min="12775" max="12776" width="9.140625" style="424"/>
    <col min="12777" max="12777" width="9.28515625" style="424" bestFit="1" customWidth="1"/>
    <col min="12778" max="12779" width="11.28515625" style="424" bestFit="1" customWidth="1"/>
    <col min="12780" max="12782" width="9.140625" style="424"/>
    <col min="12783" max="12783" width="9.28515625" style="424" bestFit="1" customWidth="1"/>
    <col min="12784" max="12787" width="9.140625" style="424"/>
    <col min="12788" max="12790" width="9.28515625" style="424" bestFit="1" customWidth="1"/>
    <col min="12791" max="12791" width="9.140625" style="424"/>
    <col min="12792" max="12792" width="9.28515625" style="424" bestFit="1" customWidth="1"/>
    <col min="12793" max="12793" width="9.140625" style="424"/>
    <col min="12794" max="12794" width="9.28515625" style="424" bestFit="1" customWidth="1"/>
    <col min="12795" max="12799" width="9.140625" style="424"/>
    <col min="12800" max="12800" width="9.28515625" style="424" bestFit="1" customWidth="1"/>
    <col min="12801" max="12804" width="9.140625" style="424"/>
    <col min="12805" max="12805" width="9.28515625" style="424" bestFit="1" customWidth="1"/>
    <col min="12806" max="12806" width="11.28515625" style="424" bestFit="1" customWidth="1"/>
    <col min="12807" max="12808" width="9.140625" style="424"/>
    <col min="12809" max="12809" width="9.28515625" style="424" bestFit="1" customWidth="1"/>
    <col min="12810" max="12811" width="11.28515625" style="424" bestFit="1" customWidth="1"/>
    <col min="12812" max="12814" width="9.140625" style="424"/>
    <col min="12815" max="12815" width="9.28515625" style="424" bestFit="1" customWidth="1"/>
    <col min="12816" max="12819" width="9.140625" style="424"/>
    <col min="12820" max="12822" width="9.28515625" style="424" bestFit="1" customWidth="1"/>
    <col min="12823" max="12823" width="9.140625" style="424"/>
    <col min="12824" max="12824" width="9.28515625" style="424" bestFit="1" customWidth="1"/>
    <col min="12825" max="12825" width="9.140625" style="424"/>
    <col min="12826" max="12826" width="9.28515625" style="424" bestFit="1" customWidth="1"/>
    <col min="12827" max="12831" width="9.140625" style="424"/>
    <col min="12832" max="12832" width="9.28515625" style="424" bestFit="1" customWidth="1"/>
    <col min="12833" max="12836" width="9.140625" style="424"/>
    <col min="12837" max="12837" width="9.28515625" style="424" bestFit="1" customWidth="1"/>
    <col min="12838" max="12838" width="11.28515625" style="424" bestFit="1" customWidth="1"/>
    <col min="12839" max="12840" width="9.140625" style="424"/>
    <col min="12841" max="12841" width="9.28515625" style="424" bestFit="1" customWidth="1"/>
    <col min="12842" max="12843" width="11.28515625" style="424" bestFit="1" customWidth="1"/>
    <col min="12844" max="12846" width="9.140625" style="424"/>
    <col min="12847" max="12847" width="9.28515625" style="424" bestFit="1" customWidth="1"/>
    <col min="12848" max="12851" width="9.140625" style="424"/>
    <col min="12852" max="12854" width="9.28515625" style="424" bestFit="1" customWidth="1"/>
    <col min="12855" max="12855" width="9.140625" style="424"/>
    <col min="12856" max="12856" width="9.28515625" style="424" bestFit="1" customWidth="1"/>
    <col min="12857" max="12857" width="9.140625" style="424"/>
    <col min="12858" max="12858" width="9.28515625" style="424" bestFit="1" customWidth="1"/>
    <col min="12859" max="12863" width="9.140625" style="424"/>
    <col min="12864" max="12864" width="9.28515625" style="424" bestFit="1" customWidth="1"/>
    <col min="12865" max="12868" width="9.140625" style="424"/>
    <col min="12869" max="12869" width="9.28515625" style="424" bestFit="1" customWidth="1"/>
    <col min="12870" max="12870" width="11.28515625" style="424" bestFit="1" customWidth="1"/>
    <col min="12871" max="12872" width="9.140625" style="424"/>
    <col min="12873" max="12873" width="9.28515625" style="424" bestFit="1" customWidth="1"/>
    <col min="12874" max="12875" width="11.28515625" style="424" bestFit="1" customWidth="1"/>
    <col min="12876" max="12878" width="9.140625" style="424"/>
    <col min="12879" max="12879" width="9.28515625" style="424" bestFit="1" customWidth="1"/>
    <col min="12880" max="12883" width="9.140625" style="424"/>
    <col min="12884" max="12886" width="9.28515625" style="424" bestFit="1" customWidth="1"/>
    <col min="12887" max="12887" width="9.140625" style="424"/>
    <col min="12888" max="12888" width="9.28515625" style="424" bestFit="1" customWidth="1"/>
    <col min="12889" max="12889" width="9.140625" style="424"/>
    <col min="12890" max="12890" width="9.28515625" style="424" bestFit="1" customWidth="1"/>
    <col min="12891" max="12895" width="9.140625" style="424"/>
    <col min="12896" max="12896" width="9.28515625" style="424" bestFit="1" customWidth="1"/>
    <col min="12897" max="12900" width="9.140625" style="424"/>
    <col min="12901" max="12901" width="9.28515625" style="424" bestFit="1" customWidth="1"/>
    <col min="12902" max="12902" width="11.28515625" style="424" bestFit="1" customWidth="1"/>
    <col min="12903" max="12904" width="9.140625" style="424"/>
    <col min="12905" max="12905" width="9.28515625" style="424" bestFit="1" customWidth="1"/>
    <col min="12906" max="12907" width="11.28515625" style="424" bestFit="1" customWidth="1"/>
    <col min="12908" max="12910" width="9.140625" style="424"/>
    <col min="12911" max="12911" width="9.28515625" style="424" bestFit="1" customWidth="1"/>
    <col min="12912" max="12915" width="9.140625" style="424"/>
    <col min="12916" max="12918" width="9.28515625" style="424" bestFit="1" customWidth="1"/>
    <col min="12919" max="12919" width="9.140625" style="424"/>
    <col min="12920" max="12920" width="9.28515625" style="424" bestFit="1" customWidth="1"/>
    <col min="12921" max="12921" width="9.140625" style="424"/>
    <col min="12922" max="12922" width="9.28515625" style="424" bestFit="1" customWidth="1"/>
    <col min="12923" max="12927" width="9.140625" style="424"/>
    <col min="12928" max="12928" width="9.28515625" style="424" bestFit="1" customWidth="1"/>
    <col min="12929" max="12932" width="9.140625" style="424"/>
    <col min="12933" max="12933" width="9.28515625" style="424" bestFit="1" customWidth="1"/>
    <col min="12934" max="12934" width="11.28515625" style="424" bestFit="1" customWidth="1"/>
    <col min="12935" max="12936" width="9.140625" style="424"/>
    <col min="12937" max="12937" width="9.28515625" style="424" bestFit="1" customWidth="1"/>
    <col min="12938" max="12939" width="11.28515625" style="424" bestFit="1" customWidth="1"/>
    <col min="12940" max="12942" width="9.140625" style="424"/>
    <col min="12943" max="12943" width="9.28515625" style="424" bestFit="1" customWidth="1"/>
    <col min="12944" max="12947" width="9.140625" style="424"/>
    <col min="12948" max="12950" width="9.28515625" style="424" bestFit="1" customWidth="1"/>
    <col min="12951" max="12951" width="9.140625" style="424"/>
    <col min="12952" max="12952" width="9.28515625" style="424" bestFit="1" customWidth="1"/>
    <col min="12953" max="12953" width="9.140625" style="424"/>
    <col min="12954" max="12954" width="9.28515625" style="424" bestFit="1" customWidth="1"/>
    <col min="12955" max="12959" width="9.140625" style="424"/>
    <col min="12960" max="12960" width="9.28515625" style="424" bestFit="1" customWidth="1"/>
    <col min="12961" max="12964" width="9.140625" style="424"/>
    <col min="12965" max="12965" width="9.28515625" style="424" bestFit="1" customWidth="1"/>
    <col min="12966" max="12966" width="11.28515625" style="424" bestFit="1" customWidth="1"/>
    <col min="12967" max="12968" width="9.140625" style="424"/>
    <col min="12969" max="12969" width="9.28515625" style="424" bestFit="1" customWidth="1"/>
    <col min="12970" max="12971" width="11.28515625" style="424" bestFit="1" customWidth="1"/>
    <col min="12972" max="12974" width="9.140625" style="424"/>
    <col min="12975" max="12975" width="9.28515625" style="424" bestFit="1" customWidth="1"/>
    <col min="12976" max="12979" width="9.140625" style="424"/>
    <col min="12980" max="12982" width="9.28515625" style="424" bestFit="1" customWidth="1"/>
    <col min="12983" max="12983" width="9.140625" style="424"/>
    <col min="12984" max="12984" width="9.28515625" style="424" bestFit="1" customWidth="1"/>
    <col min="12985" max="12985" width="9.140625" style="424"/>
    <col min="12986" max="12986" width="9.28515625" style="424" bestFit="1" customWidth="1"/>
    <col min="12987" max="12991" width="9.140625" style="424"/>
    <col min="12992" max="12992" width="9.28515625" style="424" bestFit="1" customWidth="1"/>
    <col min="12993" max="12996" width="9.140625" style="424"/>
    <col min="12997" max="12997" width="9.28515625" style="424" bestFit="1" customWidth="1"/>
    <col min="12998" max="12998" width="11.28515625" style="424" bestFit="1" customWidth="1"/>
    <col min="12999" max="13000" width="9.140625" style="424"/>
    <col min="13001" max="13001" width="9.28515625" style="424" bestFit="1" customWidth="1"/>
    <col min="13002" max="13003" width="11.28515625" style="424" bestFit="1" customWidth="1"/>
    <col min="13004" max="13006" width="9.140625" style="424"/>
    <col min="13007" max="13007" width="9.28515625" style="424" bestFit="1" customWidth="1"/>
    <col min="13008" max="13011" width="9.140625" style="424"/>
    <col min="13012" max="13014" width="9.28515625" style="424" bestFit="1" customWidth="1"/>
    <col min="13015" max="13015" width="9.140625" style="424"/>
    <col min="13016" max="13016" width="9.28515625" style="424" bestFit="1" customWidth="1"/>
    <col min="13017" max="13017" width="9.140625" style="424"/>
    <col min="13018" max="13018" width="9.28515625" style="424" bestFit="1" customWidth="1"/>
    <col min="13019" max="13023" width="9.140625" style="424"/>
    <col min="13024" max="13024" width="9.28515625" style="424" bestFit="1" customWidth="1"/>
    <col min="13025" max="13028" width="9.140625" style="424"/>
    <col min="13029" max="13029" width="9.28515625" style="424" bestFit="1" customWidth="1"/>
    <col min="13030" max="13030" width="11.28515625" style="424" bestFit="1" customWidth="1"/>
    <col min="13031" max="13032" width="9.140625" style="424"/>
    <col min="13033" max="13033" width="9.28515625" style="424" bestFit="1" customWidth="1"/>
    <col min="13034" max="13035" width="11.28515625" style="424" bestFit="1" customWidth="1"/>
    <col min="13036" max="13038" width="9.140625" style="424"/>
    <col min="13039" max="13039" width="9.28515625" style="424" bestFit="1" customWidth="1"/>
    <col min="13040" max="13043" width="9.140625" style="424"/>
    <col min="13044" max="13046" width="9.28515625" style="424" bestFit="1" customWidth="1"/>
    <col min="13047" max="13047" width="9.140625" style="424"/>
    <col min="13048" max="13048" width="9.28515625" style="424" bestFit="1" customWidth="1"/>
    <col min="13049" max="13049" width="9.140625" style="424"/>
    <col min="13050" max="13050" width="9.28515625" style="424" bestFit="1" customWidth="1"/>
    <col min="13051" max="13055" width="9.140625" style="424"/>
    <col min="13056" max="13056" width="9.28515625" style="424" bestFit="1" customWidth="1"/>
    <col min="13057" max="13060" width="9.140625" style="424"/>
    <col min="13061" max="13061" width="9.28515625" style="424" bestFit="1" customWidth="1"/>
    <col min="13062" max="13062" width="11.28515625" style="424" bestFit="1" customWidth="1"/>
    <col min="13063" max="13064" width="9.140625" style="424"/>
    <col min="13065" max="13065" width="9.28515625" style="424" bestFit="1" customWidth="1"/>
    <col min="13066" max="13067" width="11.28515625" style="424" bestFit="1" customWidth="1"/>
    <col min="13068" max="13070" width="9.140625" style="424"/>
    <col min="13071" max="13071" width="9.28515625" style="424" bestFit="1" customWidth="1"/>
    <col min="13072" max="13075" width="9.140625" style="424"/>
    <col min="13076" max="13078" width="9.28515625" style="424" bestFit="1" customWidth="1"/>
    <col min="13079" max="13079" width="9.140625" style="424"/>
    <col min="13080" max="13080" width="9.28515625" style="424" bestFit="1" customWidth="1"/>
    <col min="13081" max="13081" width="9.140625" style="424"/>
    <col min="13082" max="13082" width="9.28515625" style="424" bestFit="1" customWidth="1"/>
    <col min="13083" max="13087" width="9.140625" style="424"/>
    <col min="13088" max="13088" width="9.28515625" style="424" bestFit="1" customWidth="1"/>
    <col min="13089" max="13092" width="9.140625" style="424"/>
    <col min="13093" max="13093" width="9.28515625" style="424" bestFit="1" customWidth="1"/>
    <col min="13094" max="13094" width="11.28515625" style="424" bestFit="1" customWidth="1"/>
    <col min="13095" max="13096" width="9.140625" style="424"/>
    <col min="13097" max="13097" width="9.28515625" style="424" bestFit="1" customWidth="1"/>
    <col min="13098" max="13099" width="11.28515625" style="424" bestFit="1" customWidth="1"/>
    <col min="13100" max="13102" width="9.140625" style="424"/>
    <col min="13103" max="13103" width="9.28515625" style="424" bestFit="1" customWidth="1"/>
    <col min="13104" max="13107" width="9.140625" style="424"/>
    <col min="13108" max="13110" width="9.28515625" style="424" bestFit="1" customWidth="1"/>
    <col min="13111" max="13111" width="9.140625" style="424"/>
    <col min="13112" max="13112" width="9.28515625" style="424" bestFit="1" customWidth="1"/>
    <col min="13113" max="13113" width="9.140625" style="424"/>
    <col min="13114" max="13114" width="9.28515625" style="424" bestFit="1" customWidth="1"/>
    <col min="13115" max="13119" width="9.140625" style="424"/>
    <col min="13120" max="13120" width="9.28515625" style="424" bestFit="1" customWidth="1"/>
    <col min="13121" max="13124" width="9.140625" style="424"/>
    <col min="13125" max="13125" width="9.28515625" style="424" bestFit="1" customWidth="1"/>
    <col min="13126" max="13126" width="11.28515625" style="424" bestFit="1" customWidth="1"/>
    <col min="13127" max="13128" width="9.140625" style="424"/>
    <col min="13129" max="13129" width="9.28515625" style="424" bestFit="1" customWidth="1"/>
    <col min="13130" max="13131" width="11.28515625" style="424" bestFit="1" customWidth="1"/>
    <col min="13132" max="13134" width="9.140625" style="424"/>
    <col min="13135" max="13135" width="9.28515625" style="424" bestFit="1" customWidth="1"/>
    <col min="13136" max="13139" width="9.140625" style="424"/>
    <col min="13140" max="13142" width="9.28515625" style="424" bestFit="1" customWidth="1"/>
    <col min="13143" max="13143" width="9.140625" style="424"/>
    <col min="13144" max="13144" width="9.28515625" style="424" bestFit="1" customWidth="1"/>
    <col min="13145" max="13145" width="9.140625" style="424"/>
    <col min="13146" max="13146" width="9.28515625" style="424" bestFit="1" customWidth="1"/>
    <col min="13147" max="13151" width="9.140625" style="424"/>
    <col min="13152" max="13152" width="9.28515625" style="424" bestFit="1" customWidth="1"/>
    <col min="13153" max="13156" width="9.140625" style="424"/>
    <col min="13157" max="13157" width="9.28515625" style="424" bestFit="1" customWidth="1"/>
    <col min="13158" max="13158" width="11.28515625" style="424" bestFit="1" customWidth="1"/>
    <col min="13159" max="13160" width="9.140625" style="424"/>
    <col min="13161" max="13161" width="9.28515625" style="424" bestFit="1" customWidth="1"/>
    <col min="13162" max="13163" width="11.28515625" style="424" bestFit="1" customWidth="1"/>
    <col min="13164" max="13166" width="9.140625" style="424"/>
    <col min="13167" max="13167" width="9.28515625" style="424" bestFit="1" customWidth="1"/>
    <col min="13168" max="13171" width="9.140625" style="424"/>
    <col min="13172" max="13174" width="9.28515625" style="424" bestFit="1" customWidth="1"/>
    <col min="13175" max="13175" width="9.140625" style="424"/>
    <col min="13176" max="13176" width="9.28515625" style="424" bestFit="1" customWidth="1"/>
    <col min="13177" max="13177" width="9.140625" style="424"/>
    <col min="13178" max="13178" width="9.28515625" style="424" bestFit="1" customWidth="1"/>
    <col min="13179" max="13183" width="9.140625" style="424"/>
    <col min="13184" max="13184" width="9.28515625" style="424" bestFit="1" customWidth="1"/>
    <col min="13185" max="13188" width="9.140625" style="424"/>
    <col min="13189" max="13189" width="9.28515625" style="424" bestFit="1" customWidth="1"/>
    <col min="13190" max="13190" width="11.28515625" style="424" bestFit="1" customWidth="1"/>
    <col min="13191" max="13192" width="9.140625" style="424"/>
    <col min="13193" max="13193" width="9.28515625" style="424" bestFit="1" customWidth="1"/>
    <col min="13194" max="13195" width="11.28515625" style="424" bestFit="1" customWidth="1"/>
    <col min="13196" max="13198" width="9.140625" style="424"/>
    <col min="13199" max="13199" width="9.28515625" style="424" bestFit="1" customWidth="1"/>
    <col min="13200" max="13203" width="9.140625" style="424"/>
    <col min="13204" max="13206" width="9.28515625" style="424" bestFit="1" customWidth="1"/>
    <col min="13207" max="13207" width="9.140625" style="424"/>
    <col min="13208" max="13208" width="9.28515625" style="424" bestFit="1" customWidth="1"/>
    <col min="13209" max="13209" width="9.140625" style="424"/>
    <col min="13210" max="13210" width="9.28515625" style="424" bestFit="1" customWidth="1"/>
    <col min="13211" max="13215" width="9.140625" style="424"/>
    <col min="13216" max="13216" width="9.28515625" style="424" bestFit="1" customWidth="1"/>
    <col min="13217" max="13220" width="9.140625" style="424"/>
    <col min="13221" max="13221" width="9.28515625" style="424" bestFit="1" customWidth="1"/>
    <col min="13222" max="13222" width="11.28515625" style="424" bestFit="1" customWidth="1"/>
    <col min="13223" max="13224" width="9.140625" style="424"/>
    <col min="13225" max="13225" width="9.28515625" style="424" bestFit="1" customWidth="1"/>
    <col min="13226" max="13227" width="11.28515625" style="424" bestFit="1" customWidth="1"/>
    <col min="13228" max="13230" width="9.140625" style="424"/>
    <col min="13231" max="13231" width="9.28515625" style="424" bestFit="1" customWidth="1"/>
    <col min="13232" max="13235" width="9.140625" style="424"/>
    <col min="13236" max="13238" width="9.28515625" style="424" bestFit="1" customWidth="1"/>
    <col min="13239" max="13239" width="9.140625" style="424"/>
    <col min="13240" max="13240" width="9.28515625" style="424" bestFit="1" customWidth="1"/>
    <col min="13241" max="13241" width="9.140625" style="424"/>
    <col min="13242" max="13242" width="9.28515625" style="424" bestFit="1" customWidth="1"/>
    <col min="13243" max="13247" width="9.140625" style="424"/>
    <col min="13248" max="13248" width="9.28515625" style="424" bestFit="1" customWidth="1"/>
    <col min="13249" max="13252" width="9.140625" style="424"/>
    <col min="13253" max="13253" width="9.28515625" style="424" bestFit="1" customWidth="1"/>
    <col min="13254" max="13254" width="11.28515625" style="424" bestFit="1" customWidth="1"/>
    <col min="13255" max="13256" width="9.140625" style="424"/>
    <col min="13257" max="13257" width="9.28515625" style="424" bestFit="1" customWidth="1"/>
    <col min="13258" max="13259" width="11.28515625" style="424" bestFit="1" customWidth="1"/>
    <col min="13260" max="13262" width="9.140625" style="424"/>
    <col min="13263" max="13263" width="9.28515625" style="424" bestFit="1" customWidth="1"/>
    <col min="13264" max="13267" width="9.140625" style="424"/>
    <col min="13268" max="13270" width="9.28515625" style="424" bestFit="1" customWidth="1"/>
    <col min="13271" max="13271" width="9.140625" style="424"/>
    <col min="13272" max="13272" width="9.28515625" style="424" bestFit="1" customWidth="1"/>
    <col min="13273" max="13273" width="9.140625" style="424"/>
    <col min="13274" max="13274" width="9.28515625" style="424" bestFit="1" customWidth="1"/>
    <col min="13275" max="13279" width="9.140625" style="424"/>
    <col min="13280" max="13280" width="9.28515625" style="424" bestFit="1" customWidth="1"/>
    <col min="13281" max="13284" width="9.140625" style="424"/>
    <col min="13285" max="13285" width="9.28515625" style="424" bestFit="1" customWidth="1"/>
    <col min="13286" max="13286" width="11.28515625" style="424" bestFit="1" customWidth="1"/>
    <col min="13287" max="13288" width="9.140625" style="424"/>
    <col min="13289" max="13289" width="9.28515625" style="424" bestFit="1" customWidth="1"/>
    <col min="13290" max="13291" width="11.28515625" style="424" bestFit="1" customWidth="1"/>
    <col min="13292" max="13294" width="9.140625" style="424"/>
    <col min="13295" max="13295" width="9.28515625" style="424" bestFit="1" customWidth="1"/>
    <col min="13296" max="13299" width="9.140625" style="424"/>
    <col min="13300" max="13302" width="9.28515625" style="424" bestFit="1" customWidth="1"/>
    <col min="13303" max="13303" width="9.140625" style="424"/>
    <col min="13304" max="13304" width="9.28515625" style="424" bestFit="1" customWidth="1"/>
    <col min="13305" max="13305" width="9.140625" style="424"/>
    <col min="13306" max="13306" width="9.28515625" style="424" bestFit="1" customWidth="1"/>
    <col min="13307" max="13311" width="9.140625" style="424"/>
    <col min="13312" max="13312" width="9.28515625" style="424" bestFit="1" customWidth="1"/>
    <col min="13313" max="13316" width="9.140625" style="424"/>
    <col min="13317" max="13317" width="9.28515625" style="424" bestFit="1" customWidth="1"/>
    <col min="13318" max="13318" width="11.28515625" style="424" bestFit="1" customWidth="1"/>
    <col min="13319" max="13320" width="9.140625" style="424"/>
    <col min="13321" max="13321" width="9.28515625" style="424" bestFit="1" customWidth="1"/>
    <col min="13322" max="13323" width="11.28515625" style="424" bestFit="1" customWidth="1"/>
    <col min="13324" max="13326" width="9.140625" style="424"/>
    <col min="13327" max="13327" width="9.28515625" style="424" bestFit="1" customWidth="1"/>
    <col min="13328" max="13331" width="9.140625" style="424"/>
    <col min="13332" max="13334" width="9.28515625" style="424" bestFit="1" customWidth="1"/>
    <col min="13335" max="13335" width="9.140625" style="424"/>
    <col min="13336" max="13336" width="9.28515625" style="424" bestFit="1" customWidth="1"/>
    <col min="13337" max="13337" width="9.140625" style="424"/>
    <col min="13338" max="13338" width="9.28515625" style="424" bestFit="1" customWidth="1"/>
    <col min="13339" max="13343" width="9.140625" style="424"/>
    <col min="13344" max="13344" width="9.28515625" style="424" bestFit="1" customWidth="1"/>
    <col min="13345" max="13348" width="9.140625" style="424"/>
    <col min="13349" max="13349" width="9.28515625" style="424" bestFit="1" customWidth="1"/>
    <col min="13350" max="13350" width="11.28515625" style="424" bestFit="1" customWidth="1"/>
    <col min="13351" max="13352" width="9.140625" style="424"/>
    <col min="13353" max="13353" width="9.28515625" style="424" bestFit="1" customWidth="1"/>
    <col min="13354" max="13355" width="11.28515625" style="424" bestFit="1" customWidth="1"/>
    <col min="13356" max="13358" width="9.140625" style="424"/>
    <col min="13359" max="13359" width="9.28515625" style="424" bestFit="1" customWidth="1"/>
    <col min="13360" max="13363" width="9.140625" style="424"/>
    <col min="13364" max="13366" width="9.28515625" style="424" bestFit="1" customWidth="1"/>
    <col min="13367" max="13367" width="9.140625" style="424"/>
    <col min="13368" max="13368" width="9.28515625" style="424" bestFit="1" customWidth="1"/>
    <col min="13369" max="13369" width="9.140625" style="424"/>
    <col min="13370" max="13370" width="9.28515625" style="424" bestFit="1" customWidth="1"/>
    <col min="13371" max="13375" width="9.140625" style="424"/>
    <col min="13376" max="13376" width="9.28515625" style="424" bestFit="1" customWidth="1"/>
    <col min="13377" max="13380" width="9.140625" style="424"/>
    <col min="13381" max="13381" width="9.28515625" style="424" bestFit="1" customWidth="1"/>
    <col min="13382" max="13382" width="11.28515625" style="424" bestFit="1" customWidth="1"/>
    <col min="13383" max="13384" width="9.140625" style="424"/>
    <col min="13385" max="13385" width="9.28515625" style="424" bestFit="1" customWidth="1"/>
    <col min="13386" max="13387" width="11.28515625" style="424" bestFit="1" customWidth="1"/>
    <col min="13388" max="13390" width="9.140625" style="424"/>
    <col min="13391" max="13391" width="9.28515625" style="424" bestFit="1" customWidth="1"/>
    <col min="13392" max="13395" width="9.140625" style="424"/>
    <col min="13396" max="13398" width="9.28515625" style="424" bestFit="1" customWidth="1"/>
    <col min="13399" max="13399" width="9.140625" style="424"/>
    <col min="13400" max="13400" width="9.28515625" style="424" bestFit="1" customWidth="1"/>
    <col min="13401" max="13401" width="9.140625" style="424"/>
    <col min="13402" max="13402" width="9.28515625" style="424" bestFit="1" customWidth="1"/>
    <col min="13403" max="13407" width="9.140625" style="424"/>
    <col min="13408" max="13408" width="9.28515625" style="424" bestFit="1" customWidth="1"/>
    <col min="13409" max="13412" width="9.140625" style="424"/>
    <col min="13413" max="13413" width="9.28515625" style="424" bestFit="1" customWidth="1"/>
    <col min="13414" max="13414" width="11.28515625" style="424" bestFit="1" customWidth="1"/>
    <col min="13415" max="13416" width="9.140625" style="424"/>
    <col min="13417" max="13417" width="9.28515625" style="424" bestFit="1" customWidth="1"/>
    <col min="13418" max="13419" width="11.28515625" style="424" bestFit="1" customWidth="1"/>
    <col min="13420" max="13422" width="9.140625" style="424"/>
    <col min="13423" max="13423" width="9.28515625" style="424" bestFit="1" customWidth="1"/>
    <col min="13424" max="13427" width="9.140625" style="424"/>
    <col min="13428" max="13430" width="9.28515625" style="424" bestFit="1" customWidth="1"/>
    <col min="13431" max="13431" width="9.140625" style="424"/>
    <col min="13432" max="13432" width="9.28515625" style="424" bestFit="1" customWidth="1"/>
    <col min="13433" max="13433" width="9.140625" style="424"/>
    <col min="13434" max="13434" width="9.28515625" style="424" bestFit="1" customWidth="1"/>
    <col min="13435" max="13439" width="9.140625" style="424"/>
    <col min="13440" max="13440" width="9.28515625" style="424" bestFit="1" customWidth="1"/>
    <col min="13441" max="13444" width="9.140625" style="424"/>
    <col min="13445" max="13445" width="9.28515625" style="424" bestFit="1" customWidth="1"/>
    <col min="13446" max="13446" width="11.28515625" style="424" bestFit="1" customWidth="1"/>
    <col min="13447" max="13448" width="9.140625" style="424"/>
    <col min="13449" max="13449" width="9.28515625" style="424" bestFit="1" customWidth="1"/>
    <col min="13450" max="13451" width="11.28515625" style="424" bestFit="1" customWidth="1"/>
    <col min="13452" max="13454" width="9.140625" style="424"/>
    <col min="13455" max="13455" width="9.28515625" style="424" bestFit="1" customWidth="1"/>
    <col min="13456" max="13459" width="9.140625" style="424"/>
    <col min="13460" max="13462" width="9.28515625" style="424" bestFit="1" customWidth="1"/>
    <col min="13463" max="13463" width="9.140625" style="424"/>
    <col min="13464" max="13464" width="9.28515625" style="424" bestFit="1" customWidth="1"/>
    <col min="13465" max="13465" width="9.140625" style="424"/>
    <col min="13466" max="13466" width="9.28515625" style="424" bestFit="1" customWidth="1"/>
    <col min="13467" max="13471" width="9.140625" style="424"/>
    <col min="13472" max="13472" width="9.28515625" style="424" bestFit="1" customWidth="1"/>
    <col min="13473" max="13476" width="9.140625" style="424"/>
    <col min="13477" max="13477" width="9.28515625" style="424" bestFit="1" customWidth="1"/>
    <col min="13478" max="13478" width="11.28515625" style="424" bestFit="1" customWidth="1"/>
    <col min="13479" max="13480" width="9.140625" style="424"/>
    <col min="13481" max="13481" width="9.28515625" style="424" bestFit="1" customWidth="1"/>
    <col min="13482" max="13483" width="11.28515625" style="424" bestFit="1" customWidth="1"/>
    <col min="13484" max="13486" width="9.140625" style="424"/>
    <col min="13487" max="13487" width="9.28515625" style="424" bestFit="1" customWidth="1"/>
    <col min="13488" max="13491" width="9.140625" style="424"/>
    <col min="13492" max="13494" width="9.28515625" style="424" bestFit="1" customWidth="1"/>
    <col min="13495" max="13495" width="9.140625" style="424"/>
    <col min="13496" max="13496" width="9.28515625" style="424" bestFit="1" customWidth="1"/>
    <col min="13497" max="13497" width="9.140625" style="424"/>
    <col min="13498" max="13498" width="9.28515625" style="424" bestFit="1" customWidth="1"/>
    <col min="13499" max="13503" width="9.140625" style="424"/>
    <col min="13504" max="13504" width="9.28515625" style="424" bestFit="1" customWidth="1"/>
    <col min="13505" max="13508" width="9.140625" style="424"/>
    <col min="13509" max="13509" width="9.28515625" style="424" bestFit="1" customWidth="1"/>
    <col min="13510" max="13510" width="11.28515625" style="424" bestFit="1" customWidth="1"/>
    <col min="13511" max="13512" width="9.140625" style="424"/>
    <col min="13513" max="13513" width="9.28515625" style="424" bestFit="1" customWidth="1"/>
    <col min="13514" max="13515" width="11.28515625" style="424" bestFit="1" customWidth="1"/>
    <col min="13516" max="13518" width="9.140625" style="424"/>
    <col min="13519" max="13519" width="9.28515625" style="424" bestFit="1" customWidth="1"/>
    <col min="13520" max="13523" width="9.140625" style="424"/>
    <col min="13524" max="13526" width="9.28515625" style="424" bestFit="1" customWidth="1"/>
    <col min="13527" max="13527" width="9.140625" style="424"/>
    <col min="13528" max="13528" width="9.28515625" style="424" bestFit="1" customWidth="1"/>
    <col min="13529" max="13529" width="9.140625" style="424"/>
    <col min="13530" max="13530" width="9.28515625" style="424" bestFit="1" customWidth="1"/>
    <col min="13531" max="13535" width="9.140625" style="424"/>
    <col min="13536" max="13536" width="9.28515625" style="424" bestFit="1" customWidth="1"/>
    <col min="13537" max="13540" width="9.140625" style="424"/>
    <col min="13541" max="13541" width="9.28515625" style="424" bestFit="1" customWidth="1"/>
    <col min="13542" max="13542" width="11.28515625" style="424" bestFit="1" customWidth="1"/>
    <col min="13543" max="13544" width="9.140625" style="424"/>
    <col min="13545" max="13545" width="9.28515625" style="424" bestFit="1" customWidth="1"/>
    <col min="13546" max="13547" width="11.28515625" style="424" bestFit="1" customWidth="1"/>
    <col min="13548" max="13550" width="9.140625" style="424"/>
    <col min="13551" max="13551" width="9.28515625" style="424" bestFit="1" customWidth="1"/>
    <col min="13552" max="13555" width="9.140625" style="424"/>
    <col min="13556" max="13558" width="9.28515625" style="424" bestFit="1" customWidth="1"/>
    <col min="13559" max="13559" width="9.140625" style="424"/>
    <col min="13560" max="13560" width="9.28515625" style="424" bestFit="1" customWidth="1"/>
    <col min="13561" max="13561" width="9.140625" style="424"/>
    <col min="13562" max="13562" width="9.28515625" style="424" bestFit="1" customWidth="1"/>
    <col min="13563" max="13567" width="9.140625" style="424"/>
    <col min="13568" max="13568" width="9.28515625" style="424" bestFit="1" customWidth="1"/>
    <col min="13569" max="13572" width="9.140625" style="424"/>
    <col min="13573" max="13573" width="9.28515625" style="424" bestFit="1" customWidth="1"/>
    <col min="13574" max="13574" width="11.28515625" style="424" bestFit="1" customWidth="1"/>
    <col min="13575" max="13576" width="9.140625" style="424"/>
    <col min="13577" max="13577" width="9.28515625" style="424" bestFit="1" customWidth="1"/>
    <col min="13578" max="13579" width="11.28515625" style="424" bestFit="1" customWidth="1"/>
    <col min="13580" max="13582" width="9.140625" style="424"/>
    <col min="13583" max="13583" width="9.28515625" style="424" bestFit="1" customWidth="1"/>
    <col min="13584" max="13587" width="9.140625" style="424"/>
    <col min="13588" max="13590" width="9.28515625" style="424" bestFit="1" customWidth="1"/>
    <col min="13591" max="13591" width="9.140625" style="424"/>
    <col min="13592" max="13592" width="9.28515625" style="424" bestFit="1" customWidth="1"/>
    <col min="13593" max="13593" width="9.140625" style="424"/>
    <col min="13594" max="13594" width="9.28515625" style="424" bestFit="1" customWidth="1"/>
    <col min="13595" max="13599" width="9.140625" style="424"/>
    <col min="13600" max="13600" width="9.28515625" style="424" bestFit="1" customWidth="1"/>
    <col min="13601" max="13604" width="9.140625" style="424"/>
    <col min="13605" max="13605" width="9.28515625" style="424" bestFit="1" customWidth="1"/>
    <col min="13606" max="13606" width="11.28515625" style="424" bestFit="1" customWidth="1"/>
    <col min="13607" max="13608" width="9.140625" style="424"/>
    <col min="13609" max="13609" width="9.28515625" style="424" bestFit="1" customWidth="1"/>
    <col min="13610" max="13611" width="11.28515625" style="424" bestFit="1" customWidth="1"/>
    <col min="13612" max="13614" width="9.140625" style="424"/>
    <col min="13615" max="13615" width="9.28515625" style="424" bestFit="1" customWidth="1"/>
    <col min="13616" max="13619" width="9.140625" style="424"/>
    <col min="13620" max="13622" width="9.28515625" style="424" bestFit="1" customWidth="1"/>
    <col min="13623" max="13623" width="9.140625" style="424"/>
    <col min="13624" max="13624" width="9.28515625" style="424" bestFit="1" customWidth="1"/>
    <col min="13625" max="13625" width="9.140625" style="424"/>
    <col min="13626" max="13626" width="9.28515625" style="424" bestFit="1" customWidth="1"/>
    <col min="13627" max="13631" width="9.140625" style="424"/>
    <col min="13632" max="13632" width="9.28515625" style="424" bestFit="1" customWidth="1"/>
    <col min="13633" max="13636" width="9.140625" style="424"/>
    <col min="13637" max="13637" width="9.28515625" style="424" bestFit="1" customWidth="1"/>
    <col min="13638" max="13638" width="11.28515625" style="424" bestFit="1" customWidth="1"/>
    <col min="13639" max="13640" width="9.140625" style="424"/>
    <col min="13641" max="13641" width="9.28515625" style="424" bestFit="1" customWidth="1"/>
    <col min="13642" max="13643" width="11.28515625" style="424" bestFit="1" customWidth="1"/>
    <col min="13644" max="13646" width="9.140625" style="424"/>
    <col min="13647" max="13647" width="9.28515625" style="424" bestFit="1" customWidth="1"/>
    <col min="13648" max="13651" width="9.140625" style="424"/>
    <col min="13652" max="13654" width="9.28515625" style="424" bestFit="1" customWidth="1"/>
    <col min="13655" max="13655" width="9.140625" style="424"/>
    <col min="13656" max="13656" width="9.28515625" style="424" bestFit="1" customWidth="1"/>
    <col min="13657" max="13657" width="9.140625" style="424"/>
    <col min="13658" max="13658" width="9.28515625" style="424" bestFit="1" customWidth="1"/>
    <col min="13659" max="13663" width="9.140625" style="424"/>
    <col min="13664" max="13664" width="9.28515625" style="424" bestFit="1" customWidth="1"/>
    <col min="13665" max="13668" width="9.140625" style="424"/>
    <col min="13669" max="13669" width="9.28515625" style="424" bestFit="1" customWidth="1"/>
    <col min="13670" max="13670" width="11.28515625" style="424" bestFit="1" customWidth="1"/>
    <col min="13671" max="13672" width="9.140625" style="424"/>
    <col min="13673" max="13673" width="9.28515625" style="424" bestFit="1" customWidth="1"/>
    <col min="13674" max="13675" width="11.28515625" style="424" bestFit="1" customWidth="1"/>
    <col min="13676" max="13678" width="9.140625" style="424"/>
    <col min="13679" max="13679" width="9.28515625" style="424" bestFit="1" customWidth="1"/>
    <col min="13680" max="13683" width="9.140625" style="424"/>
    <col min="13684" max="13686" width="9.28515625" style="424" bestFit="1" customWidth="1"/>
    <col min="13687" max="13687" width="9.140625" style="424"/>
    <col min="13688" max="13688" width="9.28515625" style="424" bestFit="1" customWidth="1"/>
    <col min="13689" max="13689" width="9.140625" style="424"/>
    <col min="13690" max="13690" width="9.28515625" style="424" bestFit="1" customWidth="1"/>
    <col min="13691" max="13695" width="9.140625" style="424"/>
    <col min="13696" max="13696" width="9.28515625" style="424" bestFit="1" customWidth="1"/>
    <col min="13697" max="13700" width="9.140625" style="424"/>
    <col min="13701" max="13701" width="9.28515625" style="424" bestFit="1" customWidth="1"/>
    <col min="13702" max="13702" width="11.28515625" style="424" bestFit="1" customWidth="1"/>
    <col min="13703" max="13704" width="9.140625" style="424"/>
    <col min="13705" max="13705" width="9.28515625" style="424" bestFit="1" customWidth="1"/>
    <col min="13706" max="13707" width="11.28515625" style="424" bestFit="1" customWidth="1"/>
    <col min="13708" max="13710" width="9.140625" style="424"/>
    <col min="13711" max="13711" width="9.28515625" style="424" bestFit="1" customWidth="1"/>
    <col min="13712" max="13715" width="9.140625" style="424"/>
    <col min="13716" max="13718" width="9.28515625" style="424" bestFit="1" customWidth="1"/>
    <col min="13719" max="13719" width="9.140625" style="424"/>
    <col min="13720" max="13720" width="9.28515625" style="424" bestFit="1" customWidth="1"/>
    <col min="13721" max="13721" width="9.140625" style="424"/>
    <col min="13722" max="13722" width="9.28515625" style="424" bestFit="1" customWidth="1"/>
    <col min="13723" max="13727" width="9.140625" style="424"/>
    <col min="13728" max="13728" width="9.28515625" style="424" bestFit="1" customWidth="1"/>
    <col min="13729" max="13732" width="9.140625" style="424"/>
    <col min="13733" max="13733" width="9.28515625" style="424" bestFit="1" customWidth="1"/>
    <col min="13734" max="13734" width="11.28515625" style="424" bestFit="1" customWidth="1"/>
    <col min="13735" max="13736" width="9.140625" style="424"/>
    <col min="13737" max="13737" width="9.28515625" style="424" bestFit="1" customWidth="1"/>
    <col min="13738" max="13739" width="11.28515625" style="424" bestFit="1" customWidth="1"/>
    <col min="13740" max="13742" width="9.140625" style="424"/>
    <col min="13743" max="13743" width="9.28515625" style="424" bestFit="1" customWidth="1"/>
    <col min="13744" max="13747" width="9.140625" style="424"/>
    <col min="13748" max="13750" width="9.28515625" style="424" bestFit="1" customWidth="1"/>
    <col min="13751" max="13751" width="9.140625" style="424"/>
    <col min="13752" max="13752" width="9.28515625" style="424" bestFit="1" customWidth="1"/>
    <col min="13753" max="13753" width="9.140625" style="424"/>
    <col min="13754" max="13754" width="9.28515625" style="424" bestFit="1" customWidth="1"/>
    <col min="13755" max="13759" width="9.140625" style="424"/>
    <col min="13760" max="13760" width="9.28515625" style="424" bestFit="1" customWidth="1"/>
    <col min="13761" max="13764" width="9.140625" style="424"/>
    <col min="13765" max="13765" width="9.28515625" style="424" bestFit="1" customWidth="1"/>
    <col min="13766" max="13766" width="11.28515625" style="424" bestFit="1" customWidth="1"/>
    <col min="13767" max="13768" width="9.140625" style="424"/>
    <col min="13769" max="13769" width="9.28515625" style="424" bestFit="1" customWidth="1"/>
    <col min="13770" max="13771" width="11.28515625" style="424" bestFit="1" customWidth="1"/>
    <col min="13772" max="13774" width="9.140625" style="424"/>
    <col min="13775" max="13775" width="9.28515625" style="424" bestFit="1" customWidth="1"/>
    <col min="13776" max="13779" width="9.140625" style="424"/>
    <col min="13780" max="13782" width="9.28515625" style="424" bestFit="1" customWidth="1"/>
    <col min="13783" max="13783" width="9.140625" style="424"/>
    <col min="13784" max="13784" width="9.28515625" style="424" bestFit="1" customWidth="1"/>
    <col min="13785" max="13785" width="9.140625" style="424"/>
    <col min="13786" max="13786" width="9.28515625" style="424" bestFit="1" customWidth="1"/>
    <col min="13787" max="13791" width="9.140625" style="424"/>
    <col min="13792" max="13792" width="9.28515625" style="424" bestFit="1" customWidth="1"/>
    <col min="13793" max="13796" width="9.140625" style="424"/>
    <col min="13797" max="13797" width="9.28515625" style="424" bestFit="1" customWidth="1"/>
    <col min="13798" max="13798" width="11.28515625" style="424" bestFit="1" customWidth="1"/>
    <col min="13799" max="13800" width="9.140625" style="424"/>
    <col min="13801" max="13801" width="9.28515625" style="424" bestFit="1" customWidth="1"/>
    <col min="13802" max="13803" width="11.28515625" style="424" bestFit="1" customWidth="1"/>
    <col min="13804" max="13806" width="9.140625" style="424"/>
    <col min="13807" max="13807" width="9.28515625" style="424" bestFit="1" customWidth="1"/>
    <col min="13808" max="13811" width="9.140625" style="424"/>
    <col min="13812" max="13814" width="9.28515625" style="424" bestFit="1" customWidth="1"/>
    <col min="13815" max="13815" width="9.140625" style="424"/>
    <col min="13816" max="13816" width="9.28515625" style="424" bestFit="1" customWidth="1"/>
    <col min="13817" max="13817" width="9.140625" style="424"/>
    <col min="13818" max="13818" width="9.28515625" style="424" bestFit="1" customWidth="1"/>
    <col min="13819" max="13823" width="9.140625" style="424"/>
    <col min="13824" max="13824" width="9.28515625" style="424" bestFit="1" customWidth="1"/>
    <col min="13825" max="13828" width="9.140625" style="424"/>
    <col min="13829" max="13829" width="9.28515625" style="424" bestFit="1" customWidth="1"/>
    <col min="13830" max="13830" width="11.28515625" style="424" bestFit="1" customWidth="1"/>
    <col min="13831" max="13832" width="9.140625" style="424"/>
    <col min="13833" max="13833" width="9.28515625" style="424" bestFit="1" customWidth="1"/>
    <col min="13834" max="13835" width="11.28515625" style="424" bestFit="1" customWidth="1"/>
    <col min="13836" max="13838" width="9.140625" style="424"/>
    <col min="13839" max="13839" width="9.28515625" style="424" bestFit="1" customWidth="1"/>
    <col min="13840" max="13843" width="9.140625" style="424"/>
    <col min="13844" max="13846" width="9.28515625" style="424" bestFit="1" customWidth="1"/>
    <col min="13847" max="13847" width="9.140625" style="424"/>
    <col min="13848" max="13848" width="9.28515625" style="424" bestFit="1" customWidth="1"/>
    <col min="13849" max="13849" width="9.140625" style="424"/>
    <col min="13850" max="13850" width="9.28515625" style="424" bestFit="1" customWidth="1"/>
    <col min="13851" max="13855" width="9.140625" style="424"/>
    <col min="13856" max="13856" width="9.28515625" style="424" bestFit="1" customWidth="1"/>
    <col min="13857" max="13860" width="9.140625" style="424"/>
    <col min="13861" max="13861" width="9.28515625" style="424" bestFit="1" customWidth="1"/>
    <col min="13862" max="13862" width="11.28515625" style="424" bestFit="1" customWidth="1"/>
    <col min="13863" max="13864" width="9.140625" style="424"/>
    <col min="13865" max="13865" width="9.28515625" style="424" bestFit="1" customWidth="1"/>
    <col min="13866" max="13867" width="11.28515625" style="424" bestFit="1" customWidth="1"/>
    <col min="13868" max="13870" width="9.140625" style="424"/>
    <col min="13871" max="13871" width="9.28515625" style="424" bestFit="1" customWidth="1"/>
    <col min="13872" max="13875" width="9.140625" style="424"/>
    <col min="13876" max="13878" width="9.28515625" style="424" bestFit="1" customWidth="1"/>
    <col min="13879" max="13879" width="9.140625" style="424"/>
    <col min="13880" max="13880" width="9.28515625" style="424" bestFit="1" customWidth="1"/>
    <col min="13881" max="13881" width="9.140625" style="424"/>
    <col min="13882" max="13882" width="9.28515625" style="424" bestFit="1" customWidth="1"/>
    <col min="13883" max="13887" width="9.140625" style="424"/>
    <col min="13888" max="13888" width="9.28515625" style="424" bestFit="1" customWidth="1"/>
    <col min="13889" max="13892" width="9.140625" style="424"/>
    <col min="13893" max="13893" width="9.28515625" style="424" bestFit="1" customWidth="1"/>
    <col min="13894" max="13894" width="11.28515625" style="424" bestFit="1" customWidth="1"/>
    <col min="13895" max="13896" width="9.140625" style="424"/>
    <col min="13897" max="13897" width="9.28515625" style="424" bestFit="1" customWidth="1"/>
    <col min="13898" max="13899" width="11.28515625" style="424" bestFit="1" customWidth="1"/>
    <col min="13900" max="13902" width="9.140625" style="424"/>
    <col min="13903" max="13903" width="9.28515625" style="424" bestFit="1" customWidth="1"/>
    <col min="13904" max="13907" width="9.140625" style="424"/>
    <col min="13908" max="13910" width="9.28515625" style="424" bestFit="1" customWidth="1"/>
    <col min="13911" max="13911" width="9.140625" style="424"/>
    <col min="13912" max="13912" width="9.28515625" style="424" bestFit="1" customWidth="1"/>
    <col min="13913" max="13913" width="9.140625" style="424"/>
    <col min="13914" max="13914" width="9.28515625" style="424" bestFit="1" customWidth="1"/>
    <col min="13915" max="13919" width="9.140625" style="424"/>
    <col min="13920" max="13920" width="9.28515625" style="424" bestFit="1" customWidth="1"/>
    <col min="13921" max="13924" width="9.140625" style="424"/>
    <col min="13925" max="13925" width="9.28515625" style="424" bestFit="1" customWidth="1"/>
    <col min="13926" max="13926" width="11.28515625" style="424" bestFit="1" customWidth="1"/>
    <col min="13927" max="13928" width="9.140625" style="424"/>
    <col min="13929" max="13929" width="9.28515625" style="424" bestFit="1" customWidth="1"/>
    <col min="13930" max="13931" width="11.28515625" style="424" bestFit="1" customWidth="1"/>
    <col min="13932" max="13934" width="9.140625" style="424"/>
    <col min="13935" max="13935" width="9.28515625" style="424" bestFit="1" customWidth="1"/>
    <col min="13936" max="13939" width="9.140625" style="424"/>
    <col min="13940" max="13942" width="9.28515625" style="424" bestFit="1" customWidth="1"/>
    <col min="13943" max="13943" width="9.140625" style="424"/>
    <col min="13944" max="13944" width="9.28515625" style="424" bestFit="1" customWidth="1"/>
    <col min="13945" max="13945" width="9.140625" style="424"/>
    <col min="13946" max="13946" width="9.28515625" style="424" bestFit="1" customWidth="1"/>
    <col min="13947" max="13951" width="9.140625" style="424"/>
    <col min="13952" max="13952" width="9.28515625" style="424" bestFit="1" customWidth="1"/>
    <col min="13953" max="13956" width="9.140625" style="424"/>
    <col min="13957" max="13957" width="9.28515625" style="424" bestFit="1" customWidth="1"/>
    <col min="13958" max="13958" width="11.28515625" style="424" bestFit="1" customWidth="1"/>
    <col min="13959" max="13960" width="9.140625" style="424"/>
    <col min="13961" max="13961" width="9.28515625" style="424" bestFit="1" customWidth="1"/>
    <col min="13962" max="13963" width="11.28515625" style="424" bestFit="1" customWidth="1"/>
    <col min="13964" max="13966" width="9.140625" style="424"/>
    <col min="13967" max="13967" width="9.28515625" style="424" bestFit="1" customWidth="1"/>
    <col min="13968" max="13971" width="9.140625" style="424"/>
    <col min="13972" max="13974" width="9.28515625" style="424" bestFit="1" customWidth="1"/>
    <col min="13975" max="13975" width="9.140625" style="424"/>
    <col min="13976" max="13976" width="9.28515625" style="424" bestFit="1" customWidth="1"/>
    <col min="13977" max="13977" width="9.140625" style="424"/>
    <col min="13978" max="13978" width="9.28515625" style="424" bestFit="1" customWidth="1"/>
    <col min="13979" max="13983" width="9.140625" style="424"/>
    <col min="13984" max="13984" width="9.28515625" style="424" bestFit="1" customWidth="1"/>
    <col min="13985" max="13988" width="9.140625" style="424"/>
    <col min="13989" max="13989" width="9.28515625" style="424" bestFit="1" customWidth="1"/>
    <col min="13990" max="13990" width="11.28515625" style="424" bestFit="1" customWidth="1"/>
    <col min="13991" max="13992" width="9.140625" style="424"/>
    <col min="13993" max="13993" width="9.28515625" style="424" bestFit="1" customWidth="1"/>
    <col min="13994" max="13995" width="11.28515625" style="424" bestFit="1" customWidth="1"/>
    <col min="13996" max="13998" width="9.140625" style="424"/>
    <col min="13999" max="13999" width="9.28515625" style="424" bestFit="1" customWidth="1"/>
    <col min="14000" max="14003" width="9.140625" style="424"/>
    <col min="14004" max="14006" width="9.28515625" style="424" bestFit="1" customWidth="1"/>
    <col min="14007" max="14007" width="9.140625" style="424"/>
    <col min="14008" max="14008" width="9.28515625" style="424" bestFit="1" customWidth="1"/>
    <col min="14009" max="14009" width="9.140625" style="424"/>
    <col min="14010" max="14010" width="9.28515625" style="424" bestFit="1" customWidth="1"/>
    <col min="14011" max="14015" width="9.140625" style="424"/>
    <col min="14016" max="14016" width="9.28515625" style="424" bestFit="1" customWidth="1"/>
    <col min="14017" max="14020" width="9.140625" style="424"/>
    <col min="14021" max="14021" width="9.28515625" style="424" bestFit="1" customWidth="1"/>
    <col min="14022" max="14022" width="11.28515625" style="424" bestFit="1" customWidth="1"/>
    <col min="14023" max="14024" width="9.140625" style="424"/>
    <col min="14025" max="14025" width="9.28515625" style="424" bestFit="1" customWidth="1"/>
    <col min="14026" max="14027" width="11.28515625" style="424" bestFit="1" customWidth="1"/>
    <col min="14028" max="14030" width="9.140625" style="424"/>
    <col min="14031" max="14031" width="9.28515625" style="424" bestFit="1" customWidth="1"/>
    <col min="14032" max="14035" width="9.140625" style="424"/>
    <col min="14036" max="14038" width="9.28515625" style="424" bestFit="1" customWidth="1"/>
    <col min="14039" max="14039" width="9.140625" style="424"/>
    <col min="14040" max="14040" width="9.28515625" style="424" bestFit="1" customWidth="1"/>
    <col min="14041" max="14041" width="9.140625" style="424"/>
    <col min="14042" max="14042" width="9.28515625" style="424" bestFit="1" customWidth="1"/>
    <col min="14043" max="14047" width="9.140625" style="424"/>
    <col min="14048" max="14048" width="9.28515625" style="424" bestFit="1" customWidth="1"/>
    <col min="14049" max="14052" width="9.140625" style="424"/>
    <col min="14053" max="14053" width="9.28515625" style="424" bestFit="1" customWidth="1"/>
    <col min="14054" max="14054" width="11.28515625" style="424" bestFit="1" customWidth="1"/>
    <col min="14055" max="14056" width="9.140625" style="424"/>
    <col min="14057" max="14057" width="9.28515625" style="424" bestFit="1" customWidth="1"/>
    <col min="14058" max="14059" width="11.28515625" style="424" bestFit="1" customWidth="1"/>
    <col min="14060" max="14062" width="9.140625" style="424"/>
    <col min="14063" max="14063" width="9.28515625" style="424" bestFit="1" customWidth="1"/>
    <col min="14064" max="14067" width="9.140625" style="424"/>
    <col min="14068" max="14070" width="9.28515625" style="424" bestFit="1" customWidth="1"/>
    <col min="14071" max="14071" width="9.140625" style="424"/>
    <col min="14072" max="14072" width="9.28515625" style="424" bestFit="1" customWidth="1"/>
    <col min="14073" max="14073" width="9.140625" style="424"/>
    <col min="14074" max="14074" width="9.28515625" style="424" bestFit="1" customWidth="1"/>
    <col min="14075" max="14079" width="9.140625" style="424"/>
    <col min="14080" max="14080" width="9.28515625" style="424" bestFit="1" customWidth="1"/>
    <col min="14081" max="14084" width="9.140625" style="424"/>
    <col min="14085" max="14085" width="9.28515625" style="424" bestFit="1" customWidth="1"/>
    <col min="14086" max="14086" width="11.28515625" style="424" bestFit="1" customWidth="1"/>
    <col min="14087" max="14088" width="9.140625" style="424"/>
    <col min="14089" max="14089" width="9.28515625" style="424" bestFit="1" customWidth="1"/>
    <col min="14090" max="14091" width="11.28515625" style="424" bestFit="1" customWidth="1"/>
    <col min="14092" max="14094" width="9.140625" style="424"/>
    <col min="14095" max="14095" width="9.28515625" style="424" bestFit="1" customWidth="1"/>
    <col min="14096" max="14099" width="9.140625" style="424"/>
    <col min="14100" max="14102" width="9.28515625" style="424" bestFit="1" customWidth="1"/>
    <col min="14103" max="14103" width="9.140625" style="424"/>
    <col min="14104" max="14104" width="9.28515625" style="424" bestFit="1" customWidth="1"/>
    <col min="14105" max="14105" width="9.140625" style="424"/>
    <col min="14106" max="14106" width="9.28515625" style="424" bestFit="1" customWidth="1"/>
    <col min="14107" max="14111" width="9.140625" style="424"/>
    <col min="14112" max="14112" width="9.28515625" style="424" bestFit="1" customWidth="1"/>
    <col min="14113" max="14116" width="9.140625" style="424"/>
    <col min="14117" max="14117" width="9.28515625" style="424" bestFit="1" customWidth="1"/>
    <col min="14118" max="14118" width="11.28515625" style="424" bestFit="1" customWidth="1"/>
    <col min="14119" max="14120" width="9.140625" style="424"/>
    <col min="14121" max="14121" width="9.28515625" style="424" bestFit="1" customWidth="1"/>
    <col min="14122" max="14123" width="11.28515625" style="424" bestFit="1" customWidth="1"/>
    <col min="14124" max="14126" width="9.140625" style="424"/>
    <col min="14127" max="14127" width="9.28515625" style="424" bestFit="1" customWidth="1"/>
    <col min="14128" max="14131" width="9.140625" style="424"/>
    <col min="14132" max="14134" width="9.28515625" style="424" bestFit="1" customWidth="1"/>
    <col min="14135" max="14135" width="9.140625" style="424"/>
    <col min="14136" max="14136" width="9.28515625" style="424" bestFit="1" customWidth="1"/>
    <col min="14137" max="14137" width="9.140625" style="424"/>
    <col min="14138" max="14138" width="9.28515625" style="424" bestFit="1" customWidth="1"/>
    <col min="14139" max="14143" width="9.140625" style="424"/>
    <col min="14144" max="14144" width="9.28515625" style="424" bestFit="1" customWidth="1"/>
    <col min="14145" max="14148" width="9.140625" style="424"/>
    <col min="14149" max="14149" width="9.28515625" style="424" bestFit="1" customWidth="1"/>
    <col min="14150" max="14150" width="11.28515625" style="424" bestFit="1" customWidth="1"/>
    <col min="14151" max="14152" width="9.140625" style="424"/>
    <col min="14153" max="14153" width="9.28515625" style="424" bestFit="1" customWidth="1"/>
    <col min="14154" max="14155" width="11.28515625" style="424" bestFit="1" customWidth="1"/>
    <col min="14156" max="14158" width="9.140625" style="424"/>
    <col min="14159" max="14159" width="9.28515625" style="424" bestFit="1" customWidth="1"/>
    <col min="14160" max="14163" width="9.140625" style="424"/>
    <col min="14164" max="14166" width="9.28515625" style="424" bestFit="1" customWidth="1"/>
    <col min="14167" max="14167" width="9.140625" style="424"/>
    <col min="14168" max="14168" width="9.28515625" style="424" bestFit="1" customWidth="1"/>
    <col min="14169" max="14169" width="9.140625" style="424"/>
    <col min="14170" max="14170" width="9.28515625" style="424" bestFit="1" customWidth="1"/>
    <col min="14171" max="14175" width="9.140625" style="424"/>
    <col min="14176" max="14176" width="9.28515625" style="424" bestFit="1" customWidth="1"/>
    <col min="14177" max="14180" width="9.140625" style="424"/>
    <col min="14181" max="14181" width="9.28515625" style="424" bestFit="1" customWidth="1"/>
    <col min="14182" max="14182" width="11.28515625" style="424" bestFit="1" customWidth="1"/>
    <col min="14183" max="14184" width="9.140625" style="424"/>
    <col min="14185" max="14185" width="9.28515625" style="424" bestFit="1" customWidth="1"/>
    <col min="14186" max="14187" width="11.28515625" style="424" bestFit="1" customWidth="1"/>
    <col min="14188" max="14190" width="9.140625" style="424"/>
    <col min="14191" max="14191" width="9.28515625" style="424" bestFit="1" customWidth="1"/>
    <col min="14192" max="14195" width="9.140625" style="424"/>
    <col min="14196" max="14198" width="9.28515625" style="424" bestFit="1" customWidth="1"/>
    <col min="14199" max="14199" width="9.140625" style="424"/>
    <col min="14200" max="14200" width="9.28515625" style="424" bestFit="1" customWidth="1"/>
    <col min="14201" max="14201" width="9.140625" style="424"/>
    <col min="14202" max="14202" width="9.28515625" style="424" bestFit="1" customWidth="1"/>
    <col min="14203" max="14207" width="9.140625" style="424"/>
    <col min="14208" max="14208" width="9.28515625" style="424" bestFit="1" customWidth="1"/>
    <col min="14209" max="14212" width="9.140625" style="424"/>
    <col min="14213" max="14213" width="9.28515625" style="424" bestFit="1" customWidth="1"/>
    <col min="14214" max="14214" width="11.28515625" style="424" bestFit="1" customWidth="1"/>
    <col min="14215" max="14216" width="9.140625" style="424"/>
    <col min="14217" max="14217" width="9.28515625" style="424" bestFit="1" customWidth="1"/>
    <col min="14218" max="14219" width="11.28515625" style="424" bestFit="1" customWidth="1"/>
    <col min="14220" max="14222" width="9.140625" style="424"/>
    <col min="14223" max="14223" width="9.28515625" style="424" bestFit="1" customWidth="1"/>
    <col min="14224" max="14227" width="9.140625" style="424"/>
    <col min="14228" max="14230" width="9.28515625" style="424" bestFit="1" customWidth="1"/>
    <col min="14231" max="14231" width="9.140625" style="424"/>
    <col min="14232" max="14232" width="9.28515625" style="424" bestFit="1" customWidth="1"/>
    <col min="14233" max="14233" width="9.140625" style="424"/>
    <col min="14234" max="14234" width="9.28515625" style="424" bestFit="1" customWidth="1"/>
    <col min="14235" max="14239" width="9.140625" style="424"/>
    <col min="14240" max="14240" width="9.28515625" style="424" bestFit="1" customWidth="1"/>
    <col min="14241" max="14244" width="9.140625" style="424"/>
    <col min="14245" max="14245" width="9.28515625" style="424" bestFit="1" customWidth="1"/>
    <col min="14246" max="14246" width="11.28515625" style="424" bestFit="1" customWidth="1"/>
    <col min="14247" max="14248" width="9.140625" style="424"/>
    <col min="14249" max="14249" width="9.28515625" style="424" bestFit="1" customWidth="1"/>
    <col min="14250" max="14251" width="11.28515625" style="424" bestFit="1" customWidth="1"/>
    <col min="14252" max="14254" width="9.140625" style="424"/>
    <col min="14255" max="14255" width="9.28515625" style="424" bestFit="1" customWidth="1"/>
    <col min="14256" max="14259" width="9.140625" style="424"/>
    <col min="14260" max="14262" width="9.28515625" style="424" bestFit="1" customWidth="1"/>
    <col min="14263" max="14263" width="9.140625" style="424"/>
    <col min="14264" max="14264" width="9.28515625" style="424" bestFit="1" customWidth="1"/>
    <col min="14265" max="14265" width="9.140625" style="424"/>
    <col min="14266" max="14266" width="9.28515625" style="424" bestFit="1" customWidth="1"/>
    <col min="14267" max="14271" width="9.140625" style="424"/>
    <col min="14272" max="14272" width="9.28515625" style="424" bestFit="1" customWidth="1"/>
    <col min="14273" max="14276" width="9.140625" style="424"/>
    <col min="14277" max="14277" width="9.28515625" style="424" bestFit="1" customWidth="1"/>
    <col min="14278" max="14278" width="11.28515625" style="424" bestFit="1" customWidth="1"/>
    <col min="14279" max="14280" width="9.140625" style="424"/>
    <col min="14281" max="14281" width="9.28515625" style="424" bestFit="1" customWidth="1"/>
    <col min="14282" max="14283" width="11.28515625" style="424" bestFit="1" customWidth="1"/>
    <col min="14284" max="14286" width="9.140625" style="424"/>
    <col min="14287" max="14287" width="9.28515625" style="424" bestFit="1" customWidth="1"/>
    <col min="14288" max="14291" width="9.140625" style="424"/>
    <col min="14292" max="14294" width="9.28515625" style="424" bestFit="1" customWidth="1"/>
    <col min="14295" max="14295" width="9.140625" style="424"/>
    <col min="14296" max="14296" width="9.28515625" style="424" bestFit="1" customWidth="1"/>
    <col min="14297" max="14297" width="9.140625" style="424"/>
    <col min="14298" max="14298" width="9.28515625" style="424" bestFit="1" customWidth="1"/>
    <col min="14299" max="14303" width="9.140625" style="424"/>
    <col min="14304" max="14304" width="9.28515625" style="424" bestFit="1" customWidth="1"/>
    <col min="14305" max="14308" width="9.140625" style="424"/>
    <col min="14309" max="14309" width="9.28515625" style="424" bestFit="1" customWidth="1"/>
    <col min="14310" max="14310" width="11.28515625" style="424" bestFit="1" customWidth="1"/>
    <col min="14311" max="14312" width="9.140625" style="424"/>
    <col min="14313" max="14313" width="9.28515625" style="424" bestFit="1" customWidth="1"/>
    <col min="14314" max="14315" width="11.28515625" style="424" bestFit="1" customWidth="1"/>
    <col min="14316" max="14318" width="9.140625" style="424"/>
    <col min="14319" max="14319" width="9.28515625" style="424" bestFit="1" customWidth="1"/>
    <col min="14320" max="14323" width="9.140625" style="424"/>
    <col min="14324" max="14326" width="9.28515625" style="424" bestFit="1" customWidth="1"/>
    <col min="14327" max="14327" width="9.140625" style="424"/>
    <col min="14328" max="14328" width="9.28515625" style="424" bestFit="1" customWidth="1"/>
    <col min="14329" max="14329" width="9.140625" style="424"/>
    <col min="14330" max="14330" width="9.28515625" style="424" bestFit="1" customWidth="1"/>
    <col min="14331" max="14335" width="9.140625" style="424"/>
    <col min="14336" max="14336" width="9.28515625" style="424" bestFit="1" customWidth="1"/>
    <col min="14337" max="14340" width="9.140625" style="424"/>
    <col min="14341" max="14341" width="9.28515625" style="424" bestFit="1" customWidth="1"/>
    <col min="14342" max="14342" width="11.28515625" style="424" bestFit="1" customWidth="1"/>
    <col min="14343" max="14344" width="9.140625" style="424"/>
    <col min="14345" max="14345" width="9.28515625" style="424" bestFit="1" customWidth="1"/>
    <col min="14346" max="14347" width="11.28515625" style="424" bestFit="1" customWidth="1"/>
    <col min="14348" max="14350" width="9.140625" style="424"/>
    <col min="14351" max="14351" width="9.28515625" style="424" bestFit="1" customWidth="1"/>
    <col min="14352" max="14355" width="9.140625" style="424"/>
    <col min="14356" max="14358" width="9.28515625" style="424" bestFit="1" customWidth="1"/>
    <col min="14359" max="14359" width="9.140625" style="424"/>
    <col min="14360" max="14360" width="9.28515625" style="424" bestFit="1" customWidth="1"/>
    <col min="14361" max="14361" width="9.140625" style="424"/>
    <col min="14362" max="14362" width="9.28515625" style="424" bestFit="1" customWidth="1"/>
    <col min="14363" max="14367" width="9.140625" style="424"/>
    <col min="14368" max="14368" width="9.28515625" style="424" bestFit="1" customWidth="1"/>
    <col min="14369" max="14372" width="9.140625" style="424"/>
    <col min="14373" max="14373" width="9.28515625" style="424" bestFit="1" customWidth="1"/>
    <col min="14374" max="14374" width="11.28515625" style="424" bestFit="1" customWidth="1"/>
    <col min="14375" max="14376" width="9.140625" style="424"/>
    <col min="14377" max="14377" width="9.28515625" style="424" bestFit="1" customWidth="1"/>
    <col min="14378" max="14379" width="11.28515625" style="424" bestFit="1" customWidth="1"/>
    <col min="14380" max="14382" width="9.140625" style="424"/>
    <col min="14383" max="14383" width="9.28515625" style="424" bestFit="1" customWidth="1"/>
    <col min="14384" max="14387" width="9.140625" style="424"/>
    <col min="14388" max="14390" width="9.28515625" style="424" bestFit="1" customWidth="1"/>
    <col min="14391" max="14391" width="9.140625" style="424"/>
    <col min="14392" max="14392" width="9.28515625" style="424" bestFit="1" customWidth="1"/>
    <col min="14393" max="14393" width="9.140625" style="424"/>
    <col min="14394" max="14394" width="9.28515625" style="424" bestFit="1" customWidth="1"/>
    <col min="14395" max="14399" width="9.140625" style="424"/>
    <col min="14400" max="14400" width="9.28515625" style="424" bestFit="1" customWidth="1"/>
    <col min="14401" max="14404" width="9.140625" style="424"/>
    <col min="14405" max="14405" width="9.28515625" style="424" bestFit="1" customWidth="1"/>
    <col min="14406" max="14406" width="11.28515625" style="424" bestFit="1" customWidth="1"/>
    <col min="14407" max="14408" width="9.140625" style="424"/>
    <col min="14409" max="14409" width="9.28515625" style="424" bestFit="1" customWidth="1"/>
    <col min="14410" max="14411" width="11.28515625" style="424" bestFit="1" customWidth="1"/>
    <col min="14412" max="14414" width="9.140625" style="424"/>
    <col min="14415" max="14415" width="9.28515625" style="424" bestFit="1" customWidth="1"/>
    <col min="14416" max="14419" width="9.140625" style="424"/>
    <col min="14420" max="14422" width="9.28515625" style="424" bestFit="1" customWidth="1"/>
    <col min="14423" max="14423" width="9.140625" style="424"/>
    <col min="14424" max="14424" width="9.28515625" style="424" bestFit="1" customWidth="1"/>
    <col min="14425" max="14425" width="9.140625" style="424"/>
    <col min="14426" max="14426" width="9.28515625" style="424" bestFit="1" customWidth="1"/>
    <col min="14427" max="14431" width="9.140625" style="424"/>
    <col min="14432" max="14432" width="9.28515625" style="424" bestFit="1" customWidth="1"/>
    <col min="14433" max="14436" width="9.140625" style="424"/>
    <col min="14437" max="14437" width="9.28515625" style="424" bestFit="1" customWidth="1"/>
    <col min="14438" max="14438" width="11.28515625" style="424" bestFit="1" customWidth="1"/>
    <col min="14439" max="14440" width="9.140625" style="424"/>
    <col min="14441" max="14441" width="9.28515625" style="424" bestFit="1" customWidth="1"/>
    <col min="14442" max="14443" width="11.28515625" style="424" bestFit="1" customWidth="1"/>
    <col min="14444" max="14446" width="9.140625" style="424"/>
    <col min="14447" max="14447" width="9.28515625" style="424" bestFit="1" customWidth="1"/>
    <col min="14448" max="14451" width="9.140625" style="424"/>
    <col min="14452" max="14454" width="9.28515625" style="424" bestFit="1" customWidth="1"/>
    <col min="14455" max="14455" width="9.140625" style="424"/>
    <col min="14456" max="14456" width="9.28515625" style="424" bestFit="1" customWidth="1"/>
    <col min="14457" max="14457" width="9.140625" style="424"/>
    <col min="14458" max="14458" width="9.28515625" style="424" bestFit="1" customWidth="1"/>
    <col min="14459" max="14463" width="9.140625" style="424"/>
    <col min="14464" max="14464" width="9.28515625" style="424" bestFit="1" customWidth="1"/>
    <col min="14465" max="14468" width="9.140625" style="424"/>
    <col min="14469" max="14469" width="9.28515625" style="424" bestFit="1" customWidth="1"/>
    <col min="14470" max="14470" width="11.28515625" style="424" bestFit="1" customWidth="1"/>
    <col min="14471" max="14472" width="9.140625" style="424"/>
    <col min="14473" max="14473" width="9.28515625" style="424" bestFit="1" customWidth="1"/>
    <col min="14474" max="14475" width="11.28515625" style="424" bestFit="1" customWidth="1"/>
    <col min="14476" max="14478" width="9.140625" style="424"/>
    <col min="14479" max="14479" width="9.28515625" style="424" bestFit="1" customWidth="1"/>
    <col min="14480" max="14483" width="9.140625" style="424"/>
    <col min="14484" max="14486" width="9.28515625" style="424" bestFit="1" customWidth="1"/>
    <col min="14487" max="14487" width="9.140625" style="424"/>
    <col min="14488" max="14488" width="9.28515625" style="424" bestFit="1" customWidth="1"/>
    <col min="14489" max="14489" width="9.140625" style="424"/>
    <col min="14490" max="14490" width="9.28515625" style="424" bestFit="1" customWidth="1"/>
    <col min="14491" max="14495" width="9.140625" style="424"/>
    <col min="14496" max="14496" width="9.28515625" style="424" bestFit="1" customWidth="1"/>
    <col min="14497" max="14500" width="9.140625" style="424"/>
    <col min="14501" max="14501" width="9.28515625" style="424" bestFit="1" customWidth="1"/>
    <col min="14502" max="14502" width="11.28515625" style="424" bestFit="1" customWidth="1"/>
    <col min="14503" max="14504" width="9.140625" style="424"/>
    <col min="14505" max="14505" width="9.28515625" style="424" bestFit="1" customWidth="1"/>
    <col min="14506" max="14507" width="11.28515625" style="424" bestFit="1" customWidth="1"/>
    <col min="14508" max="14510" width="9.140625" style="424"/>
    <col min="14511" max="14511" width="9.28515625" style="424" bestFit="1" customWidth="1"/>
    <col min="14512" max="14515" width="9.140625" style="424"/>
    <col min="14516" max="14518" width="9.28515625" style="424" bestFit="1" customWidth="1"/>
    <col min="14519" max="14519" width="9.140625" style="424"/>
    <col min="14520" max="14520" width="9.28515625" style="424" bestFit="1" customWidth="1"/>
    <col min="14521" max="14521" width="9.140625" style="424"/>
    <col min="14522" max="14522" width="9.28515625" style="424" bestFit="1" customWidth="1"/>
    <col min="14523" max="14527" width="9.140625" style="424"/>
    <col min="14528" max="14528" width="9.28515625" style="424" bestFit="1" customWidth="1"/>
    <col min="14529" max="14532" width="9.140625" style="424"/>
    <col min="14533" max="14533" width="9.28515625" style="424" bestFit="1" customWidth="1"/>
    <col min="14534" max="14534" width="11.28515625" style="424" bestFit="1" customWidth="1"/>
    <col min="14535" max="14536" width="9.140625" style="424"/>
    <col min="14537" max="14537" width="9.28515625" style="424" bestFit="1" customWidth="1"/>
    <col min="14538" max="14539" width="11.28515625" style="424" bestFit="1" customWidth="1"/>
    <col min="14540" max="14542" width="9.140625" style="424"/>
    <col min="14543" max="14543" width="9.28515625" style="424" bestFit="1" customWidth="1"/>
    <col min="14544" max="14547" width="9.140625" style="424"/>
    <col min="14548" max="14550" width="9.28515625" style="424" bestFit="1" customWidth="1"/>
    <col min="14551" max="14551" width="9.140625" style="424"/>
    <col min="14552" max="14552" width="9.28515625" style="424" bestFit="1" customWidth="1"/>
    <col min="14553" max="14553" width="9.140625" style="424"/>
    <col min="14554" max="14554" width="9.28515625" style="424" bestFit="1" customWidth="1"/>
    <col min="14555" max="14559" width="9.140625" style="424"/>
    <col min="14560" max="14560" width="9.28515625" style="424" bestFit="1" customWidth="1"/>
    <col min="14561" max="14564" width="9.140625" style="424"/>
    <col min="14565" max="14565" width="9.28515625" style="424" bestFit="1" customWidth="1"/>
    <col min="14566" max="14566" width="11.28515625" style="424" bestFit="1" customWidth="1"/>
    <col min="14567" max="14568" width="9.140625" style="424"/>
    <col min="14569" max="14569" width="9.28515625" style="424" bestFit="1" customWidth="1"/>
    <col min="14570" max="14571" width="11.28515625" style="424" bestFit="1" customWidth="1"/>
    <col min="14572" max="14574" width="9.140625" style="424"/>
    <col min="14575" max="14575" width="9.28515625" style="424" bestFit="1" customWidth="1"/>
    <col min="14576" max="14579" width="9.140625" style="424"/>
    <col min="14580" max="14582" width="9.28515625" style="424" bestFit="1" customWidth="1"/>
    <col min="14583" max="14583" width="9.140625" style="424"/>
    <col min="14584" max="14584" width="9.28515625" style="424" bestFit="1" customWidth="1"/>
    <col min="14585" max="14585" width="9.140625" style="424"/>
    <col min="14586" max="14586" width="9.28515625" style="424" bestFit="1" customWidth="1"/>
    <col min="14587" max="14591" width="9.140625" style="424"/>
    <col min="14592" max="14592" width="9.28515625" style="424" bestFit="1" customWidth="1"/>
    <col min="14593" max="14596" width="9.140625" style="424"/>
    <col min="14597" max="14597" width="9.28515625" style="424" bestFit="1" customWidth="1"/>
    <col min="14598" max="14598" width="11.28515625" style="424" bestFit="1" customWidth="1"/>
    <col min="14599" max="14600" width="9.140625" style="424"/>
    <col min="14601" max="14601" width="9.28515625" style="424" bestFit="1" customWidth="1"/>
    <col min="14602" max="14603" width="11.28515625" style="424" bestFit="1" customWidth="1"/>
    <col min="14604" max="14606" width="9.140625" style="424"/>
    <col min="14607" max="14607" width="9.28515625" style="424" bestFit="1" customWidth="1"/>
    <col min="14608" max="14611" width="9.140625" style="424"/>
    <col min="14612" max="14614" width="9.28515625" style="424" bestFit="1" customWidth="1"/>
    <col min="14615" max="14615" width="9.140625" style="424"/>
    <col min="14616" max="14616" width="9.28515625" style="424" bestFit="1" customWidth="1"/>
    <col min="14617" max="14617" width="9.140625" style="424"/>
    <col min="14618" max="14618" width="9.28515625" style="424" bestFit="1" customWidth="1"/>
    <col min="14619" max="14623" width="9.140625" style="424"/>
    <col min="14624" max="14624" width="9.28515625" style="424" bestFit="1" customWidth="1"/>
    <col min="14625" max="14628" width="9.140625" style="424"/>
    <col min="14629" max="14629" width="9.28515625" style="424" bestFit="1" customWidth="1"/>
    <col min="14630" max="14630" width="11.28515625" style="424" bestFit="1" customWidth="1"/>
    <col min="14631" max="14632" width="9.140625" style="424"/>
    <col min="14633" max="14633" width="9.28515625" style="424" bestFit="1" customWidth="1"/>
    <col min="14634" max="14635" width="11.28515625" style="424" bestFit="1" customWidth="1"/>
    <col min="14636" max="14638" width="9.140625" style="424"/>
    <col min="14639" max="14639" width="9.28515625" style="424" bestFit="1" customWidth="1"/>
    <col min="14640" max="14643" width="9.140625" style="424"/>
    <col min="14644" max="14646" width="9.28515625" style="424" bestFit="1" customWidth="1"/>
    <col min="14647" max="14647" width="9.140625" style="424"/>
    <col min="14648" max="14648" width="9.28515625" style="424" bestFit="1" customWidth="1"/>
    <col min="14649" max="14649" width="9.140625" style="424"/>
    <col min="14650" max="14650" width="9.28515625" style="424" bestFit="1" customWidth="1"/>
    <col min="14651" max="14655" width="9.140625" style="424"/>
    <col min="14656" max="14656" width="9.28515625" style="424" bestFit="1" customWidth="1"/>
    <col min="14657" max="14660" width="9.140625" style="424"/>
    <col min="14661" max="14661" width="9.28515625" style="424" bestFit="1" customWidth="1"/>
    <col min="14662" max="14662" width="11.28515625" style="424" bestFit="1" customWidth="1"/>
    <col min="14663" max="14664" width="9.140625" style="424"/>
    <col min="14665" max="14665" width="9.28515625" style="424" bestFit="1" customWidth="1"/>
    <col min="14666" max="14667" width="11.28515625" style="424" bestFit="1" customWidth="1"/>
    <col min="14668" max="14670" width="9.140625" style="424"/>
    <col min="14671" max="14671" width="9.28515625" style="424" bestFit="1" customWidth="1"/>
    <col min="14672" max="14675" width="9.140625" style="424"/>
    <col min="14676" max="14678" width="9.28515625" style="424" bestFit="1" customWidth="1"/>
    <col min="14679" max="14679" width="9.140625" style="424"/>
    <col min="14680" max="14680" width="9.28515625" style="424" bestFit="1" customWidth="1"/>
    <col min="14681" max="14681" width="9.140625" style="424"/>
    <col min="14682" max="14682" width="9.28515625" style="424" bestFit="1" customWidth="1"/>
    <col min="14683" max="14687" width="9.140625" style="424"/>
    <col min="14688" max="14688" width="9.28515625" style="424" bestFit="1" customWidth="1"/>
    <col min="14689" max="14692" width="9.140625" style="424"/>
    <col min="14693" max="14693" width="9.28515625" style="424" bestFit="1" customWidth="1"/>
    <col min="14694" max="14694" width="11.28515625" style="424" bestFit="1" customWidth="1"/>
    <col min="14695" max="14696" width="9.140625" style="424"/>
    <col min="14697" max="14697" width="9.28515625" style="424" bestFit="1" customWidth="1"/>
    <col min="14698" max="14699" width="11.28515625" style="424" bestFit="1" customWidth="1"/>
    <col min="14700" max="14702" width="9.140625" style="424"/>
    <col min="14703" max="14703" width="9.28515625" style="424" bestFit="1" customWidth="1"/>
    <col min="14704" max="14707" width="9.140625" style="424"/>
    <col min="14708" max="14710" width="9.28515625" style="424" bestFit="1" customWidth="1"/>
    <col min="14711" max="14711" width="9.140625" style="424"/>
    <col min="14712" max="14712" width="9.28515625" style="424" bestFit="1" customWidth="1"/>
    <col min="14713" max="14713" width="9.140625" style="424"/>
    <col min="14714" max="14714" width="9.28515625" style="424" bestFit="1" customWidth="1"/>
    <col min="14715" max="14719" width="9.140625" style="424"/>
    <col min="14720" max="14720" width="9.28515625" style="424" bestFit="1" customWidth="1"/>
    <col min="14721" max="14724" width="9.140625" style="424"/>
    <col min="14725" max="14725" width="9.28515625" style="424" bestFit="1" customWidth="1"/>
    <col min="14726" max="14726" width="11.28515625" style="424" bestFit="1" customWidth="1"/>
    <col min="14727" max="14728" width="9.140625" style="424"/>
    <col min="14729" max="14729" width="9.28515625" style="424" bestFit="1" customWidth="1"/>
    <col min="14730" max="14731" width="11.28515625" style="424" bestFit="1" customWidth="1"/>
    <col min="14732" max="14734" width="9.140625" style="424"/>
    <col min="14735" max="14735" width="9.28515625" style="424" bestFit="1" customWidth="1"/>
    <col min="14736" max="14739" width="9.140625" style="424"/>
    <col min="14740" max="14742" width="9.28515625" style="424" bestFit="1" customWidth="1"/>
    <col min="14743" max="14743" width="9.140625" style="424"/>
    <col min="14744" max="14744" width="9.28515625" style="424" bestFit="1" customWidth="1"/>
    <col min="14745" max="14745" width="9.140625" style="424"/>
    <col min="14746" max="14746" width="9.28515625" style="424" bestFit="1" customWidth="1"/>
    <col min="14747" max="14751" width="9.140625" style="424"/>
    <col min="14752" max="14752" width="9.28515625" style="424" bestFit="1" customWidth="1"/>
    <col min="14753" max="14756" width="9.140625" style="424"/>
    <col min="14757" max="14757" width="9.28515625" style="424" bestFit="1" customWidth="1"/>
    <col min="14758" max="14758" width="11.28515625" style="424" bestFit="1" customWidth="1"/>
    <col min="14759" max="14760" width="9.140625" style="424"/>
    <col min="14761" max="14761" width="9.28515625" style="424" bestFit="1" customWidth="1"/>
    <col min="14762" max="14763" width="11.28515625" style="424" bestFit="1" customWidth="1"/>
    <col min="14764" max="14766" width="9.140625" style="424"/>
    <col min="14767" max="14767" width="9.28515625" style="424" bestFit="1" customWidth="1"/>
    <col min="14768" max="14771" width="9.140625" style="424"/>
    <col min="14772" max="14774" width="9.28515625" style="424" bestFit="1" customWidth="1"/>
    <col min="14775" max="14775" width="9.140625" style="424"/>
    <col min="14776" max="14776" width="9.28515625" style="424" bestFit="1" customWidth="1"/>
    <col min="14777" max="14777" width="9.140625" style="424"/>
    <col min="14778" max="14778" width="9.28515625" style="424" bestFit="1" customWidth="1"/>
    <col min="14779" max="14783" width="9.140625" style="424"/>
    <col min="14784" max="14784" width="9.28515625" style="424" bestFit="1" customWidth="1"/>
    <col min="14785" max="14788" width="9.140625" style="424"/>
    <col min="14789" max="14789" width="9.28515625" style="424" bestFit="1" customWidth="1"/>
    <col min="14790" max="14790" width="11.28515625" style="424" bestFit="1" customWidth="1"/>
    <col min="14791" max="14792" width="9.140625" style="424"/>
    <col min="14793" max="14793" width="9.28515625" style="424" bestFit="1" customWidth="1"/>
    <col min="14794" max="14795" width="11.28515625" style="424" bestFit="1" customWidth="1"/>
    <col min="14796" max="14798" width="9.140625" style="424"/>
    <col min="14799" max="14799" width="9.28515625" style="424" bestFit="1" customWidth="1"/>
    <col min="14800" max="14803" width="9.140625" style="424"/>
    <col min="14804" max="14806" width="9.28515625" style="424" bestFit="1" customWidth="1"/>
    <col min="14807" max="14807" width="9.140625" style="424"/>
    <col min="14808" max="14808" width="9.28515625" style="424" bestFit="1" customWidth="1"/>
    <col min="14809" max="14809" width="9.140625" style="424"/>
    <col min="14810" max="14810" width="9.28515625" style="424" bestFit="1" customWidth="1"/>
    <col min="14811" max="14815" width="9.140625" style="424"/>
    <col min="14816" max="14816" width="9.28515625" style="424" bestFit="1" customWidth="1"/>
    <col min="14817" max="14820" width="9.140625" style="424"/>
    <col min="14821" max="14821" width="9.28515625" style="424" bestFit="1" customWidth="1"/>
    <col min="14822" max="14822" width="11.28515625" style="424" bestFit="1" customWidth="1"/>
    <col min="14823" max="14824" width="9.140625" style="424"/>
    <col min="14825" max="14825" width="9.28515625" style="424" bestFit="1" customWidth="1"/>
    <col min="14826" max="14827" width="11.28515625" style="424" bestFit="1" customWidth="1"/>
    <col min="14828" max="14830" width="9.140625" style="424"/>
    <col min="14831" max="14831" width="9.28515625" style="424" bestFit="1" customWidth="1"/>
    <col min="14832" max="14835" width="9.140625" style="424"/>
    <col min="14836" max="14838" width="9.28515625" style="424" bestFit="1" customWidth="1"/>
    <col min="14839" max="14839" width="9.140625" style="424"/>
    <col min="14840" max="14840" width="9.28515625" style="424" bestFit="1" customWidth="1"/>
    <col min="14841" max="14841" width="9.140625" style="424"/>
    <col min="14842" max="14842" width="9.28515625" style="424" bestFit="1" customWidth="1"/>
    <col min="14843" max="14847" width="9.140625" style="424"/>
    <col min="14848" max="14848" width="9.28515625" style="424" bestFit="1" customWidth="1"/>
    <col min="14849" max="14852" width="9.140625" style="424"/>
    <col min="14853" max="14853" width="9.28515625" style="424" bestFit="1" customWidth="1"/>
    <col min="14854" max="14854" width="11.28515625" style="424" bestFit="1" customWidth="1"/>
    <col min="14855" max="14856" width="9.140625" style="424"/>
    <col min="14857" max="14857" width="9.28515625" style="424" bestFit="1" customWidth="1"/>
    <col min="14858" max="14859" width="11.28515625" style="424" bestFit="1" customWidth="1"/>
    <col min="14860" max="14862" width="9.140625" style="424"/>
    <col min="14863" max="14863" width="9.28515625" style="424" bestFit="1" customWidth="1"/>
    <col min="14864" max="14867" width="9.140625" style="424"/>
    <col min="14868" max="14870" width="9.28515625" style="424" bestFit="1" customWidth="1"/>
    <col min="14871" max="14871" width="9.140625" style="424"/>
    <col min="14872" max="14872" width="9.28515625" style="424" bestFit="1" customWidth="1"/>
    <col min="14873" max="14873" width="9.140625" style="424"/>
    <col min="14874" max="14874" width="9.28515625" style="424" bestFit="1" customWidth="1"/>
    <col min="14875" max="14879" width="9.140625" style="424"/>
    <col min="14880" max="14880" width="9.28515625" style="424" bestFit="1" customWidth="1"/>
    <col min="14881" max="14884" width="9.140625" style="424"/>
    <col min="14885" max="14885" width="9.28515625" style="424" bestFit="1" customWidth="1"/>
    <col min="14886" max="14886" width="11.28515625" style="424" bestFit="1" customWidth="1"/>
    <col min="14887" max="14888" width="9.140625" style="424"/>
    <col min="14889" max="14889" width="9.28515625" style="424" bestFit="1" customWidth="1"/>
    <col min="14890" max="14891" width="11.28515625" style="424" bestFit="1" customWidth="1"/>
    <col min="14892" max="14894" width="9.140625" style="424"/>
    <col min="14895" max="14895" width="9.28515625" style="424" bestFit="1" customWidth="1"/>
    <col min="14896" max="14899" width="9.140625" style="424"/>
    <col min="14900" max="14902" width="9.28515625" style="424" bestFit="1" customWidth="1"/>
    <col min="14903" max="14903" width="9.140625" style="424"/>
    <col min="14904" max="14904" width="9.28515625" style="424" bestFit="1" customWidth="1"/>
    <col min="14905" max="14905" width="9.140625" style="424"/>
    <col min="14906" max="14906" width="9.28515625" style="424" bestFit="1" customWidth="1"/>
    <col min="14907" max="14911" width="9.140625" style="424"/>
    <col min="14912" max="14912" width="9.28515625" style="424" bestFit="1" customWidth="1"/>
    <col min="14913" max="14916" width="9.140625" style="424"/>
    <col min="14917" max="14917" width="9.28515625" style="424" bestFit="1" customWidth="1"/>
    <col min="14918" max="14918" width="11.28515625" style="424" bestFit="1" customWidth="1"/>
    <col min="14919" max="14920" width="9.140625" style="424"/>
    <col min="14921" max="14921" width="9.28515625" style="424" bestFit="1" customWidth="1"/>
    <col min="14922" max="14923" width="11.28515625" style="424" bestFit="1" customWidth="1"/>
    <col min="14924" max="14926" width="9.140625" style="424"/>
    <col min="14927" max="14927" width="9.28515625" style="424" bestFit="1" customWidth="1"/>
    <col min="14928" max="14931" width="9.140625" style="424"/>
    <col min="14932" max="14934" width="9.28515625" style="424" bestFit="1" customWidth="1"/>
    <col min="14935" max="14935" width="9.140625" style="424"/>
    <col min="14936" max="14936" width="9.28515625" style="424" bestFit="1" customWidth="1"/>
    <col min="14937" max="14937" width="9.140625" style="424"/>
    <col min="14938" max="14938" width="9.28515625" style="424" bestFit="1" customWidth="1"/>
    <col min="14939" max="14943" width="9.140625" style="424"/>
    <col min="14944" max="14944" width="9.28515625" style="424" bestFit="1" customWidth="1"/>
    <col min="14945" max="14948" width="9.140625" style="424"/>
    <col min="14949" max="14949" width="9.28515625" style="424" bestFit="1" customWidth="1"/>
    <col min="14950" max="14950" width="11.28515625" style="424" bestFit="1" customWidth="1"/>
    <col min="14951" max="14952" width="9.140625" style="424"/>
    <col min="14953" max="14953" width="9.28515625" style="424" bestFit="1" customWidth="1"/>
    <col min="14954" max="14955" width="11.28515625" style="424" bestFit="1" customWidth="1"/>
    <col min="14956" max="14958" width="9.140625" style="424"/>
    <col min="14959" max="14959" width="9.28515625" style="424" bestFit="1" customWidth="1"/>
    <col min="14960" max="14963" width="9.140625" style="424"/>
    <col min="14964" max="14966" width="9.28515625" style="424" bestFit="1" customWidth="1"/>
    <col min="14967" max="14967" width="9.140625" style="424"/>
    <col min="14968" max="14968" width="9.28515625" style="424" bestFit="1" customWidth="1"/>
    <col min="14969" max="14969" width="9.140625" style="424"/>
    <col min="14970" max="14970" width="9.28515625" style="424" bestFit="1" customWidth="1"/>
    <col min="14971" max="14975" width="9.140625" style="424"/>
    <col min="14976" max="14976" width="9.28515625" style="424" bestFit="1" customWidth="1"/>
    <col min="14977" max="14980" width="9.140625" style="424"/>
    <col min="14981" max="14981" width="9.28515625" style="424" bestFit="1" customWidth="1"/>
    <col min="14982" max="14982" width="11.28515625" style="424" bestFit="1" customWidth="1"/>
    <col min="14983" max="14984" width="9.140625" style="424"/>
    <col min="14985" max="14985" width="9.28515625" style="424" bestFit="1" customWidth="1"/>
    <col min="14986" max="14987" width="11.28515625" style="424" bestFit="1" customWidth="1"/>
    <col min="14988" max="14990" width="9.140625" style="424"/>
    <col min="14991" max="14991" width="9.28515625" style="424" bestFit="1" customWidth="1"/>
    <col min="14992" max="14995" width="9.140625" style="424"/>
    <col min="14996" max="14998" width="9.28515625" style="424" bestFit="1" customWidth="1"/>
    <col min="14999" max="14999" width="9.140625" style="424"/>
    <col min="15000" max="15000" width="9.28515625" style="424" bestFit="1" customWidth="1"/>
    <col min="15001" max="15001" width="9.140625" style="424"/>
    <col min="15002" max="15002" width="9.28515625" style="424" bestFit="1" customWidth="1"/>
    <col min="15003" max="15007" width="9.140625" style="424"/>
    <col min="15008" max="15008" width="9.28515625" style="424" bestFit="1" customWidth="1"/>
    <col min="15009" max="15012" width="9.140625" style="424"/>
    <col min="15013" max="15013" width="9.28515625" style="424" bestFit="1" customWidth="1"/>
    <col min="15014" max="15014" width="11.28515625" style="424" bestFit="1" customWidth="1"/>
    <col min="15015" max="15016" width="9.140625" style="424"/>
    <col min="15017" max="15017" width="9.28515625" style="424" bestFit="1" customWidth="1"/>
    <col min="15018" max="15019" width="11.28515625" style="424" bestFit="1" customWidth="1"/>
    <col min="15020" max="15022" width="9.140625" style="424"/>
    <col min="15023" max="15023" width="9.28515625" style="424" bestFit="1" customWidth="1"/>
    <col min="15024" max="15027" width="9.140625" style="424"/>
    <col min="15028" max="15030" width="9.28515625" style="424" bestFit="1" customWidth="1"/>
    <col min="15031" max="15031" width="9.140625" style="424"/>
    <col min="15032" max="15032" width="9.28515625" style="424" bestFit="1" customWidth="1"/>
    <col min="15033" max="15033" width="9.140625" style="424"/>
    <col min="15034" max="15034" width="9.28515625" style="424" bestFit="1" customWidth="1"/>
    <col min="15035" max="15039" width="9.140625" style="424"/>
    <col min="15040" max="15040" width="9.28515625" style="424" bestFit="1" customWidth="1"/>
    <col min="15041" max="15044" width="9.140625" style="424"/>
    <col min="15045" max="15045" width="9.28515625" style="424" bestFit="1" customWidth="1"/>
    <col min="15046" max="15046" width="11.28515625" style="424" bestFit="1" customWidth="1"/>
    <col min="15047" max="15048" width="9.140625" style="424"/>
    <col min="15049" max="15049" width="9.28515625" style="424" bestFit="1" customWidth="1"/>
    <col min="15050" max="15051" width="11.28515625" style="424" bestFit="1" customWidth="1"/>
    <col min="15052" max="15054" width="9.140625" style="424"/>
    <col min="15055" max="15055" width="9.28515625" style="424" bestFit="1" customWidth="1"/>
    <col min="15056" max="15059" width="9.140625" style="424"/>
    <col min="15060" max="15062" width="9.28515625" style="424" bestFit="1" customWidth="1"/>
    <col min="15063" max="15063" width="9.140625" style="424"/>
    <col min="15064" max="15064" width="9.28515625" style="424" bestFit="1" customWidth="1"/>
    <col min="15065" max="15065" width="9.140625" style="424"/>
    <col min="15066" max="15066" width="9.28515625" style="424" bestFit="1" customWidth="1"/>
    <col min="15067" max="15071" width="9.140625" style="424"/>
    <col min="15072" max="15072" width="9.28515625" style="424" bestFit="1" customWidth="1"/>
    <col min="15073" max="15076" width="9.140625" style="424"/>
    <col min="15077" max="15077" width="9.28515625" style="424" bestFit="1" customWidth="1"/>
    <col min="15078" max="15078" width="11.28515625" style="424" bestFit="1" customWidth="1"/>
    <col min="15079" max="15080" width="9.140625" style="424"/>
    <col min="15081" max="15081" width="9.28515625" style="424" bestFit="1" customWidth="1"/>
    <col min="15082" max="15083" width="11.28515625" style="424" bestFit="1" customWidth="1"/>
    <col min="15084" max="15086" width="9.140625" style="424"/>
    <col min="15087" max="15087" width="9.28515625" style="424" bestFit="1" customWidth="1"/>
    <col min="15088" max="15091" width="9.140625" style="424"/>
    <col min="15092" max="15094" width="9.28515625" style="424" bestFit="1" customWidth="1"/>
    <col min="15095" max="15095" width="9.140625" style="424"/>
    <col min="15096" max="15096" width="9.28515625" style="424" bestFit="1" customWidth="1"/>
    <col min="15097" max="15097" width="9.140625" style="424"/>
    <col min="15098" max="15098" width="9.28515625" style="424" bestFit="1" customWidth="1"/>
    <col min="15099" max="15103" width="9.140625" style="424"/>
    <col min="15104" max="15104" width="9.28515625" style="424" bestFit="1" customWidth="1"/>
    <col min="15105" max="15108" width="9.140625" style="424"/>
    <col min="15109" max="15109" width="9.28515625" style="424" bestFit="1" customWidth="1"/>
    <col min="15110" max="15110" width="11.28515625" style="424" bestFit="1" customWidth="1"/>
    <col min="15111" max="15112" width="9.140625" style="424"/>
    <col min="15113" max="15113" width="9.28515625" style="424" bestFit="1" customWidth="1"/>
    <col min="15114" max="15115" width="11.28515625" style="424" bestFit="1" customWidth="1"/>
    <col min="15116" max="15118" width="9.140625" style="424"/>
    <col min="15119" max="15119" width="9.28515625" style="424" bestFit="1" customWidth="1"/>
    <col min="15120" max="15123" width="9.140625" style="424"/>
    <col min="15124" max="15126" width="9.28515625" style="424" bestFit="1" customWidth="1"/>
    <col min="15127" max="15127" width="9.140625" style="424"/>
    <col min="15128" max="15128" width="9.28515625" style="424" bestFit="1" customWidth="1"/>
    <col min="15129" max="15129" width="9.140625" style="424"/>
    <col min="15130" max="15130" width="9.28515625" style="424" bestFit="1" customWidth="1"/>
    <col min="15131" max="15135" width="9.140625" style="424"/>
    <col min="15136" max="15136" width="9.28515625" style="424" bestFit="1" customWidth="1"/>
    <col min="15137" max="15140" width="9.140625" style="424"/>
    <col min="15141" max="15141" width="9.28515625" style="424" bestFit="1" customWidth="1"/>
    <col min="15142" max="15142" width="11.28515625" style="424" bestFit="1" customWidth="1"/>
    <col min="15143" max="15144" width="9.140625" style="424"/>
    <col min="15145" max="15145" width="9.28515625" style="424" bestFit="1" customWidth="1"/>
    <col min="15146" max="15147" width="11.28515625" style="424" bestFit="1" customWidth="1"/>
    <col min="15148" max="15150" width="9.140625" style="424"/>
    <col min="15151" max="15151" width="9.28515625" style="424" bestFit="1" customWidth="1"/>
    <col min="15152" max="15155" width="9.140625" style="424"/>
    <col min="15156" max="15158" width="9.28515625" style="424" bestFit="1" customWidth="1"/>
    <col min="15159" max="15159" width="9.140625" style="424"/>
    <col min="15160" max="15160" width="9.28515625" style="424" bestFit="1" customWidth="1"/>
    <col min="15161" max="15161" width="9.140625" style="424"/>
    <col min="15162" max="15162" width="9.28515625" style="424" bestFit="1" customWidth="1"/>
    <col min="15163" max="15167" width="9.140625" style="424"/>
    <col min="15168" max="15168" width="9.28515625" style="424" bestFit="1" customWidth="1"/>
    <col min="15169" max="15172" width="9.140625" style="424"/>
    <col min="15173" max="15173" width="9.28515625" style="424" bestFit="1" customWidth="1"/>
    <col min="15174" max="15174" width="11.28515625" style="424" bestFit="1" customWidth="1"/>
    <col min="15175" max="15176" width="9.140625" style="424"/>
    <col min="15177" max="15177" width="9.28515625" style="424" bestFit="1" customWidth="1"/>
    <col min="15178" max="15179" width="11.28515625" style="424" bestFit="1" customWidth="1"/>
    <col min="15180" max="15182" width="9.140625" style="424"/>
    <col min="15183" max="15183" width="9.28515625" style="424" bestFit="1" customWidth="1"/>
    <col min="15184" max="15187" width="9.140625" style="424"/>
    <col min="15188" max="15190" width="9.28515625" style="424" bestFit="1" customWidth="1"/>
    <col min="15191" max="15191" width="9.140625" style="424"/>
    <col min="15192" max="15192" width="9.28515625" style="424" bestFit="1" customWidth="1"/>
    <col min="15193" max="15193" width="9.140625" style="424"/>
    <col min="15194" max="15194" width="9.28515625" style="424" bestFit="1" customWidth="1"/>
    <col min="15195" max="15199" width="9.140625" style="424"/>
    <col min="15200" max="15200" width="9.28515625" style="424" bestFit="1" customWidth="1"/>
    <col min="15201" max="15204" width="9.140625" style="424"/>
    <col min="15205" max="15205" width="9.28515625" style="424" bestFit="1" customWidth="1"/>
    <col min="15206" max="15206" width="11.28515625" style="424" bestFit="1" customWidth="1"/>
    <col min="15207" max="15208" width="9.140625" style="424"/>
    <col min="15209" max="15209" width="9.28515625" style="424" bestFit="1" customWidth="1"/>
    <col min="15210" max="15211" width="11.28515625" style="424" bestFit="1" customWidth="1"/>
    <col min="15212" max="15214" width="9.140625" style="424"/>
    <col min="15215" max="15215" width="9.28515625" style="424" bestFit="1" customWidth="1"/>
    <col min="15216" max="15219" width="9.140625" style="424"/>
    <col min="15220" max="15222" width="9.28515625" style="424" bestFit="1" customWidth="1"/>
    <col min="15223" max="15223" width="9.140625" style="424"/>
    <col min="15224" max="15224" width="9.28515625" style="424" bestFit="1" customWidth="1"/>
    <col min="15225" max="15225" width="9.140625" style="424"/>
    <col min="15226" max="15226" width="9.28515625" style="424" bestFit="1" customWidth="1"/>
    <col min="15227" max="15231" width="9.140625" style="424"/>
    <col min="15232" max="15232" width="9.28515625" style="424" bestFit="1" customWidth="1"/>
    <col min="15233" max="15236" width="9.140625" style="424"/>
    <col min="15237" max="15237" width="9.28515625" style="424" bestFit="1" customWidth="1"/>
    <col min="15238" max="15238" width="11.28515625" style="424" bestFit="1" customWidth="1"/>
    <col min="15239" max="15240" width="9.140625" style="424"/>
    <col min="15241" max="15241" width="9.28515625" style="424" bestFit="1" customWidth="1"/>
    <col min="15242" max="15243" width="11.28515625" style="424" bestFit="1" customWidth="1"/>
    <col min="15244" max="15246" width="9.140625" style="424"/>
    <col min="15247" max="15247" width="9.28515625" style="424" bestFit="1" customWidth="1"/>
    <col min="15248" max="15251" width="9.140625" style="424"/>
    <col min="15252" max="15254" width="9.28515625" style="424" bestFit="1" customWidth="1"/>
    <col min="15255" max="15255" width="9.140625" style="424"/>
    <col min="15256" max="15256" width="9.28515625" style="424" bestFit="1" customWidth="1"/>
    <col min="15257" max="15257" width="9.140625" style="424"/>
    <col min="15258" max="15258" width="9.28515625" style="424" bestFit="1" customWidth="1"/>
    <col min="15259" max="15263" width="9.140625" style="424"/>
    <col min="15264" max="15264" width="9.28515625" style="424" bestFit="1" customWidth="1"/>
    <col min="15265" max="15268" width="9.140625" style="424"/>
    <col min="15269" max="15269" width="9.28515625" style="424" bestFit="1" customWidth="1"/>
    <col min="15270" max="15270" width="11.28515625" style="424" bestFit="1" customWidth="1"/>
    <col min="15271" max="15272" width="9.140625" style="424"/>
    <col min="15273" max="15273" width="9.28515625" style="424" bestFit="1" customWidth="1"/>
    <col min="15274" max="15275" width="11.28515625" style="424" bestFit="1" customWidth="1"/>
    <col min="15276" max="15278" width="9.140625" style="424"/>
    <col min="15279" max="15279" width="9.28515625" style="424" bestFit="1" customWidth="1"/>
    <col min="15280" max="15283" width="9.140625" style="424"/>
    <col min="15284" max="15286" width="9.28515625" style="424" bestFit="1" customWidth="1"/>
    <col min="15287" max="15287" width="9.140625" style="424"/>
    <col min="15288" max="15288" width="9.28515625" style="424" bestFit="1" customWidth="1"/>
    <col min="15289" max="15289" width="9.140625" style="424"/>
    <col min="15290" max="15290" width="9.28515625" style="424" bestFit="1" customWidth="1"/>
    <col min="15291" max="15295" width="9.140625" style="424"/>
    <col min="15296" max="15296" width="9.28515625" style="424" bestFit="1" customWidth="1"/>
    <col min="15297" max="15300" width="9.140625" style="424"/>
    <col min="15301" max="15301" width="9.28515625" style="424" bestFit="1" customWidth="1"/>
    <col min="15302" max="15302" width="11.28515625" style="424" bestFit="1" customWidth="1"/>
    <col min="15303" max="15304" width="9.140625" style="424"/>
    <col min="15305" max="15305" width="9.28515625" style="424" bestFit="1" customWidth="1"/>
    <col min="15306" max="15307" width="11.28515625" style="424" bestFit="1" customWidth="1"/>
    <col min="15308" max="15310" width="9.140625" style="424"/>
    <col min="15311" max="15311" width="9.28515625" style="424" bestFit="1" customWidth="1"/>
    <col min="15312" max="15315" width="9.140625" style="424"/>
    <col min="15316" max="15318" width="9.28515625" style="424" bestFit="1" customWidth="1"/>
    <col min="15319" max="15319" width="9.140625" style="424"/>
    <col min="15320" max="15320" width="9.28515625" style="424" bestFit="1" customWidth="1"/>
    <col min="15321" max="15321" width="9.140625" style="424"/>
    <col min="15322" max="15322" width="9.28515625" style="424" bestFit="1" customWidth="1"/>
    <col min="15323" max="15327" width="9.140625" style="424"/>
    <col min="15328" max="15328" width="9.28515625" style="424" bestFit="1" customWidth="1"/>
    <col min="15329" max="15332" width="9.140625" style="424"/>
    <col min="15333" max="15333" width="9.28515625" style="424" bestFit="1" customWidth="1"/>
    <col min="15334" max="15334" width="11.28515625" style="424" bestFit="1" customWidth="1"/>
    <col min="15335" max="15336" width="9.140625" style="424"/>
    <col min="15337" max="15337" width="9.28515625" style="424" bestFit="1" customWidth="1"/>
    <col min="15338" max="15339" width="11.28515625" style="424" bestFit="1" customWidth="1"/>
    <col min="15340" max="15342" width="9.140625" style="424"/>
    <col min="15343" max="15343" width="9.28515625" style="424" bestFit="1" customWidth="1"/>
    <col min="15344" max="15347" width="9.140625" style="424"/>
    <col min="15348" max="15350" width="9.28515625" style="424" bestFit="1" customWidth="1"/>
    <col min="15351" max="15351" width="9.140625" style="424"/>
    <col min="15352" max="15352" width="9.28515625" style="424" bestFit="1" customWidth="1"/>
    <col min="15353" max="15353" width="9.140625" style="424"/>
    <col min="15354" max="15354" width="9.28515625" style="424" bestFit="1" customWidth="1"/>
    <col min="15355" max="15359" width="9.140625" style="424"/>
    <col min="15360" max="15360" width="9.28515625" style="424" bestFit="1" customWidth="1"/>
    <col min="15361" max="15364" width="9.140625" style="424"/>
    <col min="15365" max="15365" width="9.28515625" style="424" bestFit="1" customWidth="1"/>
    <col min="15366" max="15366" width="11.28515625" style="424" bestFit="1" customWidth="1"/>
    <col min="15367" max="15368" width="9.140625" style="424"/>
    <col min="15369" max="15369" width="9.28515625" style="424" bestFit="1" customWidth="1"/>
    <col min="15370" max="15371" width="11.28515625" style="424" bestFit="1" customWidth="1"/>
    <col min="15372" max="15374" width="9.140625" style="424"/>
    <col min="15375" max="15375" width="9.28515625" style="424" bestFit="1" customWidth="1"/>
    <col min="15376" max="15379" width="9.140625" style="424"/>
    <col min="15380" max="15382" width="9.28515625" style="424" bestFit="1" customWidth="1"/>
    <col min="15383" max="15383" width="9.140625" style="424"/>
    <col min="15384" max="15384" width="9.28515625" style="424" bestFit="1" customWidth="1"/>
    <col min="15385" max="15385" width="9.140625" style="424"/>
    <col min="15386" max="15386" width="9.28515625" style="424" bestFit="1" customWidth="1"/>
    <col min="15387" max="15391" width="9.140625" style="424"/>
    <col min="15392" max="15392" width="9.28515625" style="424" bestFit="1" customWidth="1"/>
    <col min="15393" max="15396" width="9.140625" style="424"/>
    <col min="15397" max="15397" width="9.28515625" style="424" bestFit="1" customWidth="1"/>
    <col min="15398" max="15398" width="11.28515625" style="424" bestFit="1" customWidth="1"/>
    <col min="15399" max="15400" width="9.140625" style="424"/>
    <col min="15401" max="15401" width="9.28515625" style="424" bestFit="1" customWidth="1"/>
    <col min="15402" max="15403" width="11.28515625" style="424" bestFit="1" customWidth="1"/>
    <col min="15404" max="15406" width="9.140625" style="424"/>
    <col min="15407" max="15407" width="9.28515625" style="424" bestFit="1" customWidth="1"/>
    <col min="15408" max="15411" width="9.140625" style="424"/>
    <col min="15412" max="15414" width="9.28515625" style="424" bestFit="1" customWidth="1"/>
    <col min="15415" max="15415" width="9.140625" style="424"/>
    <col min="15416" max="15416" width="9.28515625" style="424" bestFit="1" customWidth="1"/>
    <col min="15417" max="15417" width="9.140625" style="424"/>
    <col min="15418" max="15418" width="9.28515625" style="424" bestFit="1" customWidth="1"/>
    <col min="15419" max="15423" width="9.140625" style="424"/>
    <col min="15424" max="15424" width="9.28515625" style="424" bestFit="1" customWidth="1"/>
    <col min="15425" max="15428" width="9.140625" style="424"/>
    <col min="15429" max="15429" width="9.28515625" style="424" bestFit="1" customWidth="1"/>
    <col min="15430" max="15430" width="11.28515625" style="424" bestFit="1" customWidth="1"/>
    <col min="15431" max="15432" width="9.140625" style="424"/>
    <col min="15433" max="15433" width="9.28515625" style="424" bestFit="1" customWidth="1"/>
    <col min="15434" max="15435" width="11.28515625" style="424" bestFit="1" customWidth="1"/>
    <col min="15436" max="15438" width="9.140625" style="424"/>
    <col min="15439" max="15439" width="9.28515625" style="424" bestFit="1" customWidth="1"/>
    <col min="15440" max="15443" width="9.140625" style="424"/>
    <col min="15444" max="15446" width="9.28515625" style="424" bestFit="1" customWidth="1"/>
    <col min="15447" max="15447" width="9.140625" style="424"/>
    <col min="15448" max="15448" width="9.28515625" style="424" bestFit="1" customWidth="1"/>
    <col min="15449" max="15449" width="9.140625" style="424"/>
    <col min="15450" max="15450" width="9.28515625" style="424" bestFit="1" customWidth="1"/>
    <col min="15451" max="15455" width="9.140625" style="424"/>
    <col min="15456" max="15456" width="9.28515625" style="424" bestFit="1" customWidth="1"/>
    <col min="15457" max="15460" width="9.140625" style="424"/>
    <col min="15461" max="15461" width="9.28515625" style="424" bestFit="1" customWidth="1"/>
    <col min="15462" max="15462" width="11.28515625" style="424" bestFit="1" customWidth="1"/>
    <col min="15463" max="15464" width="9.140625" style="424"/>
    <col min="15465" max="15465" width="9.28515625" style="424" bestFit="1" customWidth="1"/>
    <col min="15466" max="15467" width="11.28515625" style="424" bestFit="1" customWidth="1"/>
    <col min="15468" max="15470" width="9.140625" style="424"/>
    <col min="15471" max="15471" width="9.28515625" style="424" bestFit="1" customWidth="1"/>
    <col min="15472" max="15475" width="9.140625" style="424"/>
    <col min="15476" max="15478" width="9.28515625" style="424" bestFit="1" customWidth="1"/>
    <col min="15479" max="15479" width="9.140625" style="424"/>
    <col min="15480" max="15480" width="9.28515625" style="424" bestFit="1" customWidth="1"/>
    <col min="15481" max="15481" width="9.140625" style="424"/>
    <col min="15482" max="15482" width="9.28515625" style="424" bestFit="1" customWidth="1"/>
    <col min="15483" max="15487" width="9.140625" style="424"/>
    <col min="15488" max="15488" width="9.28515625" style="424" bestFit="1" customWidth="1"/>
    <col min="15489" max="15492" width="9.140625" style="424"/>
    <col min="15493" max="15493" width="9.28515625" style="424" bestFit="1" customWidth="1"/>
    <col min="15494" max="15494" width="11.28515625" style="424" bestFit="1" customWidth="1"/>
    <col min="15495" max="15496" width="9.140625" style="424"/>
    <col min="15497" max="15497" width="9.28515625" style="424" bestFit="1" customWidth="1"/>
    <col min="15498" max="15499" width="11.28515625" style="424" bestFit="1" customWidth="1"/>
    <col min="15500" max="15502" width="9.140625" style="424"/>
    <col min="15503" max="15503" width="9.28515625" style="424" bestFit="1" customWidth="1"/>
    <col min="15504" max="15507" width="9.140625" style="424"/>
    <col min="15508" max="15510" width="9.28515625" style="424" bestFit="1" customWidth="1"/>
    <col min="15511" max="15511" width="9.140625" style="424"/>
    <col min="15512" max="15512" width="9.28515625" style="424" bestFit="1" customWidth="1"/>
    <col min="15513" max="15513" width="9.140625" style="424"/>
    <col min="15514" max="15514" width="9.28515625" style="424" bestFit="1" customWidth="1"/>
    <col min="15515" max="15519" width="9.140625" style="424"/>
    <col min="15520" max="15520" width="9.28515625" style="424" bestFit="1" customWidth="1"/>
    <col min="15521" max="15524" width="9.140625" style="424"/>
    <col min="15525" max="15525" width="9.28515625" style="424" bestFit="1" customWidth="1"/>
    <col min="15526" max="15526" width="11.28515625" style="424" bestFit="1" customWidth="1"/>
    <col min="15527" max="15528" width="9.140625" style="424"/>
    <col min="15529" max="15529" width="9.28515625" style="424" bestFit="1" customWidth="1"/>
    <col min="15530" max="15531" width="11.28515625" style="424" bestFit="1" customWidth="1"/>
    <col min="15532" max="15534" width="9.140625" style="424"/>
    <col min="15535" max="15535" width="9.28515625" style="424" bestFit="1" customWidth="1"/>
    <col min="15536" max="15539" width="9.140625" style="424"/>
    <col min="15540" max="15542" width="9.28515625" style="424" bestFit="1" customWidth="1"/>
    <col min="15543" max="15543" width="9.140625" style="424"/>
    <col min="15544" max="15544" width="9.28515625" style="424" bestFit="1" customWidth="1"/>
    <col min="15545" max="15545" width="9.140625" style="424"/>
    <col min="15546" max="15546" width="9.28515625" style="424" bestFit="1" customWidth="1"/>
    <col min="15547" max="15551" width="9.140625" style="424"/>
    <col min="15552" max="15552" width="9.28515625" style="424" bestFit="1" customWidth="1"/>
    <col min="15553" max="15556" width="9.140625" style="424"/>
    <col min="15557" max="15557" width="9.28515625" style="424" bestFit="1" customWidth="1"/>
    <col min="15558" max="15558" width="11.28515625" style="424" bestFit="1" customWidth="1"/>
    <col min="15559" max="15560" width="9.140625" style="424"/>
    <col min="15561" max="15561" width="9.28515625" style="424" bestFit="1" customWidth="1"/>
    <col min="15562" max="15563" width="11.28515625" style="424" bestFit="1" customWidth="1"/>
    <col min="15564" max="15566" width="9.140625" style="424"/>
    <col min="15567" max="15567" width="9.28515625" style="424" bestFit="1" customWidth="1"/>
    <col min="15568" max="15571" width="9.140625" style="424"/>
    <col min="15572" max="15574" width="9.28515625" style="424" bestFit="1" customWidth="1"/>
    <col min="15575" max="15575" width="9.140625" style="424"/>
    <col min="15576" max="15576" width="9.28515625" style="424" bestFit="1" customWidth="1"/>
    <col min="15577" max="15577" width="9.140625" style="424"/>
    <col min="15578" max="15578" width="9.28515625" style="424" bestFit="1" customWidth="1"/>
    <col min="15579" max="15583" width="9.140625" style="424"/>
    <col min="15584" max="15584" width="9.28515625" style="424" bestFit="1" customWidth="1"/>
    <col min="15585" max="15588" width="9.140625" style="424"/>
    <col min="15589" max="15589" width="9.28515625" style="424" bestFit="1" customWidth="1"/>
    <col min="15590" max="15590" width="11.28515625" style="424" bestFit="1" customWidth="1"/>
    <col min="15591" max="15592" width="9.140625" style="424"/>
    <col min="15593" max="15593" width="9.28515625" style="424" bestFit="1" customWidth="1"/>
    <col min="15594" max="15595" width="11.28515625" style="424" bestFit="1" customWidth="1"/>
    <col min="15596" max="15598" width="9.140625" style="424"/>
    <col min="15599" max="15599" width="9.28515625" style="424" bestFit="1" customWidth="1"/>
    <col min="15600" max="15603" width="9.140625" style="424"/>
    <col min="15604" max="15606" width="9.28515625" style="424" bestFit="1" customWidth="1"/>
    <col min="15607" max="15607" width="9.140625" style="424"/>
    <col min="15608" max="15608" width="9.28515625" style="424" bestFit="1" customWidth="1"/>
    <col min="15609" max="15609" width="9.140625" style="424"/>
    <col min="15610" max="15610" width="9.28515625" style="424" bestFit="1" customWidth="1"/>
    <col min="15611" max="15615" width="9.140625" style="424"/>
    <col min="15616" max="15616" width="9.28515625" style="424" bestFit="1" customWidth="1"/>
    <col min="15617" max="15620" width="9.140625" style="424"/>
    <col min="15621" max="15621" width="9.28515625" style="424" bestFit="1" customWidth="1"/>
    <col min="15622" max="15622" width="11.28515625" style="424" bestFit="1" customWidth="1"/>
    <col min="15623" max="15624" width="9.140625" style="424"/>
    <col min="15625" max="15625" width="9.28515625" style="424" bestFit="1" customWidth="1"/>
    <col min="15626" max="15627" width="11.28515625" style="424" bestFit="1" customWidth="1"/>
    <col min="15628" max="15630" width="9.140625" style="424"/>
    <col min="15631" max="15631" width="9.28515625" style="424" bestFit="1" customWidth="1"/>
    <col min="15632" max="15635" width="9.140625" style="424"/>
    <col min="15636" max="15638" width="9.28515625" style="424" bestFit="1" customWidth="1"/>
    <col min="15639" max="15639" width="9.140625" style="424"/>
    <col min="15640" max="15640" width="9.28515625" style="424" bestFit="1" customWidth="1"/>
    <col min="15641" max="15641" width="9.140625" style="424"/>
    <col min="15642" max="15642" width="9.28515625" style="424" bestFit="1" customWidth="1"/>
    <col min="15643" max="15647" width="9.140625" style="424"/>
    <col min="15648" max="15648" width="9.28515625" style="424" bestFit="1" customWidth="1"/>
    <col min="15649" max="15652" width="9.140625" style="424"/>
    <col min="15653" max="15653" width="9.28515625" style="424" bestFit="1" customWidth="1"/>
    <col min="15654" max="15654" width="11.28515625" style="424" bestFit="1" customWidth="1"/>
    <col min="15655" max="15656" width="9.140625" style="424"/>
    <col min="15657" max="15657" width="9.28515625" style="424" bestFit="1" customWidth="1"/>
    <col min="15658" max="15659" width="11.28515625" style="424" bestFit="1" customWidth="1"/>
    <col min="15660" max="15662" width="9.140625" style="424"/>
    <col min="15663" max="15663" width="9.28515625" style="424" bestFit="1" customWidth="1"/>
    <col min="15664" max="15667" width="9.140625" style="424"/>
    <col min="15668" max="15670" width="9.28515625" style="424" bestFit="1" customWidth="1"/>
    <col min="15671" max="15671" width="9.140625" style="424"/>
    <col min="15672" max="15672" width="9.28515625" style="424" bestFit="1" customWidth="1"/>
    <col min="15673" max="15673" width="9.140625" style="424"/>
    <col min="15674" max="15674" width="9.28515625" style="424" bestFit="1" customWidth="1"/>
    <col min="15675" max="15679" width="9.140625" style="424"/>
    <col min="15680" max="15680" width="9.28515625" style="424" bestFit="1" customWidth="1"/>
    <col min="15681" max="15684" width="9.140625" style="424"/>
    <col min="15685" max="15685" width="9.28515625" style="424" bestFit="1" customWidth="1"/>
    <col min="15686" max="15686" width="11.28515625" style="424" bestFit="1" customWidth="1"/>
    <col min="15687" max="15688" width="9.140625" style="424"/>
    <col min="15689" max="15689" width="9.28515625" style="424" bestFit="1" customWidth="1"/>
    <col min="15690" max="15691" width="11.28515625" style="424" bestFit="1" customWidth="1"/>
    <col min="15692" max="15694" width="9.140625" style="424"/>
    <col min="15695" max="15695" width="9.28515625" style="424" bestFit="1" customWidth="1"/>
    <col min="15696" max="15699" width="9.140625" style="424"/>
    <col min="15700" max="15702" width="9.28515625" style="424" bestFit="1" customWidth="1"/>
    <col min="15703" max="15703" width="9.140625" style="424"/>
    <col min="15704" max="15704" width="9.28515625" style="424" bestFit="1" customWidth="1"/>
    <col min="15705" max="15705" width="9.140625" style="424"/>
    <col min="15706" max="15706" width="9.28515625" style="424" bestFit="1" customWidth="1"/>
    <col min="15707" max="15711" width="9.140625" style="424"/>
    <col min="15712" max="15712" width="9.28515625" style="424" bestFit="1" customWidth="1"/>
    <col min="15713" max="15716" width="9.140625" style="424"/>
    <col min="15717" max="15717" width="9.28515625" style="424" bestFit="1" customWidth="1"/>
    <col min="15718" max="15718" width="11.28515625" style="424" bestFit="1" customWidth="1"/>
    <col min="15719" max="15720" width="9.140625" style="424"/>
    <col min="15721" max="15721" width="9.28515625" style="424" bestFit="1" customWidth="1"/>
    <col min="15722" max="15723" width="11.28515625" style="424" bestFit="1" customWidth="1"/>
    <col min="15724" max="15726" width="9.140625" style="424"/>
    <col min="15727" max="15727" width="9.28515625" style="424" bestFit="1" customWidth="1"/>
    <col min="15728" max="15731" width="9.140625" style="424"/>
    <col min="15732" max="15734" width="9.28515625" style="424" bestFit="1" customWidth="1"/>
    <col min="15735" max="15735" width="9.140625" style="424"/>
    <col min="15736" max="15736" width="9.28515625" style="424" bestFit="1" customWidth="1"/>
    <col min="15737" max="15737" width="9.140625" style="424"/>
    <col min="15738" max="15738" width="9.28515625" style="424" bestFit="1" customWidth="1"/>
    <col min="15739" max="15743" width="9.140625" style="424"/>
    <col min="15744" max="15744" width="9.28515625" style="424" bestFit="1" customWidth="1"/>
    <col min="15745" max="15748" width="9.140625" style="424"/>
    <col min="15749" max="15749" width="9.28515625" style="424" bestFit="1" customWidth="1"/>
    <col min="15750" max="15750" width="11.28515625" style="424" bestFit="1" customWidth="1"/>
    <col min="15751" max="15752" width="9.140625" style="424"/>
    <col min="15753" max="15753" width="9.28515625" style="424" bestFit="1" customWidth="1"/>
    <col min="15754" max="15755" width="11.28515625" style="424" bestFit="1" customWidth="1"/>
    <col min="15756" max="15758" width="9.140625" style="424"/>
    <col min="15759" max="15759" width="9.28515625" style="424" bestFit="1" customWidth="1"/>
    <col min="15760" max="15763" width="9.140625" style="424"/>
    <col min="15764" max="15766" width="9.28515625" style="424" bestFit="1" customWidth="1"/>
    <col min="15767" max="15767" width="9.140625" style="424"/>
    <col min="15768" max="15768" width="9.28515625" style="424" bestFit="1" customWidth="1"/>
    <col min="15769" max="15769" width="9.140625" style="424"/>
    <col min="15770" max="15770" width="9.28515625" style="424" bestFit="1" customWidth="1"/>
    <col min="15771" max="15775" width="9.140625" style="424"/>
    <col min="15776" max="15776" width="9.28515625" style="424" bestFit="1" customWidth="1"/>
    <col min="15777" max="15780" width="9.140625" style="424"/>
    <col min="15781" max="15781" width="9.28515625" style="424" bestFit="1" customWidth="1"/>
    <col min="15782" max="15782" width="11.28515625" style="424" bestFit="1" customWidth="1"/>
    <col min="15783" max="15784" width="9.140625" style="424"/>
    <col min="15785" max="15785" width="9.28515625" style="424" bestFit="1" customWidth="1"/>
    <col min="15786" max="15787" width="11.28515625" style="424" bestFit="1" customWidth="1"/>
    <col min="15788" max="15790" width="9.140625" style="424"/>
    <col min="15791" max="15791" width="9.28515625" style="424" bestFit="1" customWidth="1"/>
    <col min="15792" max="15795" width="9.140625" style="424"/>
    <col min="15796" max="15798" width="9.28515625" style="424" bestFit="1" customWidth="1"/>
    <col min="15799" max="15799" width="9.140625" style="424"/>
    <col min="15800" max="15800" width="9.28515625" style="424" bestFit="1" customWidth="1"/>
    <col min="15801" max="15801" width="9.140625" style="424"/>
    <col min="15802" max="15802" width="9.28515625" style="424" bestFit="1" customWidth="1"/>
    <col min="15803" max="15807" width="9.140625" style="424"/>
    <col min="15808" max="15808" width="9.28515625" style="424" bestFit="1" customWidth="1"/>
    <col min="15809" max="15812" width="9.140625" style="424"/>
    <col min="15813" max="15813" width="9.28515625" style="424" bestFit="1" customWidth="1"/>
    <col min="15814" max="15814" width="11.28515625" style="424" bestFit="1" customWidth="1"/>
    <col min="15815" max="15816" width="9.140625" style="424"/>
    <col min="15817" max="15817" width="9.28515625" style="424" bestFit="1" customWidth="1"/>
    <col min="15818" max="15819" width="11.28515625" style="424" bestFit="1" customWidth="1"/>
    <col min="15820" max="15822" width="9.140625" style="424"/>
    <col min="15823" max="15823" width="9.28515625" style="424" bestFit="1" customWidth="1"/>
    <col min="15824" max="15827" width="9.140625" style="424"/>
    <col min="15828" max="15830" width="9.28515625" style="424" bestFit="1" customWidth="1"/>
    <col min="15831" max="15831" width="9.140625" style="424"/>
    <col min="15832" max="15832" width="9.28515625" style="424" bestFit="1" customWidth="1"/>
    <col min="15833" max="15833" width="9.140625" style="424"/>
    <col min="15834" max="15834" width="9.28515625" style="424" bestFit="1" customWidth="1"/>
    <col min="15835" max="15839" width="9.140625" style="424"/>
    <col min="15840" max="15840" width="9.28515625" style="424" bestFit="1" customWidth="1"/>
    <col min="15841" max="15844" width="9.140625" style="424"/>
    <col min="15845" max="15845" width="9.28515625" style="424" bestFit="1" customWidth="1"/>
    <col min="15846" max="15846" width="11.28515625" style="424" bestFit="1" customWidth="1"/>
    <col min="15847" max="15848" width="9.140625" style="424"/>
    <col min="15849" max="15849" width="9.28515625" style="424" bestFit="1" customWidth="1"/>
    <col min="15850" max="15851" width="11.28515625" style="424" bestFit="1" customWidth="1"/>
    <col min="15852" max="15854" width="9.140625" style="424"/>
    <col min="15855" max="15855" width="9.28515625" style="424" bestFit="1" customWidth="1"/>
    <col min="15856" max="15859" width="9.140625" style="424"/>
    <col min="15860" max="15862" width="9.28515625" style="424" bestFit="1" customWidth="1"/>
    <col min="15863" max="15863" width="9.140625" style="424"/>
    <col min="15864" max="15864" width="9.28515625" style="424" bestFit="1" customWidth="1"/>
    <col min="15865" max="15865" width="9.140625" style="424"/>
    <col min="15866" max="15866" width="9.28515625" style="424" bestFit="1" customWidth="1"/>
    <col min="15867" max="15871" width="9.140625" style="424"/>
    <col min="15872" max="15872" width="9.28515625" style="424" bestFit="1" customWidth="1"/>
    <col min="15873" max="15876" width="9.140625" style="424"/>
    <col min="15877" max="15877" width="9.28515625" style="424" bestFit="1" customWidth="1"/>
    <col min="15878" max="15878" width="11.28515625" style="424" bestFit="1" customWidth="1"/>
    <col min="15879" max="15880" width="9.140625" style="424"/>
    <col min="15881" max="15881" width="9.28515625" style="424" bestFit="1" customWidth="1"/>
    <col min="15882" max="15883" width="11.28515625" style="424" bestFit="1" customWidth="1"/>
    <col min="15884" max="15886" width="9.140625" style="424"/>
    <col min="15887" max="15887" width="9.28515625" style="424" bestFit="1" customWidth="1"/>
    <col min="15888" max="15891" width="9.140625" style="424"/>
    <col min="15892" max="15894" width="9.28515625" style="424" bestFit="1" customWidth="1"/>
    <col min="15895" max="15895" width="9.140625" style="424"/>
    <col min="15896" max="15896" width="9.28515625" style="424" bestFit="1" customWidth="1"/>
    <col min="15897" max="15897" width="9.140625" style="424"/>
    <col min="15898" max="15898" width="9.28515625" style="424" bestFit="1" customWidth="1"/>
    <col min="15899" max="15903" width="9.140625" style="424"/>
    <col min="15904" max="15904" width="9.28515625" style="424" bestFit="1" customWidth="1"/>
    <col min="15905" max="15908" width="9.140625" style="424"/>
    <col min="15909" max="15909" width="9.28515625" style="424" bestFit="1" customWidth="1"/>
    <col min="15910" max="15910" width="11.28515625" style="424" bestFit="1" customWidth="1"/>
    <col min="15911" max="15912" width="9.140625" style="424"/>
    <col min="15913" max="15913" width="9.28515625" style="424" bestFit="1" customWidth="1"/>
    <col min="15914" max="15915" width="11.28515625" style="424" bestFit="1" customWidth="1"/>
    <col min="15916" max="15918" width="9.140625" style="424"/>
    <col min="15919" max="15919" width="9.28515625" style="424" bestFit="1" customWidth="1"/>
    <col min="15920" max="15923" width="9.140625" style="424"/>
    <col min="15924" max="15926" width="9.28515625" style="424" bestFit="1" customWidth="1"/>
    <col min="15927" max="15927" width="9.140625" style="424"/>
    <col min="15928" max="15928" width="9.28515625" style="424" bestFit="1" customWidth="1"/>
    <col min="15929" max="15929" width="9.140625" style="424"/>
    <col min="15930" max="15930" width="9.28515625" style="424" bestFit="1" customWidth="1"/>
    <col min="15931" max="15935" width="9.140625" style="424"/>
    <col min="15936" max="15936" width="9.28515625" style="424" bestFit="1" customWidth="1"/>
    <col min="15937" max="15940" width="9.140625" style="424"/>
    <col min="15941" max="15941" width="9.28515625" style="424" bestFit="1" customWidth="1"/>
    <col min="15942" max="15942" width="11.28515625" style="424" bestFit="1" customWidth="1"/>
    <col min="15943" max="15944" width="9.140625" style="424"/>
    <col min="15945" max="15945" width="9.28515625" style="424" bestFit="1" customWidth="1"/>
    <col min="15946" max="15947" width="11.28515625" style="424" bestFit="1" customWidth="1"/>
    <col min="15948" max="15950" width="9.140625" style="424"/>
    <col min="15951" max="15951" width="9.28515625" style="424" bestFit="1" customWidth="1"/>
    <col min="15952" max="15955" width="9.140625" style="424"/>
    <col min="15956" max="15958" width="9.28515625" style="424" bestFit="1" customWidth="1"/>
    <col min="15959" max="15959" width="9.140625" style="424"/>
    <col min="15960" max="15960" width="9.28515625" style="424" bestFit="1" customWidth="1"/>
    <col min="15961" max="15961" width="9.140625" style="424"/>
    <col min="15962" max="15962" width="9.28515625" style="424" bestFit="1" customWidth="1"/>
    <col min="15963" max="15967" width="9.140625" style="424"/>
    <col min="15968" max="15968" width="9.28515625" style="424" bestFit="1" customWidth="1"/>
    <col min="15969" max="15972" width="9.140625" style="424"/>
    <col min="15973" max="15973" width="9.28515625" style="424" bestFit="1" customWidth="1"/>
    <col min="15974" max="15974" width="11.28515625" style="424" bestFit="1" customWidth="1"/>
    <col min="15975" max="15976" width="9.140625" style="424"/>
    <col min="15977" max="15977" width="9.28515625" style="424" bestFit="1" customWidth="1"/>
    <col min="15978" max="15979" width="11.28515625" style="424" bestFit="1" customWidth="1"/>
    <col min="15980" max="15982" width="9.140625" style="424"/>
    <col min="15983" max="15983" width="9.28515625" style="424" bestFit="1" customWidth="1"/>
    <col min="15984" max="15987" width="9.140625" style="424"/>
    <col min="15988" max="15990" width="9.28515625" style="424" bestFit="1" customWidth="1"/>
    <col min="15991" max="15991" width="9.140625" style="424"/>
    <col min="15992" max="15992" width="9.28515625" style="424" bestFit="1" customWidth="1"/>
    <col min="15993" max="15993" width="9.140625" style="424"/>
    <col min="15994" max="15994" width="9.28515625" style="424" bestFit="1" customWidth="1"/>
    <col min="15995" max="15999" width="9.140625" style="424"/>
    <col min="16000" max="16000" width="9.28515625" style="424" bestFit="1" customWidth="1"/>
    <col min="16001" max="16004" width="9.140625" style="424"/>
    <col min="16005" max="16005" width="9.28515625" style="424" bestFit="1" customWidth="1"/>
    <col min="16006" max="16006" width="11.28515625" style="424" bestFit="1" customWidth="1"/>
    <col min="16007" max="16008" width="9.140625" style="424"/>
    <col min="16009" max="16009" width="9.28515625" style="424" bestFit="1" customWidth="1"/>
    <col min="16010" max="16011" width="11.28515625" style="424" bestFit="1" customWidth="1"/>
    <col min="16012" max="16014" width="9.140625" style="424"/>
    <col min="16015" max="16015" width="9.28515625" style="424" bestFit="1" customWidth="1"/>
    <col min="16016" max="16019" width="9.140625" style="424"/>
    <col min="16020" max="16022" width="9.28515625" style="424" bestFit="1" customWidth="1"/>
    <col min="16023" max="16023" width="9.140625" style="424"/>
    <col min="16024" max="16024" width="9.28515625" style="424" bestFit="1" customWidth="1"/>
    <col min="16025" max="16025" width="9.140625" style="424"/>
    <col min="16026" max="16026" width="9.28515625" style="424" bestFit="1" customWidth="1"/>
    <col min="16027" max="16031" width="9.140625" style="424"/>
    <col min="16032" max="16032" width="9.28515625" style="424" bestFit="1" customWidth="1"/>
    <col min="16033" max="16036" width="9.140625" style="424"/>
    <col min="16037" max="16037" width="9.28515625" style="424" bestFit="1" customWidth="1"/>
    <col min="16038" max="16038" width="11.28515625" style="424" bestFit="1" customWidth="1"/>
    <col min="16039" max="16040" width="9.140625" style="424"/>
    <col min="16041" max="16041" width="9.28515625" style="424" bestFit="1" customWidth="1"/>
    <col min="16042" max="16043" width="11.28515625" style="424" bestFit="1" customWidth="1"/>
    <col min="16044" max="16046" width="9.140625" style="424"/>
    <col min="16047" max="16047" width="9.28515625" style="424" bestFit="1" customWidth="1"/>
    <col min="16048" max="16051" width="9.140625" style="424"/>
    <col min="16052" max="16054" width="9.28515625" style="424" bestFit="1" customWidth="1"/>
    <col min="16055" max="16055" width="9.140625" style="424"/>
    <col min="16056" max="16056" width="9.28515625" style="424" bestFit="1" customWidth="1"/>
    <col min="16057" max="16057" width="9.140625" style="424"/>
    <col min="16058" max="16058" width="9.28515625" style="424" bestFit="1" customWidth="1"/>
    <col min="16059" max="16063" width="9.140625" style="424"/>
    <col min="16064" max="16064" width="9.28515625" style="424" bestFit="1" customWidth="1"/>
    <col min="16065" max="16068" width="9.140625" style="424"/>
    <col min="16069" max="16069" width="9.28515625" style="424" bestFit="1" customWidth="1"/>
    <col min="16070" max="16070" width="11.28515625" style="424" bestFit="1" customWidth="1"/>
    <col min="16071" max="16072" width="9.140625" style="424"/>
    <col min="16073" max="16073" width="9.28515625" style="424" bestFit="1" customWidth="1"/>
    <col min="16074" max="16075" width="11.28515625" style="424" bestFit="1" customWidth="1"/>
    <col min="16076" max="16078" width="9.140625" style="424"/>
    <col min="16079" max="16079" width="9.28515625" style="424" bestFit="1" customWidth="1"/>
    <col min="16080" max="16083" width="9.140625" style="424"/>
    <col min="16084" max="16086" width="9.28515625" style="424" bestFit="1" customWidth="1"/>
    <col min="16087" max="16087" width="9.140625" style="424"/>
    <col min="16088" max="16088" width="9.28515625" style="424" bestFit="1" customWidth="1"/>
    <col min="16089" max="16089" width="9.140625" style="424"/>
    <col min="16090" max="16090" width="9.28515625" style="424" bestFit="1" customWidth="1"/>
    <col min="16091" max="16095" width="9.140625" style="424"/>
    <col min="16096" max="16096" width="9.28515625" style="424" bestFit="1" customWidth="1"/>
    <col min="16097" max="16100" width="9.140625" style="424"/>
    <col min="16101" max="16101" width="9.28515625" style="424" bestFit="1" customWidth="1"/>
    <col min="16102" max="16102" width="11.28515625" style="424" bestFit="1" customWidth="1"/>
    <col min="16103" max="16104" width="9.140625" style="424"/>
    <col min="16105" max="16105" width="9.28515625" style="424" bestFit="1" customWidth="1"/>
    <col min="16106" max="16107" width="11.28515625" style="424" bestFit="1" customWidth="1"/>
    <col min="16108" max="16110" width="9.140625" style="424"/>
    <col min="16111" max="16111" width="9.28515625" style="424" bestFit="1" customWidth="1"/>
    <col min="16112" max="16115" width="9.140625" style="424"/>
    <col min="16116" max="16118" width="9.28515625" style="424" bestFit="1" customWidth="1"/>
    <col min="16119" max="16119" width="9.140625" style="424"/>
    <col min="16120" max="16120" width="9.28515625" style="424" bestFit="1" customWidth="1"/>
    <col min="16121" max="16121" width="9.140625" style="424"/>
    <col min="16122" max="16122" width="9.28515625" style="424" bestFit="1" customWidth="1"/>
    <col min="16123" max="16127" width="9.140625" style="424"/>
    <col min="16128" max="16128" width="9.28515625" style="424" bestFit="1" customWidth="1"/>
    <col min="16129" max="16132" width="9.140625" style="424"/>
    <col min="16133" max="16133" width="9.28515625" style="424" bestFit="1" customWidth="1"/>
    <col min="16134" max="16134" width="11.28515625" style="424" bestFit="1" customWidth="1"/>
    <col min="16135" max="16136" width="9.140625" style="424"/>
    <col min="16137" max="16137" width="9.28515625" style="424" bestFit="1" customWidth="1"/>
    <col min="16138" max="16139" width="11.28515625" style="424" bestFit="1" customWidth="1"/>
    <col min="16140" max="16142" width="9.140625" style="424"/>
    <col min="16143" max="16143" width="9.28515625" style="424" bestFit="1" customWidth="1"/>
    <col min="16144" max="16147" width="9.140625" style="424"/>
    <col min="16148" max="16150" width="9.28515625" style="424" bestFit="1" customWidth="1"/>
    <col min="16151" max="16151" width="9.140625" style="424"/>
    <col min="16152" max="16152" width="9.28515625" style="424" bestFit="1" customWidth="1"/>
    <col min="16153" max="16153" width="9.140625" style="424"/>
    <col min="16154" max="16154" width="9.28515625" style="424" bestFit="1" customWidth="1"/>
    <col min="16155" max="16159" width="9.140625" style="424"/>
    <col min="16160" max="16160" width="9.28515625" style="424" bestFit="1" customWidth="1"/>
    <col min="16161" max="16164" width="9.140625" style="424"/>
    <col min="16165" max="16165" width="9.28515625" style="424" bestFit="1" customWidth="1"/>
    <col min="16166" max="16166" width="11.28515625" style="424" bestFit="1" customWidth="1"/>
    <col min="16167" max="16168" width="9.140625" style="424"/>
    <col min="16169" max="16169" width="9.28515625" style="424" bestFit="1" customWidth="1"/>
    <col min="16170" max="16171" width="11.28515625" style="424" bestFit="1" customWidth="1"/>
    <col min="16172" max="16174" width="9.140625" style="424"/>
    <col min="16175" max="16175" width="9.28515625" style="424" bestFit="1" customWidth="1"/>
    <col min="16176" max="16179" width="9.140625" style="424"/>
    <col min="16180" max="16182" width="9.28515625" style="424" bestFit="1" customWidth="1"/>
    <col min="16183" max="16183" width="9.140625" style="424"/>
    <col min="16184" max="16184" width="9.28515625" style="424" bestFit="1" customWidth="1"/>
    <col min="16185" max="16185" width="9.140625" style="424"/>
    <col min="16186" max="16186" width="9.28515625" style="424" bestFit="1" customWidth="1"/>
    <col min="16187" max="16191" width="9.140625" style="424"/>
    <col min="16192" max="16192" width="9.28515625" style="424" bestFit="1" customWidth="1"/>
    <col min="16193" max="16196" width="9.140625" style="424"/>
    <col min="16197" max="16197" width="9.28515625" style="424" bestFit="1" customWidth="1"/>
    <col min="16198" max="16198" width="11.28515625" style="424" bestFit="1" customWidth="1"/>
    <col min="16199" max="16200" width="9.140625" style="424"/>
    <col min="16201" max="16201" width="9.28515625" style="424" bestFit="1" customWidth="1"/>
    <col min="16202" max="16203" width="11.28515625" style="424" bestFit="1" customWidth="1"/>
    <col min="16204" max="16206" width="9.140625" style="424"/>
    <col min="16207" max="16207" width="9.28515625" style="424" bestFit="1" customWidth="1"/>
    <col min="16208" max="16211" width="9.140625" style="424"/>
    <col min="16212" max="16214" width="9.28515625" style="424" bestFit="1" customWidth="1"/>
    <col min="16215" max="16215" width="9.140625" style="424"/>
    <col min="16216" max="16216" width="9.28515625" style="424" bestFit="1" customWidth="1"/>
    <col min="16217" max="16217" width="9.140625" style="424"/>
    <col min="16218" max="16218" width="9.28515625" style="424" bestFit="1" customWidth="1"/>
    <col min="16219" max="16223" width="9.140625" style="424"/>
    <col min="16224" max="16224" width="9.28515625" style="424" bestFit="1" customWidth="1"/>
    <col min="16225" max="16228" width="9.140625" style="424"/>
    <col min="16229" max="16229" width="9.28515625" style="424" bestFit="1" customWidth="1"/>
    <col min="16230" max="16230" width="11.28515625" style="424" bestFit="1" customWidth="1"/>
    <col min="16231" max="16232" width="9.140625" style="424"/>
    <col min="16233" max="16233" width="9.28515625" style="424" bestFit="1" customWidth="1"/>
    <col min="16234" max="16235" width="11.28515625" style="424" bestFit="1" customWidth="1"/>
    <col min="16236" max="16238" width="9.140625" style="424"/>
    <col min="16239" max="16239" width="9.28515625" style="424" bestFit="1" customWidth="1"/>
    <col min="16240" max="16243" width="9.140625" style="424"/>
    <col min="16244" max="16246" width="9.28515625" style="424" bestFit="1" customWidth="1"/>
    <col min="16247" max="16247" width="9.140625" style="424"/>
    <col min="16248" max="16248" width="9.28515625" style="424" bestFit="1" customWidth="1"/>
    <col min="16249" max="16249" width="9.140625" style="424"/>
    <col min="16250" max="16250" width="9.28515625" style="424" bestFit="1" customWidth="1"/>
    <col min="16251" max="16255" width="9.140625" style="424"/>
    <col min="16256" max="16256" width="9.28515625" style="424" bestFit="1" customWidth="1"/>
    <col min="16257" max="16260" width="9.140625" style="424"/>
    <col min="16261" max="16261" width="9.28515625" style="424" bestFit="1" customWidth="1"/>
    <col min="16262" max="16262" width="11.28515625" style="424" bestFit="1" customWidth="1"/>
    <col min="16263" max="16264" width="9.140625" style="424"/>
    <col min="16265" max="16265" width="9.28515625" style="424" bestFit="1" customWidth="1"/>
    <col min="16266" max="16267" width="11.28515625" style="424" bestFit="1" customWidth="1"/>
    <col min="16268" max="16270" width="9.140625" style="424"/>
    <col min="16271" max="16271" width="9.28515625" style="424" bestFit="1" customWidth="1"/>
    <col min="16272" max="16275" width="9.140625" style="424"/>
    <col min="16276" max="16278" width="9.28515625" style="424" bestFit="1" customWidth="1"/>
    <col min="16279" max="16279" width="9.140625" style="424"/>
    <col min="16280" max="16280" width="9.28515625" style="424" bestFit="1" customWidth="1"/>
    <col min="16281" max="16281" width="9.140625" style="424"/>
    <col min="16282" max="16282" width="9.28515625" style="424" bestFit="1" customWidth="1"/>
    <col min="16283" max="16287" width="9.140625" style="424"/>
    <col min="16288" max="16288" width="9.28515625" style="424" bestFit="1" customWidth="1"/>
    <col min="16289" max="16292" width="9.140625" style="424"/>
    <col min="16293" max="16293" width="9.28515625" style="424" bestFit="1" customWidth="1"/>
    <col min="16294" max="16294" width="11.28515625" style="424" bestFit="1" customWidth="1"/>
    <col min="16295" max="16296" width="9.140625" style="424"/>
    <col min="16297" max="16297" width="9.28515625" style="424" bestFit="1" customWidth="1"/>
    <col min="16298" max="16299" width="11.28515625" style="424" bestFit="1" customWidth="1"/>
    <col min="16300" max="16302" width="9.140625" style="424"/>
    <col min="16303" max="16303" width="9.28515625" style="424" bestFit="1" customWidth="1"/>
    <col min="16304" max="16307" width="9.140625" style="424"/>
    <col min="16308" max="16310" width="9.28515625" style="424" bestFit="1" customWidth="1"/>
    <col min="16311" max="16311" width="9.140625" style="424"/>
    <col min="16312" max="16312" width="9.28515625" style="424" bestFit="1" customWidth="1"/>
    <col min="16313" max="16313" width="9.140625" style="424"/>
    <col min="16314" max="16314" width="9.28515625" style="424" bestFit="1" customWidth="1"/>
    <col min="16315" max="16319" width="9.140625" style="424"/>
    <col min="16320" max="16320" width="9.28515625" style="424" bestFit="1" customWidth="1"/>
    <col min="16321" max="16324" width="9.140625" style="424"/>
    <col min="16325" max="16325" width="9.28515625" style="424" bestFit="1" customWidth="1"/>
    <col min="16326" max="16326" width="11.28515625" style="424" bestFit="1" customWidth="1"/>
    <col min="16327" max="16328" width="9.140625" style="424"/>
    <col min="16329" max="16329" width="9.28515625" style="424" bestFit="1" customWidth="1"/>
    <col min="16330" max="16331" width="11.28515625" style="424" bestFit="1" customWidth="1"/>
    <col min="16332" max="16334" width="9.140625" style="424"/>
    <col min="16335" max="16335" width="9.28515625" style="424" bestFit="1" customWidth="1"/>
    <col min="16336" max="16339" width="9.140625" style="424"/>
    <col min="16340" max="16342" width="9.28515625" style="424" bestFit="1" customWidth="1"/>
    <col min="16343" max="16343" width="9.140625" style="424"/>
    <col min="16344" max="16344" width="9.28515625" style="424" bestFit="1" customWidth="1"/>
    <col min="16345" max="16345" width="9.140625" style="424"/>
    <col min="16346" max="16346" width="9.28515625" style="424" bestFit="1" customWidth="1"/>
    <col min="16347" max="16351" width="9.140625" style="424"/>
    <col min="16352" max="16352" width="9.28515625" style="424" bestFit="1" customWidth="1"/>
    <col min="16353" max="16356" width="9.140625" style="424"/>
    <col min="16357" max="16357" width="9.28515625" style="424" bestFit="1" customWidth="1"/>
    <col min="16358" max="16358" width="11.28515625" style="424" bestFit="1" customWidth="1"/>
    <col min="16359" max="16360" width="9.140625" style="424"/>
    <col min="16361" max="16361" width="9.28515625" style="424" bestFit="1" customWidth="1"/>
    <col min="16362" max="16363" width="11.28515625" style="424" bestFit="1" customWidth="1"/>
    <col min="16364" max="16366" width="9.140625" style="424"/>
    <col min="16367" max="16367" width="9.28515625" style="424" bestFit="1" customWidth="1"/>
    <col min="16368" max="16371" width="9.140625" style="424"/>
    <col min="16372" max="16374" width="9.28515625" style="424" bestFit="1" customWidth="1"/>
    <col min="16375" max="16375" width="9.140625" style="424"/>
    <col min="16376" max="16376" width="9.28515625" style="424" bestFit="1" customWidth="1"/>
    <col min="16377" max="16377" width="9.140625" style="424"/>
    <col min="16378" max="16378" width="9.28515625" style="424" bestFit="1" customWidth="1"/>
    <col min="16379" max="16384" width="9.140625" style="424"/>
  </cols>
  <sheetData>
    <row r="1" spans="1:39" hidden="1" x14ac:dyDescent="0.25"/>
    <row r="2" spans="1:39" hidden="1" x14ac:dyDescent="0.25"/>
    <row r="3" spans="1:39" hidden="1" x14ac:dyDescent="0.25"/>
    <row r="4" spans="1:39" hidden="1" x14ac:dyDescent="0.25"/>
    <row r="5" spans="1:39" s="649" customFormat="1" ht="30" customHeight="1" x14ac:dyDescent="0.25">
      <c r="A5" s="970" t="s">
        <v>1047</v>
      </c>
      <c r="B5" s="979" t="s">
        <v>1048</v>
      </c>
      <c r="C5" s="975" t="s">
        <v>1049</v>
      </c>
      <c r="D5" s="977"/>
      <c r="E5" s="977"/>
      <c r="F5" s="977"/>
      <c r="G5" s="977"/>
      <c r="H5" s="978"/>
      <c r="I5" s="975" t="s">
        <v>310</v>
      </c>
      <c r="J5" s="978"/>
      <c r="K5" s="976" t="s">
        <v>6600</v>
      </c>
      <c r="L5" s="976" t="s">
        <v>6599</v>
      </c>
      <c r="M5" s="976" t="s">
        <v>2</v>
      </c>
      <c r="N5" s="976" t="s">
        <v>6</v>
      </c>
      <c r="O5" s="976" t="s">
        <v>5423</v>
      </c>
      <c r="P5" s="974" t="s">
        <v>4652</v>
      </c>
      <c r="Q5" s="974" t="s">
        <v>1050</v>
      </c>
      <c r="R5" s="974" t="s">
        <v>1051</v>
      </c>
      <c r="S5" s="974" t="s">
        <v>1052</v>
      </c>
      <c r="T5" s="975" t="s">
        <v>1053</v>
      </c>
      <c r="U5" s="977"/>
      <c r="V5" s="978"/>
      <c r="W5" s="976" t="s">
        <v>1054</v>
      </c>
      <c r="X5" s="976"/>
      <c r="Y5" s="976"/>
      <c r="Z5" s="976"/>
      <c r="AA5" s="976"/>
      <c r="AB5" s="976"/>
      <c r="AC5" s="976"/>
      <c r="AD5" s="976"/>
      <c r="AE5" s="976"/>
      <c r="AF5" s="976"/>
      <c r="AG5" s="976"/>
      <c r="AH5" s="975" t="s">
        <v>1055</v>
      </c>
      <c r="AI5" s="977"/>
      <c r="AJ5" s="978"/>
      <c r="AK5" s="975" t="s">
        <v>1056</v>
      </c>
      <c r="AL5" s="975" t="s">
        <v>337</v>
      </c>
    </row>
    <row r="6" spans="1:39" s="649" customFormat="1" ht="54" customHeight="1" x14ac:dyDescent="0.25">
      <c r="A6" s="970"/>
      <c r="B6" s="979"/>
      <c r="C6" s="3" t="s">
        <v>1057</v>
      </c>
      <c r="D6" s="511" t="s">
        <v>7962</v>
      </c>
      <c r="E6" s="3" t="s">
        <v>4</v>
      </c>
      <c r="F6" s="3" t="s">
        <v>6728</v>
      </c>
      <c r="G6" s="3" t="s">
        <v>5</v>
      </c>
      <c r="H6" s="509" t="s">
        <v>1058</v>
      </c>
      <c r="I6" s="511" t="s">
        <v>162</v>
      </c>
      <c r="J6" s="511" t="s">
        <v>1059</v>
      </c>
      <c r="K6" s="976"/>
      <c r="L6" s="976"/>
      <c r="M6" s="976"/>
      <c r="N6" s="976"/>
      <c r="O6" s="976"/>
      <c r="P6" s="974"/>
      <c r="Q6" s="974"/>
      <c r="R6" s="974"/>
      <c r="S6" s="974"/>
      <c r="T6" s="556" t="s">
        <v>4969</v>
      </c>
      <c r="U6" s="511" t="s">
        <v>4970</v>
      </c>
      <c r="V6" s="511" t="s">
        <v>7836</v>
      </c>
      <c r="W6" s="511" t="s">
        <v>1060</v>
      </c>
      <c r="X6" s="511" t="s">
        <v>1061</v>
      </c>
      <c r="Y6" s="511" t="s">
        <v>1062</v>
      </c>
      <c r="Z6" s="511" t="s">
        <v>1063</v>
      </c>
      <c r="AA6" s="511" t="s">
        <v>1064</v>
      </c>
      <c r="AB6" s="511" t="s">
        <v>1065</v>
      </c>
      <c r="AC6" s="511" t="s">
        <v>1066</v>
      </c>
      <c r="AD6" s="511" t="s">
        <v>1067</v>
      </c>
      <c r="AE6" s="511" t="s">
        <v>1068</v>
      </c>
      <c r="AF6" s="511" t="s">
        <v>1069</v>
      </c>
      <c r="AG6" s="511" t="s">
        <v>1070</v>
      </c>
      <c r="AH6" s="4" t="s">
        <v>1071</v>
      </c>
      <c r="AI6" s="511" t="s">
        <v>18</v>
      </c>
      <c r="AJ6" s="511" t="s">
        <v>19</v>
      </c>
      <c r="AK6" s="975"/>
      <c r="AL6" s="975"/>
    </row>
    <row r="7" spans="1:39" s="649" customFormat="1" ht="12" customHeight="1" x14ac:dyDescent="0.25">
      <c r="A7" s="509">
        <v>1</v>
      </c>
      <c r="B7" s="509">
        <v>2</v>
      </c>
      <c r="C7" s="3">
        <v>3</v>
      </c>
      <c r="D7" s="511">
        <v>4</v>
      </c>
      <c r="E7" s="3"/>
      <c r="F7" s="3"/>
      <c r="G7" s="3"/>
      <c r="H7" s="509">
        <v>5</v>
      </c>
      <c r="I7" s="511">
        <v>6</v>
      </c>
      <c r="J7" s="511">
        <v>7</v>
      </c>
      <c r="K7" s="511">
        <v>8</v>
      </c>
      <c r="L7" s="511"/>
      <c r="M7" s="511">
        <v>9</v>
      </c>
      <c r="N7" s="511">
        <v>10</v>
      </c>
      <c r="O7" s="511">
        <v>11</v>
      </c>
      <c r="P7" s="737">
        <v>12</v>
      </c>
      <c r="Q7" s="737">
        <v>13</v>
      </c>
      <c r="R7" s="737">
        <v>14</v>
      </c>
      <c r="S7" s="737">
        <v>15</v>
      </c>
      <c r="T7" s="511">
        <v>16</v>
      </c>
      <c r="U7" s="511">
        <v>17</v>
      </c>
      <c r="V7" s="511">
        <v>18</v>
      </c>
      <c r="W7" s="511">
        <v>19</v>
      </c>
      <c r="X7" s="511">
        <v>20</v>
      </c>
      <c r="Y7" s="511">
        <v>21</v>
      </c>
      <c r="Z7" s="511">
        <v>22</v>
      </c>
      <c r="AA7" s="511">
        <v>23</v>
      </c>
      <c r="AB7" s="511">
        <v>24</v>
      </c>
      <c r="AC7" s="511">
        <v>25</v>
      </c>
      <c r="AD7" s="511">
        <v>26</v>
      </c>
      <c r="AE7" s="511">
        <v>27</v>
      </c>
      <c r="AF7" s="511">
        <v>28</v>
      </c>
      <c r="AG7" s="511">
        <v>29</v>
      </c>
      <c r="AH7" s="511"/>
      <c r="AI7" s="511">
        <v>30</v>
      </c>
      <c r="AJ7" s="511">
        <v>31</v>
      </c>
      <c r="AK7" s="510">
        <v>32</v>
      </c>
    </row>
    <row r="8" spans="1:39" ht="15.75" customHeight="1" thickBot="1" x14ac:dyDescent="0.3">
      <c r="A8" s="169">
        <v>13110001</v>
      </c>
      <c r="B8" s="170">
        <v>39143</v>
      </c>
      <c r="C8" s="44" t="s">
        <v>1072</v>
      </c>
      <c r="D8" s="44"/>
      <c r="E8" s="44"/>
      <c r="F8" s="44"/>
      <c r="G8" s="44"/>
      <c r="H8" s="169"/>
      <c r="I8" s="170"/>
      <c r="J8" s="170">
        <v>41335</v>
      </c>
      <c r="K8" s="44"/>
      <c r="L8" s="44"/>
      <c r="M8" s="44" t="s">
        <v>1073</v>
      </c>
      <c r="N8" s="44" t="s">
        <v>34</v>
      </c>
      <c r="O8" s="44">
        <v>50000</v>
      </c>
      <c r="P8" s="738"/>
      <c r="Q8" s="738"/>
      <c r="R8" s="738"/>
      <c r="S8" s="738"/>
      <c r="T8" s="573"/>
      <c r="U8" s="645"/>
      <c r="V8" s="645"/>
      <c r="W8" s="44"/>
      <c r="X8" s="44"/>
      <c r="Y8" s="44"/>
      <c r="Z8" s="44"/>
      <c r="AA8" s="44"/>
      <c r="AB8" s="44"/>
      <c r="AC8" s="44"/>
      <c r="AD8" s="44"/>
      <c r="AE8" s="44"/>
      <c r="AF8" s="44"/>
      <c r="AG8" s="44"/>
      <c r="AH8" s="44"/>
      <c r="AI8" s="44"/>
      <c r="AJ8" s="44"/>
      <c r="AK8" s="174"/>
      <c r="AL8" s="174"/>
      <c r="AM8" s="11"/>
    </row>
    <row r="9" spans="1:39" ht="56.25" customHeight="1" x14ac:dyDescent="0.25">
      <c r="A9" s="75">
        <v>13110002</v>
      </c>
      <c r="B9" s="26">
        <v>39149</v>
      </c>
      <c r="C9" s="27" t="s">
        <v>1074</v>
      </c>
      <c r="D9" s="27"/>
      <c r="E9" s="27"/>
      <c r="F9" s="27"/>
      <c r="G9" s="27"/>
      <c r="H9" s="75"/>
      <c r="I9" s="26"/>
      <c r="J9" s="26">
        <v>39605</v>
      </c>
      <c r="K9" s="27"/>
      <c r="L9" s="27"/>
      <c r="M9" s="27" t="s">
        <v>4690</v>
      </c>
      <c r="N9" s="27" t="s">
        <v>66</v>
      </c>
      <c r="O9" s="27">
        <v>47390</v>
      </c>
      <c r="P9" s="739"/>
      <c r="Q9" s="739"/>
      <c r="R9" s="739"/>
      <c r="S9" s="739"/>
      <c r="T9" s="557"/>
      <c r="U9" s="402"/>
      <c r="V9" s="402"/>
      <c r="W9" s="27"/>
      <c r="X9" s="27"/>
      <c r="Y9" s="27"/>
      <c r="Z9" s="27"/>
      <c r="AA9" s="27"/>
      <c r="AB9" s="27"/>
      <c r="AC9" s="27"/>
      <c r="AD9" s="27"/>
      <c r="AE9" s="27"/>
      <c r="AF9" s="27"/>
      <c r="AG9" s="27"/>
      <c r="AH9" s="27"/>
      <c r="AI9" s="27"/>
      <c r="AJ9" s="27"/>
      <c r="AK9" s="59"/>
      <c r="AL9" s="449"/>
      <c r="AM9" s="8"/>
    </row>
    <row r="10" spans="1:39" ht="15" customHeight="1" x14ac:dyDescent="0.25">
      <c r="A10" s="72">
        <v>1311003</v>
      </c>
      <c r="B10" s="9">
        <v>39153</v>
      </c>
      <c r="C10" s="10" t="s">
        <v>1075</v>
      </c>
      <c r="D10" s="10"/>
      <c r="E10" s="10"/>
      <c r="F10" s="10"/>
      <c r="G10" s="10"/>
      <c r="H10" s="72"/>
      <c r="I10" s="9"/>
      <c r="J10" s="9">
        <v>40304</v>
      </c>
      <c r="K10" s="10"/>
      <c r="L10" s="10"/>
      <c r="M10" s="10" t="s">
        <v>1076</v>
      </c>
      <c r="N10" s="10" t="s">
        <v>34</v>
      </c>
      <c r="O10" s="10">
        <v>329992</v>
      </c>
      <c r="P10" s="740"/>
      <c r="Q10" s="740"/>
      <c r="R10" s="740" t="s">
        <v>1077</v>
      </c>
      <c r="S10" s="740"/>
      <c r="T10" s="650"/>
      <c r="U10" s="651"/>
      <c r="V10" s="651"/>
      <c r="W10" s="10"/>
      <c r="X10" s="10"/>
      <c r="Y10" s="10"/>
      <c r="Z10" s="10"/>
      <c r="AA10" s="10"/>
      <c r="AB10" s="10"/>
      <c r="AC10" s="10"/>
      <c r="AD10" s="10"/>
      <c r="AE10" s="10"/>
      <c r="AF10" s="10"/>
      <c r="AG10" s="10"/>
      <c r="AH10" s="10"/>
      <c r="AI10" s="10"/>
      <c r="AJ10" s="10"/>
      <c r="AK10" s="513"/>
      <c r="AL10" s="513"/>
      <c r="AM10" s="51"/>
    </row>
    <row r="11" spans="1:39" ht="15.75" customHeight="1" thickBot="1" x14ac:dyDescent="0.3">
      <c r="A11" s="395">
        <v>1311003</v>
      </c>
      <c r="B11" s="396">
        <v>39153</v>
      </c>
      <c r="C11" s="397" t="s">
        <v>1075</v>
      </c>
      <c r="D11" s="397"/>
      <c r="E11" s="397"/>
      <c r="F11" s="397"/>
      <c r="G11" s="397"/>
      <c r="H11" s="395"/>
      <c r="I11" s="396"/>
      <c r="J11" s="396">
        <v>42497</v>
      </c>
      <c r="K11" s="397"/>
      <c r="L11" s="397"/>
      <c r="M11" s="397" t="s">
        <v>1076</v>
      </c>
      <c r="N11" s="397" t="s">
        <v>34</v>
      </c>
      <c r="O11" s="397">
        <v>329992</v>
      </c>
      <c r="P11" s="741"/>
      <c r="Q11" s="741"/>
      <c r="R11" s="741" t="s">
        <v>1077</v>
      </c>
      <c r="S11" s="741"/>
      <c r="T11" s="652"/>
      <c r="U11" s="653"/>
      <c r="V11" s="653"/>
      <c r="W11" s="397"/>
      <c r="X11" s="397"/>
      <c r="Y11" s="397"/>
      <c r="Z11" s="397"/>
      <c r="AA11" s="397"/>
      <c r="AB11" s="397"/>
      <c r="AC11" s="397"/>
      <c r="AD11" s="397"/>
      <c r="AE11" s="397"/>
      <c r="AF11" s="397"/>
      <c r="AG11" s="397"/>
      <c r="AH11" s="397"/>
      <c r="AI11" s="397"/>
      <c r="AJ11" s="397"/>
      <c r="AK11" s="514"/>
      <c r="AL11" s="514"/>
      <c r="AM11" s="51"/>
    </row>
    <row r="12" spans="1:39" ht="23.25" customHeight="1" thickBot="1" x14ac:dyDescent="0.3">
      <c r="A12" s="398">
        <v>13110003</v>
      </c>
      <c r="B12" s="399">
        <v>39156</v>
      </c>
      <c r="C12" s="400" t="s">
        <v>1078</v>
      </c>
      <c r="D12" s="400"/>
      <c r="E12" s="400"/>
      <c r="F12" s="400"/>
      <c r="G12" s="400"/>
      <c r="H12" s="401"/>
      <c r="I12" s="399"/>
      <c r="J12" s="399">
        <v>40252</v>
      </c>
      <c r="K12" s="400"/>
      <c r="L12" s="400"/>
      <c r="M12" s="400" t="s">
        <v>1034</v>
      </c>
      <c r="N12" s="400" t="s">
        <v>66</v>
      </c>
      <c r="O12" s="400">
        <v>3395</v>
      </c>
      <c r="P12" s="742"/>
      <c r="Q12" s="742"/>
      <c r="R12" s="742" t="s">
        <v>1079</v>
      </c>
      <c r="S12" s="742"/>
      <c r="T12" s="558"/>
      <c r="U12" s="515"/>
      <c r="V12" s="515"/>
      <c r="W12" s="400"/>
      <c r="X12" s="400"/>
      <c r="Y12" s="400"/>
      <c r="Z12" s="400"/>
      <c r="AA12" s="400"/>
      <c r="AB12" s="400"/>
      <c r="AC12" s="400"/>
      <c r="AD12" s="400"/>
      <c r="AE12" s="400"/>
      <c r="AF12" s="400"/>
      <c r="AG12" s="400"/>
      <c r="AH12" s="400"/>
      <c r="AI12" s="400"/>
      <c r="AJ12" s="400"/>
      <c r="AK12" s="450"/>
      <c r="AL12" s="450"/>
      <c r="AM12" s="51"/>
    </row>
    <row r="13" spans="1:39" ht="23.25" customHeight="1" thickBot="1" x14ac:dyDescent="0.3">
      <c r="A13" s="77">
        <v>13110004</v>
      </c>
      <c r="B13" s="28">
        <v>39167</v>
      </c>
      <c r="C13" s="29" t="s">
        <v>1080</v>
      </c>
      <c r="D13" s="29"/>
      <c r="E13" s="29"/>
      <c r="F13" s="29"/>
      <c r="G13" s="29"/>
      <c r="H13" s="77"/>
      <c r="I13" s="28"/>
      <c r="J13" s="28">
        <v>41359</v>
      </c>
      <c r="K13" s="29"/>
      <c r="L13" s="29"/>
      <c r="M13" s="29" t="s">
        <v>4691</v>
      </c>
      <c r="N13" s="29" t="s">
        <v>34</v>
      </c>
      <c r="O13" s="29">
        <v>438</v>
      </c>
      <c r="P13" s="743"/>
      <c r="Q13" s="743"/>
      <c r="R13" s="743"/>
      <c r="S13" s="743"/>
      <c r="T13" s="571"/>
      <c r="U13" s="523"/>
      <c r="V13" s="523"/>
      <c r="W13" s="29"/>
      <c r="X13" s="29"/>
      <c r="Y13" s="29"/>
      <c r="Z13" s="29"/>
      <c r="AA13" s="29"/>
      <c r="AB13" s="29"/>
      <c r="AC13" s="29"/>
      <c r="AD13" s="29"/>
      <c r="AE13" s="29"/>
      <c r="AF13" s="29"/>
      <c r="AG13" s="29"/>
      <c r="AH13" s="29"/>
      <c r="AI13" s="29"/>
      <c r="AJ13" s="29"/>
      <c r="AK13" s="25"/>
      <c r="AL13" s="25"/>
      <c r="AM13" s="11"/>
    </row>
    <row r="14" spans="1:39" ht="23.25" customHeight="1" thickBot="1" x14ac:dyDescent="0.3">
      <c r="A14" s="237">
        <v>13110005</v>
      </c>
      <c r="B14" s="238">
        <v>39216</v>
      </c>
      <c r="C14" s="23" t="s">
        <v>1081</v>
      </c>
      <c r="D14" s="23"/>
      <c r="E14" s="23"/>
      <c r="F14" s="23"/>
      <c r="G14" s="23"/>
      <c r="H14" s="239"/>
      <c r="I14" s="238"/>
      <c r="J14" s="238">
        <v>40312</v>
      </c>
      <c r="K14" s="23"/>
      <c r="L14" s="23"/>
      <c r="M14" s="23" t="s">
        <v>4692</v>
      </c>
      <c r="N14" s="23" t="s">
        <v>21</v>
      </c>
      <c r="O14" s="23">
        <v>3650</v>
      </c>
      <c r="P14" s="744"/>
      <c r="Q14" s="744"/>
      <c r="R14" s="744"/>
      <c r="S14" s="744"/>
      <c r="T14" s="575"/>
      <c r="U14" s="247"/>
      <c r="V14" s="247"/>
      <c r="W14" s="23"/>
      <c r="X14" s="23"/>
      <c r="Y14" s="23"/>
      <c r="Z14" s="23"/>
      <c r="AA14" s="23"/>
      <c r="AB14" s="23"/>
      <c r="AC14" s="23"/>
      <c r="AD14" s="23"/>
      <c r="AE14" s="23"/>
      <c r="AF14" s="23"/>
      <c r="AG14" s="23"/>
      <c r="AH14" s="23"/>
      <c r="AI14" s="23"/>
      <c r="AJ14" s="23"/>
      <c r="AK14" s="24"/>
      <c r="AL14" s="24"/>
      <c r="AM14" s="11"/>
    </row>
    <row r="15" spans="1:39" ht="15.75" customHeight="1" thickBot="1" x14ac:dyDescent="0.3">
      <c r="A15" s="77">
        <v>13110006</v>
      </c>
      <c r="B15" s="28">
        <v>39224</v>
      </c>
      <c r="C15" s="29" t="s">
        <v>1082</v>
      </c>
      <c r="D15" s="29"/>
      <c r="E15" s="29"/>
      <c r="F15" s="29"/>
      <c r="G15" s="29"/>
      <c r="H15" s="77"/>
      <c r="I15" s="28"/>
      <c r="J15" s="28">
        <v>40320</v>
      </c>
      <c r="K15" s="29"/>
      <c r="L15" s="29"/>
      <c r="M15" s="29" t="s">
        <v>768</v>
      </c>
      <c r="N15" s="29" t="s">
        <v>34</v>
      </c>
      <c r="O15" s="29">
        <v>16200</v>
      </c>
      <c r="P15" s="743"/>
      <c r="Q15" s="743"/>
      <c r="R15" s="743"/>
      <c r="S15" s="743"/>
      <c r="T15" s="571"/>
      <c r="U15" s="523"/>
      <c r="V15" s="523"/>
      <c r="W15" s="29"/>
      <c r="X15" s="29"/>
      <c r="Y15" s="29"/>
      <c r="Z15" s="29"/>
      <c r="AA15" s="29"/>
      <c r="AB15" s="29"/>
      <c r="AC15" s="29"/>
      <c r="AD15" s="29"/>
      <c r="AE15" s="29"/>
      <c r="AF15" s="29"/>
      <c r="AG15" s="29"/>
      <c r="AH15" s="29"/>
      <c r="AI15" s="29"/>
      <c r="AJ15" s="29"/>
      <c r="AK15" s="25"/>
      <c r="AL15" s="25"/>
      <c r="AM15" s="11"/>
    </row>
    <row r="16" spans="1:39" ht="15.75" customHeight="1" thickBot="1" x14ac:dyDescent="0.3">
      <c r="A16" s="237">
        <v>13110007</v>
      </c>
      <c r="B16" s="238">
        <v>39234</v>
      </c>
      <c r="C16" s="23" t="s">
        <v>1083</v>
      </c>
      <c r="D16" s="23"/>
      <c r="E16" s="23"/>
      <c r="F16" s="23"/>
      <c r="G16" s="23"/>
      <c r="H16" s="239"/>
      <c r="I16" s="238"/>
      <c r="J16" s="238">
        <v>41426</v>
      </c>
      <c r="K16" s="23"/>
      <c r="L16" s="23"/>
      <c r="M16" s="23" t="s">
        <v>1084</v>
      </c>
      <c r="N16" s="23" t="s">
        <v>34</v>
      </c>
      <c r="O16" s="23">
        <v>20513</v>
      </c>
      <c r="P16" s="744"/>
      <c r="Q16" s="744"/>
      <c r="R16" s="744"/>
      <c r="S16" s="744"/>
      <c r="T16" s="575"/>
      <c r="U16" s="247"/>
      <c r="V16" s="247"/>
      <c r="W16" s="23"/>
      <c r="X16" s="23"/>
      <c r="Y16" s="23"/>
      <c r="Z16" s="23"/>
      <c r="AA16" s="23"/>
      <c r="AB16" s="23"/>
      <c r="AC16" s="23"/>
      <c r="AD16" s="23"/>
      <c r="AE16" s="23"/>
      <c r="AF16" s="23"/>
      <c r="AG16" s="23"/>
      <c r="AH16" s="23"/>
      <c r="AI16" s="23"/>
      <c r="AJ16" s="23"/>
      <c r="AK16" s="24"/>
      <c r="AL16" s="24"/>
      <c r="AM16" s="11"/>
    </row>
    <row r="17" spans="1:39" ht="23.25" customHeight="1" thickBot="1" x14ac:dyDescent="0.3">
      <c r="A17" s="77">
        <v>13110008</v>
      </c>
      <c r="B17" s="28">
        <v>39275</v>
      </c>
      <c r="C17" s="29" t="s">
        <v>1080</v>
      </c>
      <c r="D17" s="29"/>
      <c r="E17" s="29"/>
      <c r="F17" s="29"/>
      <c r="G17" s="29"/>
      <c r="H17" s="77"/>
      <c r="I17" s="28"/>
      <c r="J17" s="28">
        <v>41467</v>
      </c>
      <c r="K17" s="29"/>
      <c r="L17" s="29"/>
      <c r="M17" s="29" t="s">
        <v>4693</v>
      </c>
      <c r="N17" s="29" t="s">
        <v>34</v>
      </c>
      <c r="O17" s="29">
        <v>365</v>
      </c>
      <c r="P17" s="743"/>
      <c r="Q17" s="743"/>
      <c r="R17" s="743"/>
      <c r="S17" s="743"/>
      <c r="T17" s="571"/>
      <c r="U17" s="523"/>
      <c r="V17" s="523"/>
      <c r="W17" s="29"/>
      <c r="X17" s="29"/>
      <c r="Y17" s="29"/>
      <c r="Z17" s="29"/>
      <c r="AA17" s="29"/>
      <c r="AB17" s="29"/>
      <c r="AC17" s="29"/>
      <c r="AD17" s="29"/>
      <c r="AE17" s="29"/>
      <c r="AF17" s="29"/>
      <c r="AG17" s="29"/>
      <c r="AH17" s="29"/>
      <c r="AI17" s="29"/>
      <c r="AJ17" s="29"/>
      <c r="AK17" s="25"/>
      <c r="AL17" s="25"/>
      <c r="AM17" s="11"/>
    </row>
    <row r="18" spans="1:39" ht="34.5" customHeight="1" thickBot="1" x14ac:dyDescent="0.3">
      <c r="A18" s="237">
        <v>13110009</v>
      </c>
      <c r="B18" s="238">
        <v>39288</v>
      </c>
      <c r="C18" s="23" t="s">
        <v>1085</v>
      </c>
      <c r="D18" s="23"/>
      <c r="E18" s="23"/>
      <c r="F18" s="23"/>
      <c r="G18" s="23"/>
      <c r="H18" s="239"/>
      <c r="I18" s="238"/>
      <c r="J18" s="238" t="s">
        <v>1086</v>
      </c>
      <c r="K18" s="23"/>
      <c r="L18" s="23"/>
      <c r="M18" s="23" t="s">
        <v>408</v>
      </c>
      <c r="N18" s="23" t="s">
        <v>48</v>
      </c>
      <c r="O18" s="23">
        <v>25600</v>
      </c>
      <c r="P18" s="744"/>
      <c r="Q18" s="744"/>
      <c r="R18" s="744"/>
      <c r="S18" s="744"/>
      <c r="T18" s="575"/>
      <c r="U18" s="247"/>
      <c r="V18" s="247"/>
      <c r="W18" s="23"/>
      <c r="X18" s="23"/>
      <c r="Y18" s="23"/>
      <c r="Z18" s="23"/>
      <c r="AA18" s="23"/>
      <c r="AB18" s="23"/>
      <c r="AC18" s="23"/>
      <c r="AD18" s="23"/>
      <c r="AE18" s="23"/>
      <c r="AF18" s="23"/>
      <c r="AG18" s="23"/>
      <c r="AH18" s="23"/>
      <c r="AI18" s="23"/>
      <c r="AJ18" s="23"/>
      <c r="AK18" s="24"/>
      <c r="AL18" s="24"/>
      <c r="AM18" s="11"/>
    </row>
    <row r="19" spans="1:39" ht="27" customHeight="1" x14ac:dyDescent="0.25">
      <c r="A19" s="73">
        <v>13110010</v>
      </c>
      <c r="B19" s="12">
        <v>39301</v>
      </c>
      <c r="C19" s="11" t="s">
        <v>1087</v>
      </c>
      <c r="D19" s="11" t="s">
        <v>8777</v>
      </c>
      <c r="E19" s="11" t="s">
        <v>68</v>
      </c>
      <c r="F19" s="11" t="s">
        <v>69</v>
      </c>
      <c r="G19" s="11" t="s">
        <v>51</v>
      </c>
      <c r="H19" s="73" t="s">
        <v>272</v>
      </c>
      <c r="I19" s="12"/>
      <c r="J19" s="12">
        <v>47337</v>
      </c>
      <c r="K19" s="11" t="s">
        <v>1088</v>
      </c>
      <c r="L19" s="11" t="s">
        <v>6765</v>
      </c>
      <c r="M19" s="11" t="s">
        <v>4694</v>
      </c>
      <c r="N19" s="11" t="s">
        <v>52</v>
      </c>
      <c r="O19" s="11">
        <v>11826</v>
      </c>
      <c r="P19" s="745" t="s">
        <v>8778</v>
      </c>
      <c r="Q19" s="745" t="s">
        <v>8779</v>
      </c>
      <c r="R19" s="745"/>
      <c r="S19" s="745"/>
      <c r="T19" s="559"/>
      <c r="U19" s="11"/>
      <c r="V19" s="11"/>
      <c r="W19" s="11"/>
      <c r="X19" s="11"/>
      <c r="Y19" s="11"/>
      <c r="Z19" s="11"/>
      <c r="AA19" s="11"/>
      <c r="AB19" s="11"/>
      <c r="AC19" s="11"/>
      <c r="AD19" s="11"/>
      <c r="AE19" s="11"/>
      <c r="AF19" s="11"/>
      <c r="AG19" s="11"/>
      <c r="AH19" s="11"/>
      <c r="AI19" s="11"/>
      <c r="AJ19" s="11"/>
      <c r="AK19" s="11"/>
      <c r="AL19" s="59"/>
      <c r="AM19" s="11"/>
    </row>
    <row r="20" spans="1:39" ht="23.25" customHeight="1" thickBot="1" x14ac:dyDescent="0.3">
      <c r="A20" s="61">
        <v>13110010</v>
      </c>
      <c r="B20" s="19">
        <v>39301</v>
      </c>
      <c r="C20" s="11" t="s">
        <v>1985</v>
      </c>
      <c r="D20" s="67" t="s">
        <v>8777</v>
      </c>
      <c r="E20" s="67" t="s">
        <v>68</v>
      </c>
      <c r="F20" s="67" t="s">
        <v>69</v>
      </c>
      <c r="G20" s="67" t="s">
        <v>51</v>
      </c>
      <c r="H20" s="158" t="s">
        <v>272</v>
      </c>
      <c r="I20" s="12"/>
      <c r="J20" s="66">
        <v>47337</v>
      </c>
      <c r="K20" s="11" t="s">
        <v>1088</v>
      </c>
      <c r="L20" s="67" t="s">
        <v>6765</v>
      </c>
      <c r="M20" s="11" t="s">
        <v>4694</v>
      </c>
      <c r="N20" s="11" t="s">
        <v>52</v>
      </c>
      <c r="O20" s="11">
        <v>11826</v>
      </c>
      <c r="P20" s="756" t="s">
        <v>8778</v>
      </c>
      <c r="Q20" s="756" t="s">
        <v>8779</v>
      </c>
      <c r="R20" s="745"/>
      <c r="S20" s="745"/>
      <c r="T20" s="559">
        <v>6.3</v>
      </c>
      <c r="U20" s="11">
        <v>32.4</v>
      </c>
      <c r="V20" s="11">
        <v>11826</v>
      </c>
      <c r="W20" s="11" t="s">
        <v>1089</v>
      </c>
      <c r="X20" s="11">
        <v>35</v>
      </c>
      <c r="Y20" s="11">
        <v>25</v>
      </c>
      <c r="Z20" s="11">
        <v>125</v>
      </c>
      <c r="AA20" s="11" t="s">
        <v>1090</v>
      </c>
      <c r="AB20" s="11" t="s">
        <v>1090</v>
      </c>
      <c r="AC20" s="11" t="s">
        <v>1090</v>
      </c>
      <c r="AD20" s="11" t="s">
        <v>1090</v>
      </c>
      <c r="AE20" s="11" t="s">
        <v>1090</v>
      </c>
      <c r="AF20" s="11" t="s">
        <v>1090</v>
      </c>
      <c r="AG20" s="11" t="s">
        <v>1091</v>
      </c>
      <c r="AH20" s="11">
        <v>688.75</v>
      </c>
      <c r="AI20" s="18" t="s">
        <v>1986</v>
      </c>
      <c r="AJ20" s="18" t="s">
        <v>1987</v>
      </c>
      <c r="AK20" s="11" t="s">
        <v>1092</v>
      </c>
      <c r="AL20" s="20"/>
      <c r="AM20" s="11"/>
    </row>
    <row r="21" spans="1:39" ht="15.75" customHeight="1" thickBot="1" x14ac:dyDescent="0.3">
      <c r="A21" s="237">
        <v>13110011</v>
      </c>
      <c r="B21" s="238">
        <v>39314</v>
      </c>
      <c r="C21" s="23" t="s">
        <v>1080</v>
      </c>
      <c r="D21" s="23"/>
      <c r="E21" s="23"/>
      <c r="F21" s="23"/>
      <c r="G21" s="23"/>
      <c r="H21" s="239"/>
      <c r="I21" s="238"/>
      <c r="J21" s="238">
        <v>40410</v>
      </c>
      <c r="K21" s="23"/>
      <c r="L21" s="23"/>
      <c r="M21" s="23" t="s">
        <v>968</v>
      </c>
      <c r="N21" s="23" t="s">
        <v>34</v>
      </c>
      <c r="O21" s="23">
        <v>9000</v>
      </c>
      <c r="P21" s="744"/>
      <c r="Q21" s="744"/>
      <c r="R21" s="744"/>
      <c r="S21" s="744"/>
      <c r="T21" s="579"/>
      <c r="U21" s="94"/>
      <c r="V21" s="94"/>
      <c r="W21" s="23"/>
      <c r="X21" s="23"/>
      <c r="Y21" s="23"/>
      <c r="Z21" s="23"/>
      <c r="AA21" s="23"/>
      <c r="AB21" s="23"/>
      <c r="AC21" s="23"/>
      <c r="AD21" s="23"/>
      <c r="AE21" s="23"/>
      <c r="AF21" s="23"/>
      <c r="AG21" s="23"/>
      <c r="AH21" s="23"/>
      <c r="AI21" s="23"/>
      <c r="AJ21" s="23"/>
      <c r="AK21" s="24"/>
      <c r="AL21" s="24"/>
      <c r="AM21" s="11"/>
    </row>
    <row r="22" spans="1:39" ht="15.75" customHeight="1" thickBot="1" x14ac:dyDescent="0.3">
      <c r="A22" s="77">
        <v>13110012</v>
      </c>
      <c r="B22" s="28">
        <v>39314</v>
      </c>
      <c r="C22" s="29" t="s">
        <v>1080</v>
      </c>
      <c r="D22" s="29"/>
      <c r="E22" s="29"/>
      <c r="F22" s="29"/>
      <c r="G22" s="29"/>
      <c r="H22" s="77"/>
      <c r="I22" s="28"/>
      <c r="J22" s="28">
        <v>40410</v>
      </c>
      <c r="K22" s="29"/>
      <c r="L22" s="29"/>
      <c r="M22" s="29" t="s">
        <v>968</v>
      </c>
      <c r="N22" s="29" t="s">
        <v>34</v>
      </c>
      <c r="O22" s="29">
        <v>14454</v>
      </c>
      <c r="P22" s="743"/>
      <c r="Q22" s="743"/>
      <c r="R22" s="743"/>
      <c r="S22" s="743"/>
      <c r="T22" s="559"/>
      <c r="U22" s="11"/>
      <c r="V22" s="11"/>
      <c r="W22" s="29"/>
      <c r="X22" s="29"/>
      <c r="Y22" s="29"/>
      <c r="Z22" s="29"/>
      <c r="AA22" s="29"/>
      <c r="AB22" s="29"/>
      <c r="AC22" s="29"/>
      <c r="AD22" s="29"/>
      <c r="AE22" s="29"/>
      <c r="AF22" s="29"/>
      <c r="AG22" s="29"/>
      <c r="AH22" s="29"/>
      <c r="AI22" s="29"/>
      <c r="AJ22" s="29"/>
      <c r="AK22" s="25"/>
      <c r="AL22" s="25"/>
      <c r="AM22" s="11"/>
    </row>
    <row r="23" spans="1:39" ht="15.75" customHeight="1" thickBot="1" x14ac:dyDescent="0.3">
      <c r="A23" s="237">
        <v>13110013</v>
      </c>
      <c r="B23" s="238">
        <v>39314</v>
      </c>
      <c r="C23" s="23" t="s">
        <v>160</v>
      </c>
      <c r="D23" s="23"/>
      <c r="E23" s="23"/>
      <c r="F23" s="23"/>
      <c r="G23" s="23"/>
      <c r="H23" s="239"/>
      <c r="I23" s="238"/>
      <c r="J23" s="238">
        <v>40410</v>
      </c>
      <c r="K23" s="23"/>
      <c r="L23" s="23"/>
      <c r="M23" s="23" t="s">
        <v>1045</v>
      </c>
      <c r="N23" s="23" t="s">
        <v>95</v>
      </c>
      <c r="O23" s="23">
        <v>52560</v>
      </c>
      <c r="P23" s="744"/>
      <c r="Q23" s="744"/>
      <c r="R23" s="744"/>
      <c r="S23" s="744"/>
      <c r="T23" s="579"/>
      <c r="U23" s="94"/>
      <c r="V23" s="94"/>
      <c r="W23" s="23"/>
      <c r="X23" s="23"/>
      <c r="Y23" s="23"/>
      <c r="Z23" s="23"/>
      <c r="AA23" s="23"/>
      <c r="AB23" s="23"/>
      <c r="AC23" s="23"/>
      <c r="AD23" s="23"/>
      <c r="AE23" s="23"/>
      <c r="AF23" s="23"/>
      <c r="AG23" s="23"/>
      <c r="AH23" s="23"/>
      <c r="AI23" s="23"/>
      <c r="AJ23" s="23"/>
      <c r="AK23" s="24"/>
      <c r="AL23" s="24"/>
      <c r="AM23" s="11"/>
    </row>
    <row r="24" spans="1:39" ht="18.75" customHeight="1" thickBot="1" x14ac:dyDescent="0.3">
      <c r="A24" s="77" t="s">
        <v>5585</v>
      </c>
      <c r="B24" s="28">
        <v>39364</v>
      </c>
      <c r="C24" s="29" t="s">
        <v>1093</v>
      </c>
      <c r="D24" s="29" t="s">
        <v>5586</v>
      </c>
      <c r="E24" s="29"/>
      <c r="F24" s="29"/>
      <c r="G24" s="29"/>
      <c r="H24" s="77" t="s">
        <v>272</v>
      </c>
      <c r="I24" s="28"/>
      <c r="J24" s="28">
        <v>40460</v>
      </c>
      <c r="K24" s="29" t="s">
        <v>1088</v>
      </c>
      <c r="L24" s="29"/>
      <c r="M24" s="29" t="s">
        <v>982</v>
      </c>
      <c r="N24" s="29" t="s">
        <v>52</v>
      </c>
      <c r="O24" s="29">
        <v>1884</v>
      </c>
      <c r="P24" s="743"/>
      <c r="Q24" s="743"/>
      <c r="R24" s="743"/>
      <c r="S24" s="743"/>
      <c r="T24" s="559"/>
      <c r="U24" s="11"/>
      <c r="V24" s="11"/>
      <c r="W24" s="29"/>
      <c r="X24" s="29"/>
      <c r="Y24" s="29"/>
      <c r="Z24" s="29"/>
      <c r="AA24" s="29"/>
      <c r="AB24" s="29"/>
      <c r="AC24" s="29"/>
      <c r="AD24" s="29"/>
      <c r="AE24" s="29"/>
      <c r="AF24" s="29"/>
      <c r="AG24" s="29"/>
      <c r="AH24" s="29"/>
      <c r="AI24" s="29"/>
      <c r="AJ24" s="29"/>
      <c r="AK24" s="25"/>
      <c r="AL24" s="25"/>
      <c r="AM24" s="11"/>
    </row>
    <row r="25" spans="1:39" ht="23.25" customHeight="1" thickBot="1" x14ac:dyDescent="0.3">
      <c r="A25" s="237">
        <v>13110015</v>
      </c>
      <c r="B25" s="238">
        <v>39400</v>
      </c>
      <c r="C25" s="23" t="s">
        <v>5587</v>
      </c>
      <c r="D25" s="23" t="s">
        <v>5588</v>
      </c>
      <c r="E25" s="23"/>
      <c r="F25" s="23"/>
      <c r="G25" s="23"/>
      <c r="H25" s="239" t="s">
        <v>281</v>
      </c>
      <c r="I25" s="238"/>
      <c r="J25" s="238">
        <v>40496</v>
      </c>
      <c r="K25" s="23" t="s">
        <v>1088</v>
      </c>
      <c r="L25" s="23"/>
      <c r="M25" s="23" t="s">
        <v>1094</v>
      </c>
      <c r="N25" s="23" t="s">
        <v>52</v>
      </c>
      <c r="O25" s="23">
        <v>14454</v>
      </c>
      <c r="P25" s="744"/>
      <c r="Q25" s="744"/>
      <c r="R25" s="744"/>
      <c r="S25" s="744"/>
      <c r="T25" s="579"/>
      <c r="U25" s="94"/>
      <c r="V25" s="94"/>
      <c r="W25" s="23"/>
      <c r="X25" s="23"/>
      <c r="Y25" s="23"/>
      <c r="Z25" s="23"/>
      <c r="AA25" s="23"/>
      <c r="AB25" s="23"/>
      <c r="AC25" s="23"/>
      <c r="AD25" s="23"/>
      <c r="AE25" s="23"/>
      <c r="AF25" s="23"/>
      <c r="AG25" s="23"/>
      <c r="AH25" s="23"/>
      <c r="AI25" s="23"/>
      <c r="AJ25" s="23"/>
      <c r="AK25" s="24"/>
      <c r="AL25" s="24"/>
      <c r="AM25" s="11"/>
    </row>
    <row r="26" spans="1:39" ht="15.75" customHeight="1" thickBot="1" x14ac:dyDescent="0.3">
      <c r="A26" s="77">
        <v>13110016</v>
      </c>
      <c r="B26" s="28">
        <v>39414</v>
      </c>
      <c r="C26" s="29" t="s">
        <v>1095</v>
      </c>
      <c r="D26" s="29"/>
      <c r="E26" s="29"/>
      <c r="F26" s="29"/>
      <c r="G26" s="29"/>
      <c r="H26" s="77"/>
      <c r="I26" s="28"/>
      <c r="J26" s="28">
        <v>41610</v>
      </c>
      <c r="K26" s="29"/>
      <c r="L26" s="29"/>
      <c r="M26" s="29" t="s">
        <v>4695</v>
      </c>
      <c r="N26" s="29" t="s">
        <v>34</v>
      </c>
      <c r="O26" s="29">
        <v>87600</v>
      </c>
      <c r="P26" s="743"/>
      <c r="Q26" s="743"/>
      <c r="R26" s="743"/>
      <c r="S26" s="743"/>
      <c r="T26" s="559"/>
      <c r="U26" s="11"/>
      <c r="V26" s="11"/>
      <c r="W26" s="29"/>
      <c r="X26" s="29"/>
      <c r="Y26" s="29"/>
      <c r="Z26" s="29"/>
      <c r="AA26" s="29"/>
      <c r="AB26" s="29"/>
      <c r="AC26" s="29"/>
      <c r="AD26" s="29"/>
      <c r="AE26" s="29"/>
      <c r="AF26" s="29"/>
      <c r="AG26" s="29"/>
      <c r="AH26" s="29"/>
      <c r="AI26" s="29"/>
      <c r="AJ26" s="29"/>
      <c r="AK26" s="25"/>
      <c r="AL26" s="25"/>
      <c r="AM26" s="11"/>
    </row>
    <row r="27" spans="1:39" ht="15.75" customHeight="1" thickBot="1" x14ac:dyDescent="0.3">
      <c r="A27" s="237">
        <v>13110017</v>
      </c>
      <c r="B27" s="238">
        <v>39426</v>
      </c>
      <c r="C27" s="23" t="s">
        <v>1095</v>
      </c>
      <c r="D27" s="23"/>
      <c r="E27" s="23"/>
      <c r="F27" s="23"/>
      <c r="G27" s="23"/>
      <c r="H27" s="239"/>
      <c r="I27" s="238"/>
      <c r="J27" s="238">
        <v>40522</v>
      </c>
      <c r="K27" s="23"/>
      <c r="L27" s="23"/>
      <c r="M27" s="23" t="s">
        <v>4696</v>
      </c>
      <c r="N27" s="23" t="s">
        <v>21</v>
      </c>
      <c r="O27" s="23">
        <v>6570</v>
      </c>
      <c r="P27" s="744"/>
      <c r="Q27" s="744"/>
      <c r="R27" s="744"/>
      <c r="S27" s="744"/>
      <c r="T27" s="579"/>
      <c r="U27" s="94"/>
      <c r="V27" s="94"/>
      <c r="W27" s="23"/>
      <c r="X27" s="23"/>
      <c r="Y27" s="23"/>
      <c r="Z27" s="23"/>
      <c r="AA27" s="23"/>
      <c r="AB27" s="23"/>
      <c r="AC27" s="23"/>
      <c r="AD27" s="23"/>
      <c r="AE27" s="23"/>
      <c r="AF27" s="23"/>
      <c r="AG27" s="23"/>
      <c r="AH27" s="23"/>
      <c r="AI27" s="23"/>
      <c r="AJ27" s="23"/>
      <c r="AK27" s="24"/>
      <c r="AL27" s="24"/>
      <c r="AM27" s="11"/>
    </row>
    <row r="28" spans="1:39" ht="15.75" customHeight="1" thickBot="1" x14ac:dyDescent="0.3">
      <c r="A28" s="77">
        <v>13110018</v>
      </c>
      <c r="B28" s="28">
        <v>39437</v>
      </c>
      <c r="C28" s="29" t="s">
        <v>1080</v>
      </c>
      <c r="D28" s="29"/>
      <c r="E28" s="29"/>
      <c r="F28" s="29"/>
      <c r="G28" s="29"/>
      <c r="H28" s="77"/>
      <c r="I28" s="28"/>
      <c r="J28" s="28">
        <v>40533</v>
      </c>
      <c r="K28" s="29"/>
      <c r="L28" s="29"/>
      <c r="M28" s="29" t="s">
        <v>4697</v>
      </c>
      <c r="N28" s="29" t="s">
        <v>34</v>
      </c>
      <c r="O28" s="29">
        <v>9855</v>
      </c>
      <c r="P28" s="743"/>
      <c r="Q28" s="743"/>
      <c r="R28" s="743"/>
      <c r="S28" s="743"/>
      <c r="T28" s="559"/>
      <c r="U28" s="11"/>
      <c r="V28" s="11"/>
      <c r="W28" s="29"/>
      <c r="X28" s="29"/>
      <c r="Y28" s="29"/>
      <c r="Z28" s="29"/>
      <c r="AA28" s="29"/>
      <c r="AB28" s="29"/>
      <c r="AC28" s="29"/>
      <c r="AD28" s="29"/>
      <c r="AE28" s="29"/>
      <c r="AF28" s="29"/>
      <c r="AG28" s="29"/>
      <c r="AH28" s="29"/>
      <c r="AI28" s="29"/>
      <c r="AJ28" s="29"/>
      <c r="AK28" s="25"/>
      <c r="AL28" s="25"/>
      <c r="AM28" s="11"/>
    </row>
    <row r="29" spans="1:39" ht="29.25" customHeight="1" thickBot="1" x14ac:dyDescent="0.3">
      <c r="A29" s="237">
        <v>13110019</v>
      </c>
      <c r="B29" s="238">
        <v>39437</v>
      </c>
      <c r="C29" s="23" t="s">
        <v>1080</v>
      </c>
      <c r="D29" s="23"/>
      <c r="E29" s="23"/>
      <c r="F29" s="23"/>
      <c r="G29" s="23"/>
      <c r="H29" s="239"/>
      <c r="I29" s="238"/>
      <c r="J29" s="238">
        <v>41629</v>
      </c>
      <c r="K29" s="23"/>
      <c r="L29" s="23"/>
      <c r="M29" s="23" t="s">
        <v>4698</v>
      </c>
      <c r="N29" s="23" t="s">
        <v>34</v>
      </c>
      <c r="O29" s="23">
        <v>365</v>
      </c>
      <c r="P29" s="744"/>
      <c r="Q29" s="744"/>
      <c r="R29" s="744"/>
      <c r="S29" s="744"/>
      <c r="T29" s="579"/>
      <c r="U29" s="94"/>
      <c r="V29" s="94"/>
      <c r="W29" s="23"/>
      <c r="X29" s="23"/>
      <c r="Y29" s="23"/>
      <c r="Z29" s="23"/>
      <c r="AA29" s="23"/>
      <c r="AB29" s="23"/>
      <c r="AC29" s="23"/>
      <c r="AD29" s="23"/>
      <c r="AE29" s="23"/>
      <c r="AF29" s="23"/>
      <c r="AG29" s="23"/>
      <c r="AH29" s="23"/>
      <c r="AI29" s="23"/>
      <c r="AJ29" s="23"/>
      <c r="AK29" s="24"/>
      <c r="AL29" s="24"/>
      <c r="AM29" s="11"/>
    </row>
    <row r="30" spans="1:39" ht="23.25" customHeight="1" thickBot="1" x14ac:dyDescent="0.3">
      <c r="A30" s="77">
        <v>13110020</v>
      </c>
      <c r="B30" s="28">
        <v>39461</v>
      </c>
      <c r="C30" s="29" t="s">
        <v>160</v>
      </c>
      <c r="D30" s="29"/>
      <c r="E30" s="29"/>
      <c r="F30" s="29"/>
      <c r="G30" s="29"/>
      <c r="H30" s="77"/>
      <c r="I30" s="28"/>
      <c r="J30" s="28">
        <v>40557</v>
      </c>
      <c r="K30" s="29" t="s">
        <v>1096</v>
      </c>
      <c r="L30" s="29"/>
      <c r="M30" s="29" t="s">
        <v>4692</v>
      </c>
      <c r="N30" s="29" t="s">
        <v>21</v>
      </c>
      <c r="O30" s="29">
        <v>35005</v>
      </c>
      <c r="P30" s="743"/>
      <c r="Q30" s="743"/>
      <c r="R30" s="743"/>
      <c r="S30" s="743"/>
      <c r="T30" s="559"/>
      <c r="U30" s="11"/>
      <c r="V30" s="11"/>
      <c r="W30" s="29"/>
      <c r="X30" s="29"/>
      <c r="Y30" s="29"/>
      <c r="Z30" s="29"/>
      <c r="AA30" s="29"/>
      <c r="AB30" s="29"/>
      <c r="AC30" s="29"/>
      <c r="AD30" s="29"/>
      <c r="AE30" s="29"/>
      <c r="AF30" s="29"/>
      <c r="AG30" s="29"/>
      <c r="AH30" s="29"/>
      <c r="AI30" s="29"/>
      <c r="AJ30" s="29"/>
      <c r="AK30" s="25"/>
      <c r="AL30" s="25"/>
      <c r="AM30" s="11"/>
    </row>
    <row r="31" spans="1:39" ht="23.25" customHeight="1" thickBot="1" x14ac:dyDescent="0.3">
      <c r="A31" s="237">
        <v>13110021</v>
      </c>
      <c r="B31" s="238">
        <v>39468</v>
      </c>
      <c r="C31" s="23" t="s">
        <v>160</v>
      </c>
      <c r="D31" s="23"/>
      <c r="E31" s="23"/>
      <c r="F31" s="23"/>
      <c r="G31" s="23"/>
      <c r="H31" s="239"/>
      <c r="I31" s="238"/>
      <c r="J31" s="238">
        <v>40564</v>
      </c>
      <c r="K31" s="23" t="s">
        <v>1096</v>
      </c>
      <c r="L31" s="23"/>
      <c r="M31" s="23" t="s">
        <v>4692</v>
      </c>
      <c r="N31" s="23" t="s">
        <v>21</v>
      </c>
      <c r="O31" s="23">
        <v>3154</v>
      </c>
      <c r="P31" s="744"/>
      <c r="Q31" s="744"/>
      <c r="R31" s="744"/>
      <c r="S31" s="744"/>
      <c r="T31" s="579"/>
      <c r="U31" s="94"/>
      <c r="V31" s="94"/>
      <c r="W31" s="23"/>
      <c r="X31" s="23"/>
      <c r="Y31" s="23"/>
      <c r="Z31" s="23"/>
      <c r="AA31" s="23"/>
      <c r="AB31" s="23"/>
      <c r="AC31" s="23"/>
      <c r="AD31" s="23"/>
      <c r="AE31" s="23"/>
      <c r="AF31" s="23"/>
      <c r="AG31" s="23"/>
      <c r="AH31" s="23"/>
      <c r="AI31" s="23"/>
      <c r="AJ31" s="23"/>
      <c r="AK31" s="24"/>
      <c r="AL31" s="24"/>
      <c r="AM31" s="11"/>
    </row>
    <row r="32" spans="1:39" ht="33" customHeight="1" x14ac:dyDescent="0.25">
      <c r="A32" s="290">
        <v>13110022</v>
      </c>
      <c r="B32" s="291">
        <v>39475</v>
      </c>
      <c r="C32" s="221" t="s">
        <v>1097</v>
      </c>
      <c r="D32" s="221" t="s">
        <v>6663</v>
      </c>
      <c r="E32" s="149" t="s">
        <v>68</v>
      </c>
      <c r="F32" s="149" t="s">
        <v>69</v>
      </c>
      <c r="G32" s="149" t="s">
        <v>51</v>
      </c>
      <c r="H32" s="290"/>
      <c r="I32" s="291"/>
      <c r="J32" s="291">
        <v>41667</v>
      </c>
      <c r="K32" s="221" t="s">
        <v>1088</v>
      </c>
      <c r="L32" s="221"/>
      <c r="M32" s="221" t="s">
        <v>4694</v>
      </c>
      <c r="N32" s="314" t="s">
        <v>52</v>
      </c>
      <c r="O32" s="221">
        <v>10000</v>
      </c>
      <c r="P32" s="746"/>
      <c r="Q32" s="746" t="s">
        <v>3244</v>
      </c>
      <c r="R32" s="746"/>
      <c r="S32" s="746"/>
      <c r="T32" s="563"/>
      <c r="U32" s="39"/>
      <c r="V32" s="39"/>
      <c r="W32" s="221"/>
      <c r="X32" s="221"/>
      <c r="Y32" s="221"/>
      <c r="Z32" s="221"/>
      <c r="AA32" s="221"/>
      <c r="AB32" s="221"/>
      <c r="AC32" s="221"/>
      <c r="AD32" s="221"/>
      <c r="AE32" s="221"/>
      <c r="AF32" s="221"/>
      <c r="AG32" s="221"/>
      <c r="AH32" s="221"/>
      <c r="AI32" s="221"/>
      <c r="AJ32" s="221"/>
      <c r="AK32" s="314"/>
      <c r="AL32" s="314" t="s">
        <v>4550</v>
      </c>
      <c r="AM32" s="11"/>
    </row>
    <row r="33" spans="1:39" ht="31.5" customHeight="1" thickBot="1" x14ac:dyDescent="0.3">
      <c r="A33" s="482">
        <v>13110022</v>
      </c>
      <c r="B33" s="148">
        <v>39475</v>
      </c>
      <c r="C33" s="149" t="s">
        <v>3245</v>
      </c>
      <c r="D33" s="149" t="s">
        <v>6663</v>
      </c>
      <c r="E33" s="149" t="s">
        <v>68</v>
      </c>
      <c r="F33" s="149" t="s">
        <v>69</v>
      </c>
      <c r="G33" s="149" t="s">
        <v>51</v>
      </c>
      <c r="H33" s="481">
        <v>81476</v>
      </c>
      <c r="I33" s="148"/>
      <c r="J33" s="148">
        <v>45320</v>
      </c>
      <c r="K33" s="149" t="s">
        <v>1088</v>
      </c>
      <c r="L33" s="149"/>
      <c r="M33" s="149" t="s">
        <v>4694</v>
      </c>
      <c r="N33" s="149" t="s">
        <v>52</v>
      </c>
      <c r="O33" s="149">
        <v>10000</v>
      </c>
      <c r="P33" s="747"/>
      <c r="Q33" s="747"/>
      <c r="R33" s="747" t="s">
        <v>6662</v>
      </c>
      <c r="S33" s="747"/>
      <c r="T33" s="560">
        <v>5</v>
      </c>
      <c r="U33" s="149">
        <v>27.4</v>
      </c>
      <c r="V33" s="149">
        <v>10000</v>
      </c>
      <c r="W33" s="149" t="s">
        <v>3185</v>
      </c>
      <c r="X33" s="149">
        <v>35</v>
      </c>
      <c r="Y33" s="149">
        <v>25</v>
      </c>
      <c r="Z33" s="149">
        <v>125</v>
      </c>
      <c r="AA33" s="149" t="s">
        <v>1090</v>
      </c>
      <c r="AB33" s="149" t="s">
        <v>1090</v>
      </c>
      <c r="AC33" s="149" t="s">
        <v>1090</v>
      </c>
      <c r="AD33" s="149" t="s">
        <v>1090</v>
      </c>
      <c r="AE33" s="149" t="s">
        <v>1090</v>
      </c>
      <c r="AF33" s="149" t="s">
        <v>1090</v>
      </c>
      <c r="AG33" s="149" t="s">
        <v>1788</v>
      </c>
      <c r="AH33" s="149"/>
      <c r="AI33" s="149" t="s">
        <v>3246</v>
      </c>
      <c r="AJ33" s="149" t="s">
        <v>3247</v>
      </c>
      <c r="AK33" s="149" t="s">
        <v>1092</v>
      </c>
      <c r="AL33" s="149" t="s">
        <v>6661</v>
      </c>
      <c r="AM33" s="11"/>
    </row>
    <row r="34" spans="1:39" ht="15.75" customHeight="1" thickBot="1" x14ac:dyDescent="0.3">
      <c r="A34" s="237">
        <v>13110023</v>
      </c>
      <c r="B34" s="238">
        <v>39479</v>
      </c>
      <c r="C34" s="23" t="s">
        <v>1097</v>
      </c>
      <c r="D34" s="23"/>
      <c r="E34" s="23"/>
      <c r="F34" s="23"/>
      <c r="G34" s="23"/>
      <c r="H34" s="239"/>
      <c r="I34" s="238"/>
      <c r="J34" s="238">
        <v>40575</v>
      </c>
      <c r="K34" s="23"/>
      <c r="L34" s="23"/>
      <c r="M34" s="23" t="s">
        <v>4697</v>
      </c>
      <c r="N34" s="23" t="s">
        <v>34</v>
      </c>
      <c r="O34" s="23">
        <v>8278</v>
      </c>
      <c r="P34" s="744"/>
      <c r="Q34" s="744"/>
      <c r="R34" s="744"/>
      <c r="S34" s="744"/>
      <c r="T34" s="579"/>
      <c r="U34" s="94"/>
      <c r="V34" s="94"/>
      <c r="W34" s="23"/>
      <c r="X34" s="23"/>
      <c r="Y34" s="23"/>
      <c r="Z34" s="23"/>
      <c r="AA34" s="23"/>
      <c r="AB34" s="23"/>
      <c r="AC34" s="23"/>
      <c r="AD34" s="23"/>
      <c r="AE34" s="23"/>
      <c r="AF34" s="23"/>
      <c r="AG34" s="23"/>
      <c r="AH34" s="23"/>
      <c r="AI34" s="23"/>
      <c r="AJ34" s="23"/>
      <c r="AK34" s="24"/>
      <c r="AL34" s="24"/>
      <c r="AM34" s="11"/>
    </row>
    <row r="35" spans="1:39" ht="15.75" customHeight="1" thickBot="1" x14ac:dyDescent="0.3">
      <c r="A35" s="77">
        <v>13110024</v>
      </c>
      <c r="B35" s="28">
        <v>39479</v>
      </c>
      <c r="C35" s="29" t="s">
        <v>1080</v>
      </c>
      <c r="D35" s="29"/>
      <c r="E35" s="29"/>
      <c r="F35" s="29"/>
      <c r="G35" s="29"/>
      <c r="H35" s="77"/>
      <c r="I35" s="28"/>
      <c r="J35" s="28">
        <v>41671</v>
      </c>
      <c r="K35" s="29"/>
      <c r="L35" s="29"/>
      <c r="M35" s="29" t="s">
        <v>768</v>
      </c>
      <c r="N35" s="29" t="s">
        <v>34</v>
      </c>
      <c r="O35" s="29">
        <v>2555</v>
      </c>
      <c r="P35" s="743"/>
      <c r="Q35" s="743"/>
      <c r="R35" s="743"/>
      <c r="S35" s="743"/>
      <c r="T35" s="559"/>
      <c r="U35" s="11"/>
      <c r="V35" s="11"/>
      <c r="W35" s="29"/>
      <c r="X35" s="29"/>
      <c r="Y35" s="29"/>
      <c r="Z35" s="29"/>
      <c r="AA35" s="29"/>
      <c r="AB35" s="29"/>
      <c r="AC35" s="29"/>
      <c r="AD35" s="29"/>
      <c r="AE35" s="29"/>
      <c r="AF35" s="29"/>
      <c r="AG35" s="29"/>
      <c r="AH35" s="29"/>
      <c r="AI35" s="29"/>
      <c r="AJ35" s="29"/>
      <c r="AK35" s="25"/>
      <c r="AL35" s="25"/>
      <c r="AM35" s="11"/>
    </row>
    <row r="36" spans="1:39" ht="29.25" customHeight="1" thickBot="1" x14ac:dyDescent="0.3">
      <c r="A36" s="237">
        <v>13110025</v>
      </c>
      <c r="B36" s="238">
        <v>39489</v>
      </c>
      <c r="C36" s="23" t="s">
        <v>5589</v>
      </c>
      <c r="D36" s="23" t="s">
        <v>5590</v>
      </c>
      <c r="E36" s="23"/>
      <c r="F36" s="23"/>
      <c r="G36" s="23"/>
      <c r="H36" s="239"/>
      <c r="I36" s="238"/>
      <c r="J36" s="238">
        <v>40585</v>
      </c>
      <c r="K36" s="23" t="s">
        <v>1088</v>
      </c>
      <c r="L36" s="23"/>
      <c r="M36" s="23" t="s">
        <v>1098</v>
      </c>
      <c r="N36" s="23" t="s">
        <v>52</v>
      </c>
      <c r="O36" s="23">
        <v>2555</v>
      </c>
      <c r="P36" s="744"/>
      <c r="Q36" s="744"/>
      <c r="R36" s="744"/>
      <c r="S36" s="744"/>
      <c r="T36" s="579"/>
      <c r="U36" s="94"/>
      <c r="V36" s="94"/>
      <c r="W36" s="23"/>
      <c r="X36" s="23"/>
      <c r="Y36" s="23"/>
      <c r="Z36" s="23"/>
      <c r="AA36" s="23"/>
      <c r="AB36" s="23"/>
      <c r="AC36" s="23"/>
      <c r="AD36" s="23"/>
      <c r="AE36" s="23"/>
      <c r="AF36" s="23"/>
      <c r="AG36" s="23"/>
      <c r="AH36" s="23"/>
      <c r="AI36" s="23"/>
      <c r="AJ36" s="23"/>
      <c r="AK36" s="24"/>
      <c r="AL36" s="24"/>
      <c r="AM36" s="11"/>
    </row>
    <row r="37" spans="1:39" ht="15.75" customHeight="1" thickBot="1" x14ac:dyDescent="0.3">
      <c r="A37" s="77">
        <v>13110026</v>
      </c>
      <c r="B37" s="28">
        <v>39498</v>
      </c>
      <c r="C37" s="29" t="s">
        <v>1099</v>
      </c>
      <c r="D37" s="29"/>
      <c r="E37" s="29"/>
      <c r="F37" s="29"/>
      <c r="G37" s="29"/>
      <c r="H37" s="77"/>
      <c r="I37" s="28"/>
      <c r="J37" s="28">
        <v>41691</v>
      </c>
      <c r="K37" s="29"/>
      <c r="L37" s="29"/>
      <c r="M37" s="29" t="s">
        <v>1100</v>
      </c>
      <c r="N37" s="29" t="s">
        <v>34</v>
      </c>
      <c r="O37" s="29">
        <v>6000</v>
      </c>
      <c r="P37" s="743"/>
      <c r="Q37" s="743"/>
      <c r="R37" s="743"/>
      <c r="S37" s="743"/>
      <c r="T37" s="559"/>
      <c r="U37" s="11"/>
      <c r="V37" s="11"/>
      <c r="W37" s="29"/>
      <c r="X37" s="29"/>
      <c r="Y37" s="29"/>
      <c r="Z37" s="29"/>
      <c r="AA37" s="29"/>
      <c r="AB37" s="29"/>
      <c r="AC37" s="29"/>
      <c r="AD37" s="29"/>
      <c r="AE37" s="29"/>
      <c r="AF37" s="29"/>
      <c r="AG37" s="29"/>
      <c r="AH37" s="29"/>
      <c r="AI37" s="29"/>
      <c r="AJ37" s="29"/>
      <c r="AK37" s="25"/>
      <c r="AL37" s="25"/>
      <c r="AM37" s="11"/>
    </row>
    <row r="38" spans="1:39" ht="15.75" customHeight="1" thickBot="1" x14ac:dyDescent="0.3">
      <c r="A38" s="237">
        <v>13110027</v>
      </c>
      <c r="B38" s="238">
        <v>39500</v>
      </c>
      <c r="C38" s="23" t="s">
        <v>1101</v>
      </c>
      <c r="D38" s="23"/>
      <c r="E38" s="23"/>
      <c r="F38" s="23"/>
      <c r="G38" s="23"/>
      <c r="H38" s="239"/>
      <c r="I38" s="238"/>
      <c r="J38" s="238">
        <v>41692</v>
      </c>
      <c r="K38" s="23"/>
      <c r="L38" s="23"/>
      <c r="M38" s="23" t="s">
        <v>4699</v>
      </c>
      <c r="N38" s="23" t="s">
        <v>34</v>
      </c>
      <c r="O38" s="23">
        <v>2738</v>
      </c>
      <c r="P38" s="744"/>
      <c r="Q38" s="744"/>
      <c r="R38" s="744"/>
      <c r="S38" s="744"/>
      <c r="T38" s="579"/>
      <c r="U38" s="94"/>
      <c r="V38" s="94"/>
      <c r="W38" s="23"/>
      <c r="X38" s="23"/>
      <c r="Y38" s="23"/>
      <c r="Z38" s="23"/>
      <c r="AA38" s="23"/>
      <c r="AB38" s="23"/>
      <c r="AC38" s="23"/>
      <c r="AD38" s="23"/>
      <c r="AE38" s="23"/>
      <c r="AF38" s="23"/>
      <c r="AG38" s="23"/>
      <c r="AH38" s="23"/>
      <c r="AI38" s="23"/>
      <c r="AJ38" s="23"/>
      <c r="AK38" s="24"/>
      <c r="AL38" s="24"/>
      <c r="AM38" s="11"/>
    </row>
    <row r="39" spans="1:39" ht="45.75" customHeight="1" thickBot="1" x14ac:dyDescent="0.3">
      <c r="A39" s="77">
        <v>13110028</v>
      </c>
      <c r="B39" s="28">
        <v>39500</v>
      </c>
      <c r="C39" s="29" t="s">
        <v>1102</v>
      </c>
      <c r="D39" s="29"/>
      <c r="E39" s="29"/>
      <c r="F39" s="29"/>
      <c r="G39" s="29"/>
      <c r="H39" s="77"/>
      <c r="I39" s="28"/>
      <c r="J39" s="28">
        <v>40596</v>
      </c>
      <c r="K39" s="29" t="s">
        <v>377</v>
      </c>
      <c r="L39" s="29"/>
      <c r="M39" s="29" t="s">
        <v>4700</v>
      </c>
      <c r="N39" s="29" t="s">
        <v>21</v>
      </c>
      <c r="O39" s="29">
        <v>100</v>
      </c>
      <c r="P39" s="743"/>
      <c r="Q39" s="743"/>
      <c r="R39" s="743"/>
      <c r="S39" s="743"/>
      <c r="T39" s="559"/>
      <c r="U39" s="11"/>
      <c r="V39" s="11"/>
      <c r="W39" s="29"/>
      <c r="X39" s="29"/>
      <c r="Y39" s="29"/>
      <c r="Z39" s="29"/>
      <c r="AA39" s="29"/>
      <c r="AB39" s="29"/>
      <c r="AC39" s="29"/>
      <c r="AD39" s="29"/>
      <c r="AE39" s="29"/>
      <c r="AF39" s="29"/>
      <c r="AG39" s="29"/>
      <c r="AH39" s="29"/>
      <c r="AI39" s="29"/>
      <c r="AJ39" s="29"/>
      <c r="AK39" s="25"/>
      <c r="AL39" s="25"/>
      <c r="AM39" s="11"/>
    </row>
    <row r="40" spans="1:39" ht="28.5" customHeight="1" x14ac:dyDescent="0.25">
      <c r="A40" s="183">
        <v>13110029</v>
      </c>
      <c r="B40" s="184">
        <v>39562</v>
      </c>
      <c r="C40" s="185" t="s">
        <v>1103</v>
      </c>
      <c r="D40" s="185"/>
      <c r="E40" s="185"/>
      <c r="F40" s="185"/>
      <c r="G40" s="185"/>
      <c r="H40" s="186"/>
      <c r="I40" s="184"/>
      <c r="J40" s="184">
        <v>43214</v>
      </c>
      <c r="K40" s="185" t="s">
        <v>1104</v>
      </c>
      <c r="L40" s="185"/>
      <c r="M40" s="185" t="s">
        <v>972</v>
      </c>
      <c r="N40" s="185" t="s">
        <v>21</v>
      </c>
      <c r="O40" s="185">
        <v>2871</v>
      </c>
      <c r="P40" s="748"/>
      <c r="Q40" s="748" t="s">
        <v>3220</v>
      </c>
      <c r="R40" s="749"/>
      <c r="S40" s="748"/>
      <c r="T40" s="580"/>
      <c r="U40" s="16"/>
      <c r="V40" s="16"/>
      <c r="W40" s="185"/>
      <c r="X40" s="185"/>
      <c r="Y40" s="185"/>
      <c r="Z40" s="185"/>
      <c r="AA40" s="185"/>
      <c r="AB40" s="185"/>
      <c r="AC40" s="185"/>
      <c r="AD40" s="185"/>
      <c r="AE40" s="185"/>
      <c r="AF40" s="185"/>
      <c r="AG40" s="185"/>
      <c r="AH40" s="185"/>
      <c r="AI40" s="185"/>
      <c r="AJ40" s="185"/>
      <c r="AK40" s="275"/>
      <c r="AL40" s="275" t="s">
        <v>4551</v>
      </c>
      <c r="AM40" s="11"/>
    </row>
    <row r="41" spans="1:39" ht="28.5" customHeight="1" thickBot="1" x14ac:dyDescent="0.3">
      <c r="A41" s="380">
        <v>13110029</v>
      </c>
      <c r="B41" s="381">
        <v>39562</v>
      </c>
      <c r="C41" s="348" t="s">
        <v>3219</v>
      </c>
      <c r="D41" s="348" t="s">
        <v>5125</v>
      </c>
      <c r="E41" s="348"/>
      <c r="F41" s="348"/>
      <c r="G41" s="348"/>
      <c r="H41" s="382">
        <v>52218</v>
      </c>
      <c r="I41" s="381"/>
      <c r="J41" s="381" t="s">
        <v>4533</v>
      </c>
      <c r="K41" s="348" t="s">
        <v>1104</v>
      </c>
      <c r="L41" s="348"/>
      <c r="M41" s="348" t="s">
        <v>972</v>
      </c>
      <c r="N41" s="348" t="s">
        <v>21</v>
      </c>
      <c r="O41" s="348">
        <v>2871</v>
      </c>
      <c r="P41" s="750"/>
      <c r="Q41" s="750"/>
      <c r="R41" s="750" t="s">
        <v>6349</v>
      </c>
      <c r="S41" s="750"/>
      <c r="T41" s="561">
        <v>4.59</v>
      </c>
      <c r="U41" s="348">
        <v>7.86</v>
      </c>
      <c r="V41" s="348">
        <v>2871</v>
      </c>
      <c r="W41" s="348" t="s">
        <v>3185</v>
      </c>
      <c r="X41" s="348">
        <v>35</v>
      </c>
      <c r="Y41" s="348">
        <v>25</v>
      </c>
      <c r="Z41" s="348">
        <v>125</v>
      </c>
      <c r="AA41" s="348" t="s">
        <v>1090</v>
      </c>
      <c r="AB41" s="348" t="s">
        <v>1090</v>
      </c>
      <c r="AC41" s="348" t="s">
        <v>1090</v>
      </c>
      <c r="AD41" s="348" t="s">
        <v>1090</v>
      </c>
      <c r="AE41" s="348" t="s">
        <v>1090</v>
      </c>
      <c r="AF41" s="348" t="s">
        <v>1090</v>
      </c>
      <c r="AG41" s="348" t="s">
        <v>3221</v>
      </c>
      <c r="AH41" s="348"/>
      <c r="AI41" s="348" t="s">
        <v>3222</v>
      </c>
      <c r="AJ41" s="348" t="s">
        <v>3223</v>
      </c>
      <c r="AK41" s="383" t="s">
        <v>1974</v>
      </c>
      <c r="AL41" s="383"/>
      <c r="AM41" s="11"/>
    </row>
    <row r="42" spans="1:39" ht="27" customHeight="1" thickBot="1" x14ac:dyDescent="0.3">
      <c r="A42" s="77">
        <v>13110030</v>
      </c>
      <c r="B42" s="28">
        <v>39563</v>
      </c>
      <c r="C42" s="29" t="s">
        <v>1097</v>
      </c>
      <c r="D42" s="29"/>
      <c r="E42" s="29"/>
      <c r="F42" s="29"/>
      <c r="G42" s="29"/>
      <c r="H42" s="77"/>
      <c r="I42" s="28"/>
      <c r="J42" s="28">
        <v>41754</v>
      </c>
      <c r="K42" s="29"/>
      <c r="L42" s="29"/>
      <c r="M42" s="29" t="s">
        <v>4699</v>
      </c>
      <c r="N42" s="29" t="s">
        <v>34</v>
      </c>
      <c r="O42" s="29">
        <v>3559</v>
      </c>
      <c r="P42" s="743"/>
      <c r="Q42" s="743"/>
      <c r="R42" s="743"/>
      <c r="S42" s="743"/>
      <c r="T42" s="559"/>
      <c r="U42" s="11"/>
      <c r="V42" s="11"/>
      <c r="W42" s="29"/>
      <c r="X42" s="29"/>
      <c r="Y42" s="29"/>
      <c r="Z42" s="29"/>
      <c r="AA42" s="29"/>
      <c r="AB42" s="29"/>
      <c r="AC42" s="29"/>
      <c r="AD42" s="29"/>
      <c r="AE42" s="29"/>
      <c r="AF42" s="29"/>
      <c r="AG42" s="29"/>
      <c r="AH42" s="29"/>
      <c r="AI42" s="29"/>
      <c r="AJ42" s="29"/>
      <c r="AK42" s="25"/>
      <c r="AL42" s="25"/>
      <c r="AM42" s="11"/>
    </row>
    <row r="43" spans="1:39" ht="38.25" customHeight="1" thickBot="1" x14ac:dyDescent="0.3">
      <c r="A43" s="310">
        <v>13110031</v>
      </c>
      <c r="B43" s="311">
        <v>39575</v>
      </c>
      <c r="C43" s="312" t="s">
        <v>1105</v>
      </c>
      <c r="D43" s="312"/>
      <c r="E43" s="312"/>
      <c r="F43" s="312"/>
      <c r="G43" s="312"/>
      <c r="H43" s="313"/>
      <c r="I43" s="311"/>
      <c r="J43" s="311">
        <v>41766</v>
      </c>
      <c r="K43" s="312"/>
      <c r="L43" s="312"/>
      <c r="M43" s="312" t="s">
        <v>4695</v>
      </c>
      <c r="N43" s="312" t="s">
        <v>34</v>
      </c>
      <c r="O43" s="312">
        <v>1051200</v>
      </c>
      <c r="P43" s="751"/>
      <c r="Q43" s="751"/>
      <c r="R43" s="751" t="s">
        <v>3261</v>
      </c>
      <c r="S43" s="751"/>
      <c r="T43" s="620"/>
      <c r="U43" s="654"/>
      <c r="V43" s="654"/>
      <c r="W43" s="312"/>
      <c r="X43" s="312"/>
      <c r="Y43" s="312"/>
      <c r="Z43" s="312"/>
      <c r="AA43" s="312"/>
      <c r="AB43" s="312"/>
      <c r="AC43" s="312"/>
      <c r="AD43" s="312"/>
      <c r="AE43" s="312"/>
      <c r="AF43" s="312"/>
      <c r="AG43" s="312"/>
      <c r="AH43" s="312"/>
      <c r="AI43" s="312"/>
      <c r="AJ43" s="312"/>
      <c r="AK43" s="451"/>
      <c r="AL43" s="451" t="s">
        <v>4552</v>
      </c>
      <c r="AM43" s="11"/>
    </row>
    <row r="44" spans="1:39" ht="26.25" customHeight="1" x14ac:dyDescent="0.25">
      <c r="A44" s="164">
        <v>13110032</v>
      </c>
      <c r="B44" s="175">
        <v>39598</v>
      </c>
      <c r="C44" s="176" t="s">
        <v>1106</v>
      </c>
      <c r="D44" s="176"/>
      <c r="E44" s="176"/>
      <c r="F44" s="176"/>
      <c r="G44" s="176"/>
      <c r="H44" s="164"/>
      <c r="I44" s="175"/>
      <c r="J44" s="175">
        <v>41789</v>
      </c>
      <c r="K44" s="176"/>
      <c r="L44" s="176"/>
      <c r="M44" s="176" t="s">
        <v>1107</v>
      </c>
      <c r="N44" s="176" t="s">
        <v>34</v>
      </c>
      <c r="O44" s="176">
        <v>5475</v>
      </c>
      <c r="P44" s="752"/>
      <c r="Q44" s="752"/>
      <c r="R44" s="752"/>
      <c r="S44" s="752"/>
      <c r="T44" s="568"/>
      <c r="U44" s="519"/>
      <c r="V44" s="519"/>
      <c r="W44" s="176"/>
      <c r="X44" s="176"/>
      <c r="Y44" s="176"/>
      <c r="Z44" s="176"/>
      <c r="AA44" s="176"/>
      <c r="AB44" s="176"/>
      <c r="AC44" s="176"/>
      <c r="AD44" s="176"/>
      <c r="AE44" s="176"/>
      <c r="AF44" s="176"/>
      <c r="AG44" s="176"/>
      <c r="AH44" s="176"/>
      <c r="AI44" s="176"/>
      <c r="AJ44" s="176"/>
      <c r="AK44" s="222"/>
      <c r="AL44" s="222"/>
      <c r="AM44" s="11"/>
    </row>
    <row r="45" spans="1:39" ht="23.25" customHeight="1" thickBot="1" x14ac:dyDescent="0.3">
      <c r="A45" s="61">
        <v>13110032</v>
      </c>
      <c r="B45" s="19">
        <v>39598</v>
      </c>
      <c r="C45" s="18" t="s">
        <v>1106</v>
      </c>
      <c r="D45" s="18" t="s">
        <v>7476</v>
      </c>
      <c r="E45" s="18" t="s">
        <v>6735</v>
      </c>
      <c r="F45" s="18" t="s">
        <v>110</v>
      </c>
      <c r="G45" s="18" t="s">
        <v>33</v>
      </c>
      <c r="H45" s="61">
        <v>61248</v>
      </c>
      <c r="I45" s="19"/>
      <c r="J45" s="19">
        <v>45717</v>
      </c>
      <c r="K45" s="18" t="s">
        <v>877</v>
      </c>
      <c r="L45" s="18" t="s">
        <v>6749</v>
      </c>
      <c r="M45" s="18" t="s">
        <v>1107</v>
      </c>
      <c r="N45" s="18" t="s">
        <v>34</v>
      </c>
      <c r="O45" s="18">
        <v>5475</v>
      </c>
      <c r="P45" s="753" t="s">
        <v>7477</v>
      </c>
      <c r="Q45" s="753" t="s">
        <v>7478</v>
      </c>
      <c r="R45" s="753"/>
      <c r="S45" s="753"/>
      <c r="T45" s="565"/>
      <c r="U45" s="358">
        <v>15</v>
      </c>
      <c r="V45" s="358">
        <v>5475</v>
      </c>
      <c r="W45" s="18" t="s">
        <v>1257</v>
      </c>
      <c r="X45" s="18">
        <v>35</v>
      </c>
      <c r="Y45" s="18">
        <v>15</v>
      </c>
      <c r="Z45" s="18">
        <v>70</v>
      </c>
      <c r="AA45" s="18" t="s">
        <v>1090</v>
      </c>
      <c r="AB45" s="18" t="s">
        <v>1090</v>
      </c>
      <c r="AC45" s="18" t="s">
        <v>1090</v>
      </c>
      <c r="AD45" s="18" t="s">
        <v>1090</v>
      </c>
      <c r="AE45" s="18" t="s">
        <v>1090</v>
      </c>
      <c r="AF45" s="18" t="s">
        <v>1090</v>
      </c>
      <c r="AG45" s="18" t="s">
        <v>1090</v>
      </c>
      <c r="AH45" s="18"/>
      <c r="AI45" s="18" t="s">
        <v>1988</v>
      </c>
      <c r="AJ45" s="18" t="s">
        <v>1989</v>
      </c>
      <c r="AK45" s="20" t="s">
        <v>1108</v>
      </c>
      <c r="AL45" s="20"/>
      <c r="AM45" s="11"/>
    </row>
    <row r="46" spans="1:39" ht="15.75" customHeight="1" thickBot="1" x14ac:dyDescent="0.3">
      <c r="A46" s="237">
        <v>13110033</v>
      </c>
      <c r="B46" s="238">
        <v>39611</v>
      </c>
      <c r="C46" s="23" t="s">
        <v>1080</v>
      </c>
      <c r="D46" s="23"/>
      <c r="E46" s="23"/>
      <c r="F46" s="23"/>
      <c r="G46" s="23"/>
      <c r="H46" s="239"/>
      <c r="I46" s="238"/>
      <c r="J46" s="238">
        <v>40706</v>
      </c>
      <c r="K46" s="23" t="s">
        <v>1109</v>
      </c>
      <c r="L46" s="23"/>
      <c r="M46" s="23" t="s">
        <v>1110</v>
      </c>
      <c r="N46" s="23" t="s">
        <v>34</v>
      </c>
      <c r="O46" s="23">
        <v>9125</v>
      </c>
      <c r="P46" s="744"/>
      <c r="Q46" s="744"/>
      <c r="R46" s="744"/>
      <c r="S46" s="744"/>
      <c r="T46" s="575"/>
      <c r="U46" s="247"/>
      <c r="V46" s="247"/>
      <c r="W46" s="23"/>
      <c r="X46" s="23"/>
      <c r="Y46" s="23"/>
      <c r="Z46" s="23"/>
      <c r="AA46" s="23"/>
      <c r="AB46" s="23"/>
      <c r="AC46" s="23"/>
      <c r="AD46" s="23"/>
      <c r="AE46" s="23"/>
      <c r="AF46" s="23"/>
      <c r="AG46" s="23"/>
      <c r="AH46" s="23"/>
      <c r="AI46" s="23"/>
      <c r="AJ46" s="23"/>
      <c r="AK46" s="24"/>
      <c r="AL46" s="24"/>
      <c r="AM46" s="11"/>
    </row>
    <row r="47" spans="1:39" ht="33" customHeight="1" thickBot="1" x14ac:dyDescent="0.3">
      <c r="A47" s="252">
        <v>13110034</v>
      </c>
      <c r="B47" s="253">
        <v>39629</v>
      </c>
      <c r="C47" s="254" t="s">
        <v>1111</v>
      </c>
      <c r="D47" s="254"/>
      <c r="E47" s="254"/>
      <c r="F47" s="254"/>
      <c r="G47" s="254"/>
      <c r="H47" s="252"/>
      <c r="I47" s="253"/>
      <c r="J47" s="253">
        <v>41846</v>
      </c>
      <c r="K47" s="254" t="s">
        <v>1112</v>
      </c>
      <c r="L47" s="254"/>
      <c r="M47" s="254" t="s">
        <v>756</v>
      </c>
      <c r="N47" s="254" t="s">
        <v>66</v>
      </c>
      <c r="O47" s="254">
        <v>38500</v>
      </c>
      <c r="P47" s="754"/>
      <c r="Q47" s="754"/>
      <c r="R47" s="754" t="s">
        <v>3360</v>
      </c>
      <c r="S47" s="754"/>
      <c r="T47" s="612"/>
      <c r="U47" s="655"/>
      <c r="V47" s="655"/>
      <c r="W47" s="254"/>
      <c r="X47" s="254"/>
      <c r="Y47" s="254"/>
      <c r="Z47" s="254"/>
      <c r="AA47" s="254"/>
      <c r="AB47" s="254"/>
      <c r="AC47" s="254"/>
      <c r="AD47" s="254"/>
      <c r="AE47" s="254"/>
      <c r="AF47" s="254"/>
      <c r="AG47" s="254"/>
      <c r="AH47" s="254"/>
      <c r="AI47" s="254"/>
      <c r="AJ47" s="254"/>
      <c r="AK47" s="276"/>
      <c r="AL47" s="276" t="s">
        <v>3383</v>
      </c>
      <c r="AM47" s="11"/>
    </row>
    <row r="48" spans="1:39" ht="15.75" customHeight="1" thickBot="1" x14ac:dyDescent="0.3">
      <c r="A48" s="237">
        <v>13110035</v>
      </c>
      <c r="B48" s="238">
        <v>39645</v>
      </c>
      <c r="C48" s="23" t="s">
        <v>1113</v>
      </c>
      <c r="D48" s="23"/>
      <c r="E48" s="23"/>
      <c r="F48" s="23"/>
      <c r="G48" s="23"/>
      <c r="H48" s="239"/>
      <c r="I48" s="238"/>
      <c r="J48" s="238">
        <v>41836</v>
      </c>
      <c r="K48" s="23"/>
      <c r="L48" s="23"/>
      <c r="M48" s="23" t="s">
        <v>968</v>
      </c>
      <c r="N48" s="23" t="s">
        <v>34</v>
      </c>
      <c r="O48" s="23">
        <v>26280</v>
      </c>
      <c r="P48" s="744"/>
      <c r="Q48" s="744"/>
      <c r="R48" s="744"/>
      <c r="S48" s="744"/>
      <c r="T48" s="575"/>
      <c r="U48" s="247"/>
      <c r="V48" s="247"/>
      <c r="W48" s="23"/>
      <c r="X48" s="23"/>
      <c r="Y48" s="23"/>
      <c r="Z48" s="23"/>
      <c r="AA48" s="23"/>
      <c r="AB48" s="23"/>
      <c r="AC48" s="23"/>
      <c r="AD48" s="23"/>
      <c r="AE48" s="23"/>
      <c r="AF48" s="23"/>
      <c r="AG48" s="23"/>
      <c r="AH48" s="23"/>
      <c r="AI48" s="23"/>
      <c r="AJ48" s="23"/>
      <c r="AK48" s="24"/>
      <c r="AL48" s="24"/>
      <c r="AM48" s="11"/>
    </row>
    <row r="49" spans="1:529" ht="15.75" customHeight="1" thickBot="1" x14ac:dyDescent="0.3">
      <c r="A49" s="77">
        <v>13110036</v>
      </c>
      <c r="B49" s="28">
        <v>39654</v>
      </c>
      <c r="C49" s="29" t="s">
        <v>1114</v>
      </c>
      <c r="D49" s="29"/>
      <c r="E49" s="29"/>
      <c r="F49" s="29"/>
      <c r="G49" s="29"/>
      <c r="H49" s="77"/>
      <c r="I49" s="28"/>
      <c r="J49" s="28">
        <v>41850</v>
      </c>
      <c r="K49" s="29" t="s">
        <v>1115</v>
      </c>
      <c r="L49" s="29"/>
      <c r="M49" s="29" t="s">
        <v>4701</v>
      </c>
      <c r="N49" s="29" t="s">
        <v>34</v>
      </c>
      <c r="O49" s="29">
        <v>856</v>
      </c>
      <c r="P49" s="743"/>
      <c r="Q49" s="743"/>
      <c r="R49" s="743"/>
      <c r="S49" s="743"/>
      <c r="T49" s="571"/>
      <c r="U49" s="523"/>
      <c r="V49" s="523"/>
      <c r="W49" s="29"/>
      <c r="X49" s="29"/>
      <c r="Y49" s="29"/>
      <c r="Z49" s="29"/>
      <c r="AA49" s="29"/>
      <c r="AB49" s="29"/>
      <c r="AC49" s="29"/>
      <c r="AD49" s="29"/>
      <c r="AE49" s="29"/>
      <c r="AF49" s="29"/>
      <c r="AG49" s="29"/>
      <c r="AH49" s="29"/>
      <c r="AI49" s="29"/>
      <c r="AJ49" s="29"/>
      <c r="AK49" s="25"/>
      <c r="AL49" s="25"/>
      <c r="AM49" s="11"/>
    </row>
    <row r="50" spans="1:529" ht="15.75" customHeight="1" thickBot="1" x14ac:dyDescent="0.3">
      <c r="A50" s="237">
        <v>13110037</v>
      </c>
      <c r="B50" s="238">
        <v>39661</v>
      </c>
      <c r="C50" s="23" t="s">
        <v>1080</v>
      </c>
      <c r="D50" s="23"/>
      <c r="E50" s="23"/>
      <c r="F50" s="23"/>
      <c r="G50" s="23"/>
      <c r="H50" s="239"/>
      <c r="I50" s="238"/>
      <c r="J50" s="238">
        <v>41852</v>
      </c>
      <c r="K50" s="23" t="s">
        <v>877</v>
      </c>
      <c r="L50" s="23"/>
      <c r="M50" s="23" t="s">
        <v>1116</v>
      </c>
      <c r="N50" s="23" t="s">
        <v>34</v>
      </c>
      <c r="O50" s="23">
        <v>1800</v>
      </c>
      <c r="P50" s="744"/>
      <c r="Q50" s="744"/>
      <c r="R50" s="744"/>
      <c r="S50" s="744"/>
      <c r="T50" s="575"/>
      <c r="U50" s="247"/>
      <c r="V50" s="247"/>
      <c r="W50" s="23"/>
      <c r="X50" s="23"/>
      <c r="Y50" s="23"/>
      <c r="Z50" s="23"/>
      <c r="AA50" s="23"/>
      <c r="AB50" s="23"/>
      <c r="AC50" s="23"/>
      <c r="AD50" s="23"/>
      <c r="AE50" s="23"/>
      <c r="AF50" s="23"/>
      <c r="AG50" s="23"/>
      <c r="AH50" s="23"/>
      <c r="AI50" s="23"/>
      <c r="AJ50" s="23"/>
      <c r="AK50" s="24"/>
      <c r="AL50" s="24"/>
      <c r="AM50" s="11"/>
    </row>
    <row r="51" spans="1:529" ht="15.75" customHeight="1" thickBot="1" x14ac:dyDescent="0.3">
      <c r="A51" s="77">
        <v>13110038</v>
      </c>
      <c r="B51" s="28">
        <v>39679</v>
      </c>
      <c r="C51" s="29" t="s">
        <v>1117</v>
      </c>
      <c r="D51" s="29"/>
      <c r="E51" s="29"/>
      <c r="F51" s="29"/>
      <c r="G51" s="29"/>
      <c r="H51" s="77"/>
      <c r="I51" s="28"/>
      <c r="J51" s="28">
        <v>40774</v>
      </c>
      <c r="K51" s="29" t="s">
        <v>1118</v>
      </c>
      <c r="L51" s="29"/>
      <c r="M51" s="29" t="s">
        <v>968</v>
      </c>
      <c r="N51" s="29" t="s">
        <v>34</v>
      </c>
      <c r="O51" s="29">
        <v>3358</v>
      </c>
      <c r="P51" s="743"/>
      <c r="Q51" s="743"/>
      <c r="R51" s="743"/>
      <c r="S51" s="743"/>
      <c r="T51" s="571"/>
      <c r="U51" s="523"/>
      <c r="V51" s="523"/>
      <c r="W51" s="29"/>
      <c r="X51" s="29"/>
      <c r="Y51" s="29"/>
      <c r="Z51" s="29"/>
      <c r="AA51" s="29"/>
      <c r="AB51" s="29"/>
      <c r="AC51" s="29"/>
      <c r="AD51" s="29"/>
      <c r="AE51" s="29"/>
      <c r="AF51" s="29"/>
      <c r="AG51" s="29"/>
      <c r="AH51" s="29"/>
      <c r="AI51" s="29"/>
      <c r="AJ51" s="29"/>
      <c r="AK51" s="25"/>
      <c r="AL51" s="25"/>
      <c r="AM51" s="11"/>
    </row>
    <row r="52" spans="1:529" ht="23.25" customHeight="1" thickBot="1" x14ac:dyDescent="0.3">
      <c r="A52" s="237">
        <v>13110039</v>
      </c>
      <c r="B52" s="238">
        <v>39682</v>
      </c>
      <c r="C52" s="23" t="s">
        <v>1119</v>
      </c>
      <c r="D52" s="23"/>
      <c r="E52" s="23"/>
      <c r="F52" s="23"/>
      <c r="G52" s="23"/>
      <c r="H52" s="239"/>
      <c r="I52" s="238"/>
      <c r="J52" s="238">
        <v>40777</v>
      </c>
      <c r="K52" s="23" t="s">
        <v>1120</v>
      </c>
      <c r="L52" s="23"/>
      <c r="M52" s="23" t="s">
        <v>941</v>
      </c>
      <c r="N52" s="23" t="s">
        <v>34</v>
      </c>
      <c r="O52" s="23">
        <v>2190</v>
      </c>
      <c r="P52" s="744"/>
      <c r="Q52" s="744"/>
      <c r="R52" s="744"/>
      <c r="S52" s="744"/>
      <c r="T52" s="575"/>
      <c r="U52" s="247"/>
      <c r="V52" s="247"/>
      <c r="W52" s="23"/>
      <c r="X52" s="23"/>
      <c r="Y52" s="23"/>
      <c r="Z52" s="23"/>
      <c r="AA52" s="23"/>
      <c r="AB52" s="23"/>
      <c r="AC52" s="23"/>
      <c r="AD52" s="23"/>
      <c r="AE52" s="23"/>
      <c r="AF52" s="23"/>
      <c r="AG52" s="23"/>
      <c r="AH52" s="23"/>
      <c r="AI52" s="23"/>
      <c r="AJ52" s="23"/>
      <c r="AK52" s="24"/>
      <c r="AL52" s="24"/>
      <c r="AM52" s="11"/>
    </row>
    <row r="53" spans="1:529" ht="15.75" customHeight="1" thickBot="1" x14ac:dyDescent="0.3">
      <c r="A53" s="77">
        <v>13110040</v>
      </c>
      <c r="B53" s="28">
        <v>39699</v>
      </c>
      <c r="C53" s="29" t="s">
        <v>1121</v>
      </c>
      <c r="D53" s="29"/>
      <c r="E53" s="29"/>
      <c r="F53" s="29"/>
      <c r="G53" s="29"/>
      <c r="H53" s="77"/>
      <c r="I53" s="28"/>
      <c r="J53" s="28">
        <v>40794</v>
      </c>
      <c r="K53" s="29" t="s">
        <v>1118</v>
      </c>
      <c r="L53" s="29"/>
      <c r="M53" s="29" t="s">
        <v>991</v>
      </c>
      <c r="N53" s="29" t="s">
        <v>34</v>
      </c>
      <c r="O53" s="29">
        <v>15600</v>
      </c>
      <c r="P53" s="743"/>
      <c r="Q53" s="743"/>
      <c r="R53" s="743"/>
      <c r="S53" s="743"/>
      <c r="T53" s="571"/>
      <c r="U53" s="523"/>
      <c r="V53" s="523"/>
      <c r="W53" s="29"/>
      <c r="X53" s="29"/>
      <c r="Y53" s="29"/>
      <c r="Z53" s="29"/>
      <c r="AA53" s="29"/>
      <c r="AB53" s="29"/>
      <c r="AC53" s="29"/>
      <c r="AD53" s="29"/>
      <c r="AE53" s="29"/>
      <c r="AF53" s="29"/>
      <c r="AG53" s="29"/>
      <c r="AH53" s="29"/>
      <c r="AI53" s="29"/>
      <c r="AJ53" s="29"/>
      <c r="AK53" s="25"/>
      <c r="AL53" s="25"/>
      <c r="AM53" s="11"/>
    </row>
    <row r="54" spans="1:529" ht="35.25" customHeight="1" thickBot="1" x14ac:dyDescent="0.3">
      <c r="A54" s="270">
        <v>13110041</v>
      </c>
      <c r="B54" s="271">
        <v>39703</v>
      </c>
      <c r="C54" s="273" t="s">
        <v>5591</v>
      </c>
      <c r="D54" s="273" t="s">
        <v>5592</v>
      </c>
      <c r="E54" s="273"/>
      <c r="F54" s="273"/>
      <c r="G54" s="273"/>
      <c r="H54" s="274"/>
      <c r="I54" s="271"/>
      <c r="J54" s="271">
        <v>41894</v>
      </c>
      <c r="K54" s="273" t="s">
        <v>1088</v>
      </c>
      <c r="L54" s="273"/>
      <c r="M54" s="273" t="s">
        <v>982</v>
      </c>
      <c r="N54" s="273" t="s">
        <v>52</v>
      </c>
      <c r="O54" s="273">
        <v>18250</v>
      </c>
      <c r="P54" s="755"/>
      <c r="Q54" s="755"/>
      <c r="R54" s="755" t="s">
        <v>3308</v>
      </c>
      <c r="S54" s="755"/>
      <c r="T54" s="611"/>
      <c r="U54" s="656"/>
      <c r="V54" s="656"/>
      <c r="W54" s="273"/>
      <c r="X54" s="273"/>
      <c r="Y54" s="273"/>
      <c r="Z54" s="273"/>
      <c r="AA54" s="273"/>
      <c r="AB54" s="273"/>
      <c r="AC54" s="273"/>
      <c r="AD54" s="273"/>
      <c r="AE54" s="273"/>
      <c r="AF54" s="273"/>
      <c r="AG54" s="273"/>
      <c r="AH54" s="273"/>
      <c r="AI54" s="273"/>
      <c r="AJ54" s="273"/>
      <c r="AK54" s="336"/>
      <c r="AL54" s="336" t="s">
        <v>4553</v>
      </c>
      <c r="AM54" s="11"/>
    </row>
    <row r="55" spans="1:529" s="82" customFormat="1" ht="42" customHeight="1" thickBot="1" x14ac:dyDescent="0.3">
      <c r="A55" s="155">
        <v>13110042</v>
      </c>
      <c r="B55" s="100">
        <v>39709</v>
      </c>
      <c r="C55" s="39" t="s">
        <v>3407</v>
      </c>
      <c r="D55" s="39" t="s">
        <v>5003</v>
      </c>
      <c r="E55" s="39"/>
      <c r="F55" s="39"/>
      <c r="G55" s="39"/>
      <c r="H55" s="155">
        <v>62579</v>
      </c>
      <c r="I55" s="100"/>
      <c r="J55" s="100">
        <v>45553</v>
      </c>
      <c r="K55" s="39" t="s">
        <v>1123</v>
      </c>
      <c r="L55" s="39"/>
      <c r="M55" s="39" t="s">
        <v>285</v>
      </c>
      <c r="N55" s="39" t="s">
        <v>95</v>
      </c>
      <c r="O55" s="39">
        <v>21700</v>
      </c>
      <c r="P55" s="757"/>
      <c r="Q55" s="757"/>
      <c r="R55" s="757" t="s">
        <v>8953</v>
      </c>
      <c r="S55" s="757"/>
      <c r="T55" s="563">
        <v>8.3000000000000007</v>
      </c>
      <c r="U55" s="39">
        <v>59.45</v>
      </c>
      <c r="V55" s="39">
        <v>21700</v>
      </c>
      <c r="W55" s="39" t="s">
        <v>3185</v>
      </c>
      <c r="X55" s="39">
        <v>35</v>
      </c>
      <c r="Y55" s="39">
        <v>25</v>
      </c>
      <c r="Z55" s="39">
        <v>125</v>
      </c>
      <c r="AA55" s="39" t="s">
        <v>1090</v>
      </c>
      <c r="AB55" s="39" t="s">
        <v>1090</v>
      </c>
      <c r="AC55" s="39" t="s">
        <v>1090</v>
      </c>
      <c r="AD55" s="39" t="s">
        <v>1090</v>
      </c>
      <c r="AE55" s="39" t="s">
        <v>1090</v>
      </c>
      <c r="AF55" s="39">
        <v>0.3</v>
      </c>
      <c r="AG55" s="39" t="s">
        <v>3403</v>
      </c>
      <c r="AH55" s="39"/>
      <c r="AI55" s="39" t="s">
        <v>4008</v>
      </c>
      <c r="AJ55" s="39" t="s">
        <v>4009</v>
      </c>
      <c r="AK55" s="39" t="s">
        <v>1974</v>
      </c>
      <c r="AL55" s="394" t="s">
        <v>8952</v>
      </c>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60"/>
      <c r="HN55" s="60"/>
      <c r="HO55" s="60"/>
      <c r="HP55" s="60"/>
      <c r="HQ55" s="60"/>
      <c r="HR55" s="60"/>
      <c r="HS55" s="60"/>
      <c r="HT55" s="60"/>
      <c r="HU55" s="60"/>
      <c r="HV55" s="60"/>
      <c r="HW55" s="60"/>
      <c r="HX55" s="60"/>
      <c r="HY55" s="60"/>
      <c r="HZ55" s="60"/>
      <c r="IA55" s="60"/>
      <c r="IB55" s="60"/>
      <c r="IC55" s="60"/>
      <c r="ID55" s="60"/>
      <c r="IE55" s="60"/>
      <c r="IF55" s="60"/>
      <c r="IG55" s="60"/>
      <c r="IH55" s="60"/>
      <c r="II55" s="60"/>
      <c r="IJ55" s="60"/>
      <c r="IK55" s="60"/>
      <c r="IL55" s="60"/>
      <c r="IM55" s="60"/>
      <c r="IN55" s="60"/>
      <c r="IO55" s="60"/>
      <c r="IP55" s="60"/>
      <c r="IQ55" s="60"/>
      <c r="IR55" s="60"/>
      <c r="IS55" s="60"/>
      <c r="IT55" s="60"/>
      <c r="IU55" s="60"/>
      <c r="IV55" s="60"/>
      <c r="IW55" s="60"/>
      <c r="IX55" s="60"/>
      <c r="IY55" s="60"/>
      <c r="IZ55" s="60"/>
      <c r="JA55" s="60"/>
      <c r="JB55" s="60"/>
      <c r="JC55" s="60"/>
      <c r="JD55" s="60"/>
      <c r="JE55" s="60"/>
      <c r="JF55" s="60"/>
      <c r="JG55" s="60"/>
      <c r="JH55" s="60"/>
      <c r="JI55" s="60"/>
      <c r="JJ55" s="60"/>
      <c r="JK55" s="60"/>
      <c r="JL55" s="60"/>
      <c r="JM55" s="60"/>
      <c r="JN55" s="60"/>
      <c r="JO55" s="60"/>
      <c r="JP55" s="60"/>
      <c r="JQ55" s="60"/>
      <c r="JR55" s="60"/>
      <c r="JS55" s="60"/>
      <c r="JT55" s="60"/>
      <c r="JU55" s="60"/>
      <c r="JV55" s="60"/>
      <c r="JW55" s="60"/>
      <c r="JX55" s="60"/>
      <c r="JY55" s="60"/>
      <c r="JZ55" s="60"/>
      <c r="KA55" s="60"/>
      <c r="KB55" s="60"/>
      <c r="KC55" s="60"/>
      <c r="KD55" s="60"/>
      <c r="KE55" s="60"/>
      <c r="KF55" s="60"/>
      <c r="KG55" s="60"/>
      <c r="KH55" s="60"/>
      <c r="KI55" s="60"/>
      <c r="KJ55" s="60"/>
      <c r="KK55" s="60"/>
      <c r="KL55" s="60"/>
      <c r="KM55" s="60"/>
      <c r="KN55" s="60"/>
      <c r="KO55" s="60"/>
      <c r="KP55" s="60"/>
      <c r="KQ55" s="60"/>
      <c r="KR55" s="60"/>
      <c r="KS55" s="60"/>
      <c r="KT55" s="60"/>
      <c r="KU55" s="60"/>
      <c r="KV55" s="60"/>
      <c r="KW55" s="60"/>
      <c r="KX55" s="60"/>
      <c r="KY55" s="60"/>
      <c r="KZ55" s="60"/>
      <c r="LA55" s="60"/>
      <c r="LB55" s="60"/>
      <c r="LC55" s="60"/>
      <c r="LD55" s="60"/>
      <c r="LE55" s="60"/>
      <c r="LF55" s="60"/>
      <c r="LG55" s="60"/>
      <c r="LH55" s="60"/>
      <c r="LI55" s="60"/>
      <c r="LJ55" s="60"/>
      <c r="LK55" s="60"/>
      <c r="LL55" s="60"/>
      <c r="LM55" s="60"/>
      <c r="LN55" s="60"/>
      <c r="LO55" s="60"/>
      <c r="LP55" s="60"/>
      <c r="LQ55" s="60"/>
      <c r="LR55" s="60"/>
      <c r="LS55" s="60"/>
      <c r="LT55" s="60"/>
      <c r="LU55" s="60"/>
      <c r="LV55" s="60"/>
      <c r="LW55" s="60"/>
      <c r="LX55" s="60"/>
      <c r="LY55" s="60"/>
      <c r="LZ55" s="60"/>
      <c r="MA55" s="60"/>
      <c r="MB55" s="60"/>
      <c r="MC55" s="60"/>
      <c r="MD55" s="60"/>
      <c r="ME55" s="60"/>
      <c r="MF55" s="60"/>
      <c r="MG55" s="60"/>
      <c r="MH55" s="60"/>
      <c r="MI55" s="60"/>
      <c r="MJ55" s="60"/>
      <c r="MK55" s="60"/>
      <c r="ML55" s="60"/>
      <c r="MM55" s="60"/>
      <c r="MN55" s="60"/>
      <c r="MO55" s="60"/>
      <c r="MP55" s="60"/>
      <c r="MQ55" s="60"/>
      <c r="MR55" s="60"/>
      <c r="MS55" s="60"/>
      <c r="MT55" s="60"/>
      <c r="MU55" s="60"/>
      <c r="MV55" s="60"/>
      <c r="MW55" s="60"/>
      <c r="MX55" s="60"/>
      <c r="MY55" s="60"/>
      <c r="MZ55" s="60"/>
      <c r="NA55" s="60"/>
      <c r="NB55" s="60"/>
      <c r="NC55" s="60"/>
      <c r="ND55" s="60"/>
      <c r="NE55" s="60"/>
      <c r="NF55" s="60"/>
      <c r="NG55" s="60"/>
      <c r="NH55" s="60"/>
      <c r="NI55" s="60"/>
      <c r="NJ55" s="60"/>
      <c r="NK55" s="60"/>
      <c r="NL55" s="60"/>
      <c r="NM55" s="60"/>
      <c r="NN55" s="60"/>
      <c r="NO55" s="60"/>
      <c r="NP55" s="60"/>
      <c r="NQ55" s="60"/>
      <c r="NR55" s="60"/>
      <c r="NS55" s="60"/>
      <c r="NT55" s="60"/>
      <c r="NU55" s="60"/>
      <c r="NV55" s="60"/>
      <c r="NW55" s="60"/>
      <c r="NX55" s="60"/>
      <c r="NY55" s="60"/>
      <c r="NZ55" s="60"/>
      <c r="OA55" s="60"/>
      <c r="OB55" s="60"/>
      <c r="OC55" s="60"/>
      <c r="OD55" s="60"/>
      <c r="OE55" s="60"/>
      <c r="OF55" s="60"/>
      <c r="OG55" s="60"/>
      <c r="OH55" s="60"/>
      <c r="OI55" s="60"/>
      <c r="OJ55" s="60"/>
      <c r="OK55" s="60"/>
      <c r="OL55" s="60"/>
      <c r="OM55" s="60"/>
      <c r="ON55" s="60"/>
      <c r="OO55" s="60"/>
      <c r="OP55" s="60"/>
      <c r="OQ55" s="60"/>
      <c r="OR55" s="60"/>
      <c r="OS55" s="60"/>
      <c r="OT55" s="60"/>
      <c r="OU55" s="60"/>
      <c r="OV55" s="60"/>
      <c r="OW55" s="60"/>
      <c r="OX55" s="60"/>
      <c r="OY55" s="60"/>
      <c r="OZ55" s="60"/>
      <c r="PA55" s="60"/>
      <c r="PB55" s="60"/>
      <c r="PC55" s="60"/>
      <c r="PD55" s="60"/>
      <c r="PE55" s="60"/>
      <c r="PF55" s="60"/>
      <c r="PG55" s="60"/>
      <c r="PH55" s="60"/>
      <c r="PI55" s="60"/>
      <c r="PJ55" s="60"/>
      <c r="PK55" s="60"/>
      <c r="PL55" s="60"/>
      <c r="PM55" s="60"/>
      <c r="PN55" s="60"/>
      <c r="PO55" s="60"/>
      <c r="PP55" s="60"/>
      <c r="PQ55" s="60"/>
      <c r="PR55" s="60"/>
      <c r="PS55" s="60"/>
      <c r="PT55" s="60"/>
      <c r="PU55" s="60"/>
      <c r="PV55" s="60"/>
      <c r="PW55" s="60"/>
      <c r="PX55" s="60"/>
      <c r="PY55" s="60"/>
      <c r="PZ55" s="60"/>
      <c r="QA55" s="60"/>
      <c r="QB55" s="60"/>
      <c r="QC55" s="60"/>
      <c r="QD55" s="60"/>
      <c r="QE55" s="60"/>
      <c r="QF55" s="60"/>
      <c r="QG55" s="60"/>
      <c r="QH55" s="60"/>
      <c r="QI55" s="60"/>
      <c r="QJ55" s="60"/>
      <c r="QK55" s="60"/>
      <c r="QL55" s="60"/>
      <c r="QM55" s="60"/>
      <c r="QN55" s="60"/>
      <c r="QO55" s="60"/>
      <c r="QP55" s="60"/>
      <c r="QQ55" s="60"/>
      <c r="QR55" s="60"/>
      <c r="QS55" s="60"/>
      <c r="QT55" s="60"/>
      <c r="QU55" s="60"/>
      <c r="QV55" s="60"/>
      <c r="QW55" s="60"/>
      <c r="QX55" s="60"/>
      <c r="QY55" s="60"/>
      <c r="QZ55" s="60"/>
      <c r="RA55" s="60"/>
      <c r="RB55" s="60"/>
      <c r="RC55" s="60"/>
      <c r="RD55" s="60"/>
      <c r="RE55" s="60"/>
      <c r="RF55" s="60"/>
      <c r="RG55" s="60"/>
      <c r="RH55" s="60"/>
      <c r="RI55" s="60"/>
      <c r="RJ55" s="60"/>
      <c r="RK55" s="60"/>
      <c r="RL55" s="60"/>
      <c r="RM55" s="60"/>
      <c r="RN55" s="60"/>
      <c r="RO55" s="60"/>
      <c r="RP55" s="60"/>
      <c r="RQ55" s="60"/>
      <c r="RR55" s="60"/>
      <c r="RS55" s="60"/>
      <c r="RT55" s="60"/>
      <c r="RU55" s="60"/>
      <c r="RV55" s="60"/>
      <c r="RW55" s="60"/>
      <c r="RX55" s="60"/>
      <c r="RY55" s="60"/>
      <c r="RZ55" s="60"/>
      <c r="SA55" s="60"/>
      <c r="SB55" s="60"/>
      <c r="SC55" s="60"/>
      <c r="SD55" s="60"/>
      <c r="SE55" s="60"/>
      <c r="SF55" s="60"/>
      <c r="SG55" s="60"/>
      <c r="SH55" s="60"/>
      <c r="SI55" s="60"/>
      <c r="SJ55" s="60"/>
      <c r="SK55" s="60"/>
      <c r="SL55" s="60"/>
      <c r="SM55" s="60"/>
      <c r="SN55" s="60"/>
      <c r="SO55" s="60"/>
      <c r="SP55" s="60"/>
      <c r="SQ55" s="60"/>
      <c r="SR55" s="60"/>
      <c r="SS55" s="60"/>
      <c r="ST55" s="60"/>
      <c r="SU55" s="60"/>
      <c r="SV55" s="60"/>
      <c r="SW55" s="60"/>
      <c r="SX55" s="60"/>
      <c r="SY55" s="60"/>
      <c r="SZ55" s="60"/>
      <c r="TA55" s="60"/>
      <c r="TB55" s="60"/>
      <c r="TC55" s="60"/>
      <c r="TD55" s="60"/>
      <c r="TE55" s="60"/>
      <c r="TF55" s="60"/>
      <c r="TG55" s="60"/>
      <c r="TH55" s="60"/>
      <c r="TI55" s="60"/>
    </row>
    <row r="56" spans="1:529" ht="32.25" customHeight="1" x14ac:dyDescent="0.25">
      <c r="A56" s="183">
        <v>13110043</v>
      </c>
      <c r="B56" s="184">
        <v>39709</v>
      </c>
      <c r="C56" s="185" t="s">
        <v>5593</v>
      </c>
      <c r="D56" s="185" t="s">
        <v>5594</v>
      </c>
      <c r="E56" s="185"/>
      <c r="F56" s="185"/>
      <c r="G56" s="185"/>
      <c r="H56" s="186" t="s">
        <v>1950</v>
      </c>
      <c r="I56" s="184"/>
      <c r="J56" s="184">
        <v>41900</v>
      </c>
      <c r="K56" s="185" t="s">
        <v>1088</v>
      </c>
      <c r="L56" s="185"/>
      <c r="M56" s="185" t="s">
        <v>1098</v>
      </c>
      <c r="N56" s="185" t="s">
        <v>52</v>
      </c>
      <c r="O56" s="185">
        <v>1168</v>
      </c>
      <c r="P56" s="748" t="s">
        <v>3414</v>
      </c>
      <c r="Q56" s="748" t="s">
        <v>3414</v>
      </c>
      <c r="R56" s="748"/>
      <c r="S56" s="748"/>
      <c r="T56" s="588"/>
      <c r="U56" s="657"/>
      <c r="V56" s="657"/>
      <c r="W56" s="185"/>
      <c r="X56" s="185"/>
      <c r="Y56" s="185"/>
      <c r="Z56" s="185"/>
      <c r="AA56" s="185"/>
      <c r="AB56" s="185"/>
      <c r="AC56" s="185"/>
      <c r="AD56" s="185"/>
      <c r="AE56" s="185"/>
      <c r="AF56" s="185"/>
      <c r="AG56" s="185"/>
      <c r="AH56" s="185"/>
      <c r="AI56" s="185"/>
      <c r="AJ56" s="185"/>
      <c r="AK56" s="275"/>
      <c r="AL56" s="275" t="s">
        <v>4554</v>
      </c>
      <c r="AM56" s="11"/>
    </row>
    <row r="57" spans="1:529" s="82" customFormat="1" ht="42" customHeight="1" thickBot="1" x14ac:dyDescent="0.3">
      <c r="A57" s="65">
        <v>13110043</v>
      </c>
      <c r="B57" s="66">
        <v>39709</v>
      </c>
      <c r="C57" s="67" t="s">
        <v>3415</v>
      </c>
      <c r="D57" s="67" t="s">
        <v>4995</v>
      </c>
      <c r="E57" s="67"/>
      <c r="F57" s="67"/>
      <c r="G57" s="67"/>
      <c r="H57" s="158">
        <v>2448</v>
      </c>
      <c r="I57" s="66"/>
      <c r="J57" s="66">
        <v>45554</v>
      </c>
      <c r="K57" s="67" t="s">
        <v>1088</v>
      </c>
      <c r="L57" s="67"/>
      <c r="M57" s="67" t="s">
        <v>1098</v>
      </c>
      <c r="N57" s="67" t="s">
        <v>52</v>
      </c>
      <c r="O57" s="67">
        <v>1168</v>
      </c>
      <c r="P57" s="756"/>
      <c r="Q57" s="756"/>
      <c r="R57" s="756"/>
      <c r="S57" s="756"/>
      <c r="T57" s="562">
        <v>0.9</v>
      </c>
      <c r="U57" s="67">
        <v>3.2</v>
      </c>
      <c r="V57" s="67">
        <v>1168</v>
      </c>
      <c r="W57" s="67" t="s">
        <v>3185</v>
      </c>
      <c r="X57" s="67">
        <v>35</v>
      </c>
      <c r="Y57" s="67">
        <v>25</v>
      </c>
      <c r="Z57" s="67">
        <v>125</v>
      </c>
      <c r="AA57" s="67" t="s">
        <v>1090</v>
      </c>
      <c r="AB57" s="67" t="s">
        <v>1090</v>
      </c>
      <c r="AC57" s="67" t="s">
        <v>1090</v>
      </c>
      <c r="AD57" s="67" t="s">
        <v>1090</v>
      </c>
      <c r="AE57" s="67" t="s">
        <v>1090</v>
      </c>
      <c r="AF57" s="67" t="s">
        <v>1090</v>
      </c>
      <c r="AG57" s="67" t="s">
        <v>3416</v>
      </c>
      <c r="AH57" s="67"/>
      <c r="AI57" s="67" t="s">
        <v>4010</v>
      </c>
      <c r="AJ57" s="67" t="s">
        <v>4011</v>
      </c>
      <c r="AK57" s="67" t="s">
        <v>1974</v>
      </c>
      <c r="AL57" s="425"/>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O57" s="60"/>
      <c r="GP57" s="60"/>
      <c r="GQ57" s="60"/>
      <c r="GR57" s="60"/>
      <c r="GS57" s="60"/>
      <c r="GT57" s="60"/>
      <c r="GU57" s="60"/>
      <c r="GV57" s="60"/>
      <c r="GW57" s="60"/>
      <c r="GX57" s="60"/>
      <c r="GY57" s="60"/>
      <c r="GZ57" s="60"/>
      <c r="HA57" s="60"/>
      <c r="HB57" s="60"/>
      <c r="HC57" s="60"/>
      <c r="HD57" s="60"/>
      <c r="HE57" s="60"/>
      <c r="HF57" s="60"/>
      <c r="HG57" s="60"/>
      <c r="HH57" s="60"/>
      <c r="HI57" s="60"/>
      <c r="HJ57" s="60"/>
      <c r="HK57" s="60"/>
      <c r="HL57" s="60"/>
      <c r="HM57" s="60"/>
      <c r="HN57" s="60"/>
      <c r="HO57" s="60"/>
      <c r="HP57" s="60"/>
      <c r="HQ57" s="60"/>
      <c r="HR57" s="60"/>
      <c r="HS57" s="60"/>
      <c r="HT57" s="60"/>
      <c r="HU57" s="60"/>
      <c r="HV57" s="60"/>
      <c r="HW57" s="60"/>
      <c r="HX57" s="60"/>
      <c r="HY57" s="60"/>
      <c r="HZ57" s="60"/>
      <c r="IA57" s="60"/>
      <c r="IB57" s="60"/>
      <c r="IC57" s="60"/>
      <c r="ID57" s="60"/>
      <c r="IE57" s="60"/>
      <c r="IF57" s="60"/>
      <c r="IG57" s="60"/>
      <c r="IH57" s="60"/>
      <c r="II57" s="60"/>
      <c r="IJ57" s="60"/>
      <c r="IK57" s="60"/>
      <c r="IL57" s="60"/>
      <c r="IM57" s="60"/>
      <c r="IN57" s="60"/>
      <c r="IO57" s="60"/>
      <c r="IP57" s="60"/>
      <c r="IQ57" s="60"/>
      <c r="IR57" s="60"/>
      <c r="IS57" s="60"/>
      <c r="IT57" s="60"/>
      <c r="IU57" s="60"/>
      <c r="IV57" s="60"/>
      <c r="IW57" s="60"/>
      <c r="IX57" s="60"/>
      <c r="IY57" s="60"/>
      <c r="IZ57" s="60"/>
      <c r="JA57" s="60"/>
      <c r="JB57" s="60"/>
      <c r="JC57" s="60"/>
      <c r="JD57" s="60"/>
      <c r="JE57" s="60"/>
      <c r="JF57" s="60"/>
      <c r="JG57" s="60"/>
      <c r="JH57" s="60"/>
      <c r="JI57" s="60"/>
      <c r="JJ57" s="60"/>
      <c r="JK57" s="60"/>
      <c r="JL57" s="60"/>
      <c r="JM57" s="60"/>
      <c r="JN57" s="60"/>
      <c r="JO57" s="60"/>
      <c r="JP57" s="60"/>
      <c r="JQ57" s="60"/>
      <c r="JR57" s="60"/>
      <c r="JS57" s="60"/>
      <c r="JT57" s="60"/>
      <c r="JU57" s="60"/>
      <c r="JV57" s="60"/>
      <c r="JW57" s="60"/>
      <c r="JX57" s="60"/>
      <c r="JY57" s="60"/>
      <c r="JZ57" s="60"/>
      <c r="KA57" s="60"/>
      <c r="KB57" s="60"/>
      <c r="KC57" s="60"/>
      <c r="KD57" s="60"/>
      <c r="KE57" s="60"/>
      <c r="KF57" s="60"/>
      <c r="KG57" s="60"/>
      <c r="KH57" s="60"/>
      <c r="KI57" s="60"/>
      <c r="KJ57" s="60"/>
      <c r="KK57" s="60"/>
      <c r="KL57" s="60"/>
      <c r="KM57" s="60"/>
      <c r="KN57" s="60"/>
      <c r="KO57" s="60"/>
      <c r="KP57" s="60"/>
      <c r="KQ57" s="60"/>
      <c r="KR57" s="60"/>
      <c r="KS57" s="60"/>
      <c r="KT57" s="60"/>
      <c r="KU57" s="60"/>
      <c r="KV57" s="60"/>
      <c r="KW57" s="60"/>
      <c r="KX57" s="60"/>
      <c r="KY57" s="60"/>
      <c r="KZ57" s="60"/>
      <c r="LA57" s="60"/>
      <c r="LB57" s="60"/>
      <c r="LC57" s="60"/>
      <c r="LD57" s="60"/>
      <c r="LE57" s="60"/>
      <c r="LF57" s="60"/>
      <c r="LG57" s="60"/>
      <c r="LH57" s="60"/>
      <c r="LI57" s="60"/>
      <c r="LJ57" s="60"/>
      <c r="LK57" s="60"/>
      <c r="LL57" s="60"/>
      <c r="LM57" s="60"/>
      <c r="LN57" s="60"/>
      <c r="LO57" s="60"/>
      <c r="LP57" s="60"/>
      <c r="LQ57" s="60"/>
      <c r="LR57" s="60"/>
      <c r="LS57" s="60"/>
      <c r="LT57" s="60"/>
      <c r="LU57" s="60"/>
      <c r="LV57" s="60"/>
      <c r="LW57" s="60"/>
      <c r="LX57" s="60"/>
      <c r="LY57" s="60"/>
      <c r="LZ57" s="60"/>
      <c r="MA57" s="60"/>
      <c r="MB57" s="60"/>
      <c r="MC57" s="60"/>
      <c r="MD57" s="60"/>
      <c r="ME57" s="60"/>
      <c r="MF57" s="60"/>
      <c r="MG57" s="60"/>
      <c r="MH57" s="60"/>
      <c r="MI57" s="60"/>
      <c r="MJ57" s="60"/>
      <c r="MK57" s="60"/>
      <c r="ML57" s="60"/>
      <c r="MM57" s="60"/>
      <c r="MN57" s="60"/>
      <c r="MO57" s="60"/>
      <c r="MP57" s="60"/>
      <c r="MQ57" s="60"/>
      <c r="MR57" s="60"/>
      <c r="MS57" s="60"/>
      <c r="MT57" s="60"/>
      <c r="MU57" s="60"/>
      <c r="MV57" s="60"/>
      <c r="MW57" s="60"/>
      <c r="MX57" s="60"/>
      <c r="MY57" s="60"/>
      <c r="MZ57" s="60"/>
      <c r="NA57" s="60"/>
      <c r="NB57" s="60"/>
      <c r="NC57" s="60"/>
      <c r="ND57" s="60"/>
      <c r="NE57" s="60"/>
      <c r="NF57" s="60"/>
      <c r="NG57" s="60"/>
      <c r="NH57" s="60"/>
      <c r="NI57" s="60"/>
      <c r="NJ57" s="60"/>
      <c r="NK57" s="60"/>
      <c r="NL57" s="60"/>
      <c r="NM57" s="60"/>
      <c r="NN57" s="60"/>
      <c r="NO57" s="60"/>
      <c r="NP57" s="60"/>
      <c r="NQ57" s="60"/>
      <c r="NR57" s="60"/>
      <c r="NS57" s="60"/>
      <c r="NT57" s="60"/>
      <c r="NU57" s="60"/>
      <c r="NV57" s="60"/>
      <c r="NW57" s="60"/>
      <c r="NX57" s="60"/>
      <c r="NY57" s="60"/>
      <c r="NZ57" s="60"/>
      <c r="OA57" s="60"/>
      <c r="OB57" s="60"/>
      <c r="OC57" s="60"/>
      <c r="OD57" s="60"/>
      <c r="OE57" s="60"/>
      <c r="OF57" s="60"/>
      <c r="OG57" s="60"/>
      <c r="OH57" s="60"/>
      <c r="OI57" s="60"/>
      <c r="OJ57" s="60"/>
      <c r="OK57" s="60"/>
      <c r="OL57" s="60"/>
      <c r="OM57" s="60"/>
      <c r="ON57" s="60"/>
      <c r="OO57" s="60"/>
      <c r="OP57" s="60"/>
      <c r="OQ57" s="60"/>
      <c r="OR57" s="60"/>
      <c r="OS57" s="60"/>
      <c r="OT57" s="60"/>
      <c r="OU57" s="60"/>
      <c r="OV57" s="60"/>
      <c r="OW57" s="60"/>
      <c r="OX57" s="60"/>
      <c r="OY57" s="60"/>
      <c r="OZ57" s="60"/>
      <c r="PA57" s="60"/>
      <c r="PB57" s="60"/>
      <c r="PC57" s="60"/>
      <c r="PD57" s="60"/>
      <c r="PE57" s="60"/>
      <c r="PF57" s="60"/>
      <c r="PG57" s="60"/>
      <c r="PH57" s="60"/>
      <c r="PI57" s="60"/>
      <c r="PJ57" s="60"/>
      <c r="PK57" s="60"/>
      <c r="PL57" s="60"/>
      <c r="PM57" s="60"/>
      <c r="PN57" s="60"/>
      <c r="PO57" s="60"/>
      <c r="PP57" s="60"/>
      <c r="PQ57" s="60"/>
      <c r="PR57" s="60"/>
      <c r="PS57" s="60"/>
      <c r="PT57" s="60"/>
      <c r="PU57" s="60"/>
      <c r="PV57" s="60"/>
      <c r="PW57" s="60"/>
      <c r="PX57" s="60"/>
      <c r="PY57" s="60"/>
      <c r="PZ57" s="60"/>
      <c r="QA57" s="60"/>
      <c r="QB57" s="60"/>
      <c r="QC57" s="60"/>
      <c r="QD57" s="60"/>
      <c r="QE57" s="60"/>
      <c r="QF57" s="60"/>
      <c r="QG57" s="60"/>
      <c r="QH57" s="60"/>
      <c r="QI57" s="60"/>
      <c r="QJ57" s="60"/>
      <c r="QK57" s="60"/>
      <c r="QL57" s="60"/>
      <c r="QM57" s="60"/>
      <c r="QN57" s="60"/>
      <c r="QO57" s="60"/>
      <c r="QP57" s="60"/>
      <c r="QQ57" s="60"/>
      <c r="QR57" s="60"/>
      <c r="QS57" s="60"/>
      <c r="QT57" s="60"/>
      <c r="QU57" s="60"/>
      <c r="QV57" s="60"/>
      <c r="QW57" s="60"/>
      <c r="QX57" s="60"/>
      <c r="QY57" s="60"/>
      <c r="QZ57" s="60"/>
      <c r="RA57" s="60"/>
      <c r="RB57" s="60"/>
      <c r="RC57" s="60"/>
      <c r="RD57" s="60"/>
      <c r="RE57" s="60"/>
      <c r="RF57" s="60"/>
      <c r="RG57" s="60"/>
      <c r="RH57" s="60"/>
      <c r="RI57" s="60"/>
      <c r="RJ57" s="60"/>
      <c r="RK57" s="60"/>
      <c r="RL57" s="60"/>
      <c r="RM57" s="60"/>
      <c r="RN57" s="60"/>
      <c r="RO57" s="60"/>
      <c r="RP57" s="60"/>
      <c r="RQ57" s="60"/>
      <c r="RR57" s="60"/>
      <c r="RS57" s="60"/>
      <c r="RT57" s="60"/>
      <c r="RU57" s="60"/>
      <c r="RV57" s="60"/>
      <c r="RW57" s="60"/>
      <c r="RX57" s="60"/>
      <c r="RY57" s="60"/>
      <c r="RZ57" s="60"/>
      <c r="SA57" s="60"/>
      <c r="SB57" s="60"/>
      <c r="SC57" s="60"/>
      <c r="SD57" s="60"/>
      <c r="SE57" s="60"/>
      <c r="SF57" s="60"/>
      <c r="SG57" s="60"/>
      <c r="SH57" s="60"/>
      <c r="SI57" s="60"/>
      <c r="SJ57" s="60"/>
      <c r="SK57" s="60"/>
      <c r="SL57" s="60"/>
      <c r="SM57" s="60"/>
      <c r="SN57" s="60"/>
      <c r="SO57" s="60"/>
      <c r="SP57" s="60"/>
      <c r="SQ57" s="60"/>
      <c r="SR57" s="60"/>
      <c r="SS57" s="60"/>
      <c r="ST57" s="60"/>
      <c r="SU57" s="60"/>
      <c r="SV57" s="60"/>
      <c r="SW57" s="60"/>
      <c r="SX57" s="60"/>
      <c r="SY57" s="60"/>
      <c r="SZ57" s="60"/>
      <c r="TA57" s="60"/>
      <c r="TB57" s="60"/>
      <c r="TC57" s="60"/>
      <c r="TD57" s="60"/>
      <c r="TE57" s="60"/>
      <c r="TF57" s="60"/>
      <c r="TG57" s="60"/>
      <c r="TH57" s="60"/>
      <c r="TI57" s="60"/>
    </row>
    <row r="58" spans="1:529" ht="20.25" customHeight="1" x14ac:dyDescent="0.25">
      <c r="A58" s="164">
        <v>13110044</v>
      </c>
      <c r="B58" s="175">
        <v>39709</v>
      </c>
      <c r="C58" s="176" t="s">
        <v>1117</v>
      </c>
      <c r="D58" s="176"/>
      <c r="E58" s="176"/>
      <c r="F58" s="176"/>
      <c r="G58" s="176"/>
      <c r="H58" s="164"/>
      <c r="I58" s="175"/>
      <c r="J58" s="175">
        <v>41900</v>
      </c>
      <c r="K58" s="176" t="s">
        <v>1124</v>
      </c>
      <c r="L58" s="176"/>
      <c r="M58" s="176" t="s">
        <v>4702</v>
      </c>
      <c r="N58" s="176" t="s">
        <v>34</v>
      </c>
      <c r="O58" s="176">
        <v>657</v>
      </c>
      <c r="P58" s="739"/>
      <c r="Q58" s="739" t="s">
        <v>1125</v>
      </c>
      <c r="R58" s="739"/>
      <c r="S58" s="739"/>
      <c r="T58" s="568"/>
      <c r="U58" s="519"/>
      <c r="V58" s="519"/>
      <c r="W58" s="176"/>
      <c r="X58" s="176"/>
      <c r="Y58" s="176"/>
      <c r="Z58" s="176"/>
      <c r="AA58" s="176"/>
      <c r="AB58" s="176"/>
      <c r="AC58" s="176"/>
      <c r="AD58" s="176"/>
      <c r="AE58" s="176"/>
      <c r="AF58" s="176"/>
      <c r="AG58" s="176"/>
      <c r="AH58" s="176"/>
      <c r="AI58" s="176"/>
      <c r="AJ58" s="176"/>
      <c r="AK58" s="222"/>
      <c r="AL58" s="222"/>
      <c r="AM58" s="11"/>
    </row>
    <row r="59" spans="1:529" s="82" customFormat="1" ht="42" customHeight="1" thickBot="1" x14ac:dyDescent="0.3">
      <c r="A59" s="73">
        <v>13110044</v>
      </c>
      <c r="B59" s="12">
        <v>39709</v>
      </c>
      <c r="C59" s="11" t="s">
        <v>329</v>
      </c>
      <c r="D59" s="11" t="s">
        <v>7923</v>
      </c>
      <c r="E59" s="11" t="s">
        <v>266</v>
      </c>
      <c r="F59" s="11" t="s">
        <v>41</v>
      </c>
      <c r="G59" s="11" t="s">
        <v>33</v>
      </c>
      <c r="H59" s="73" t="s">
        <v>1952</v>
      </c>
      <c r="I59" s="12">
        <v>39729</v>
      </c>
      <c r="J59" s="12">
        <v>46283</v>
      </c>
      <c r="K59" s="11" t="s">
        <v>1124</v>
      </c>
      <c r="L59" s="11" t="s">
        <v>1124</v>
      </c>
      <c r="M59" s="11" t="s">
        <v>4702</v>
      </c>
      <c r="N59" s="11" t="s">
        <v>34</v>
      </c>
      <c r="O59" s="11">
        <v>657</v>
      </c>
      <c r="P59" s="745" t="s">
        <v>7924</v>
      </c>
      <c r="Q59" s="745" t="s">
        <v>7924</v>
      </c>
      <c r="R59" s="745"/>
      <c r="S59" s="745"/>
      <c r="T59" s="559">
        <v>0.27</v>
      </c>
      <c r="U59" s="11">
        <v>1.8</v>
      </c>
      <c r="V59" s="11">
        <v>657</v>
      </c>
      <c r="W59" s="11" t="s">
        <v>1126</v>
      </c>
      <c r="X59" s="11">
        <v>35</v>
      </c>
      <c r="Y59" s="11">
        <v>25</v>
      </c>
      <c r="Z59" s="11">
        <v>125</v>
      </c>
      <c r="AA59" s="11" t="s">
        <v>1090</v>
      </c>
      <c r="AB59" s="11" t="s">
        <v>1090</v>
      </c>
      <c r="AC59" s="11" t="s">
        <v>1090</v>
      </c>
      <c r="AD59" s="11" t="s">
        <v>1090</v>
      </c>
      <c r="AE59" s="11" t="s">
        <v>1090</v>
      </c>
      <c r="AF59" s="11" t="s">
        <v>1090</v>
      </c>
      <c r="AG59" s="11" t="s">
        <v>1090</v>
      </c>
      <c r="AH59" s="11">
        <v>800</v>
      </c>
      <c r="AI59" s="11" t="s">
        <v>1990</v>
      </c>
      <c r="AJ59" s="11" t="s">
        <v>1991</v>
      </c>
      <c r="AK59" s="11" t="s">
        <v>1127</v>
      </c>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60"/>
      <c r="JN59" s="60"/>
      <c r="JO59" s="60"/>
      <c r="JP59" s="60"/>
      <c r="JQ59" s="60"/>
      <c r="JR59" s="60"/>
      <c r="JS59" s="60"/>
      <c r="JT59" s="60"/>
      <c r="JU59" s="60"/>
      <c r="JV59" s="60"/>
      <c r="JW59" s="60"/>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c r="MU59" s="60"/>
      <c r="MV59" s="60"/>
      <c r="MW59" s="60"/>
      <c r="MX59" s="60"/>
      <c r="MY59" s="60"/>
      <c r="MZ59" s="60"/>
      <c r="NA59" s="60"/>
      <c r="NB59" s="60"/>
      <c r="NC59" s="60"/>
      <c r="ND59" s="60"/>
      <c r="NE59" s="60"/>
      <c r="NF59" s="60"/>
      <c r="NG59" s="60"/>
      <c r="NH59" s="60"/>
      <c r="NI59" s="60"/>
      <c r="NJ59" s="60"/>
      <c r="NK59" s="60"/>
      <c r="NL59" s="60"/>
      <c r="NM59" s="60"/>
      <c r="NN59" s="60"/>
      <c r="NO59" s="60"/>
      <c r="NP59" s="60"/>
      <c r="NQ59" s="60"/>
      <c r="NR59" s="60"/>
      <c r="NS59" s="60"/>
      <c r="NT59" s="60"/>
      <c r="NU59" s="60"/>
      <c r="NV59" s="60"/>
      <c r="NW59" s="60"/>
      <c r="NX59" s="60"/>
      <c r="NY59" s="60"/>
      <c r="NZ59" s="60"/>
      <c r="OA59" s="60"/>
      <c r="OB59" s="60"/>
      <c r="OC59" s="60"/>
      <c r="OD59" s="60"/>
      <c r="OE59" s="60"/>
      <c r="OF59" s="60"/>
      <c r="OG59" s="60"/>
      <c r="OH59" s="60"/>
      <c r="OI59" s="60"/>
      <c r="OJ59" s="60"/>
      <c r="OK59" s="60"/>
      <c r="OL59" s="60"/>
      <c r="OM59" s="60"/>
      <c r="ON59" s="60"/>
      <c r="OO59" s="60"/>
      <c r="OP59" s="60"/>
      <c r="OQ59" s="60"/>
      <c r="OR59" s="60"/>
      <c r="OS59" s="60"/>
      <c r="OT59" s="60"/>
      <c r="OU59" s="60"/>
      <c r="OV59" s="60"/>
      <c r="OW59" s="60"/>
      <c r="OX59" s="60"/>
      <c r="OY59" s="60"/>
      <c r="OZ59" s="60"/>
      <c r="PA59" s="60"/>
      <c r="PB59" s="60"/>
      <c r="PC59" s="60"/>
      <c r="PD59" s="60"/>
      <c r="PE59" s="60"/>
      <c r="PF59" s="60"/>
      <c r="PG59" s="60"/>
      <c r="PH59" s="60"/>
      <c r="PI59" s="60"/>
      <c r="PJ59" s="60"/>
      <c r="PK59" s="60"/>
      <c r="PL59" s="60"/>
      <c r="PM59" s="60"/>
      <c r="PN59" s="60"/>
      <c r="PO59" s="60"/>
      <c r="PP59" s="60"/>
      <c r="PQ59" s="60"/>
      <c r="PR59" s="60"/>
      <c r="PS59" s="60"/>
      <c r="PT59" s="60"/>
      <c r="PU59" s="60"/>
      <c r="PV59" s="60"/>
      <c r="PW59" s="60"/>
      <c r="PX59" s="60"/>
      <c r="PY59" s="60"/>
      <c r="PZ59" s="60"/>
      <c r="QA59" s="60"/>
      <c r="QB59" s="60"/>
      <c r="QC59" s="60"/>
      <c r="QD59" s="60"/>
      <c r="QE59" s="60"/>
      <c r="QF59" s="60"/>
      <c r="QG59" s="60"/>
      <c r="QH59" s="60"/>
      <c r="QI59" s="60"/>
      <c r="QJ59" s="60"/>
      <c r="QK59" s="60"/>
      <c r="QL59" s="60"/>
      <c r="QM59" s="60"/>
      <c r="QN59" s="60"/>
      <c r="QO59" s="60"/>
      <c r="QP59" s="60"/>
      <c r="QQ59" s="60"/>
      <c r="QR59" s="60"/>
      <c r="QS59" s="60"/>
      <c r="QT59" s="60"/>
      <c r="QU59" s="60"/>
      <c r="QV59" s="60"/>
      <c r="QW59" s="60"/>
      <c r="QX59" s="60"/>
      <c r="QY59" s="60"/>
      <c r="QZ59" s="60"/>
      <c r="RA59" s="60"/>
      <c r="RB59" s="60"/>
      <c r="RC59" s="60"/>
      <c r="RD59" s="60"/>
      <c r="RE59" s="60"/>
      <c r="RF59" s="60"/>
      <c r="RG59" s="60"/>
      <c r="RH59" s="60"/>
      <c r="RI59" s="60"/>
      <c r="RJ59" s="60"/>
      <c r="RK59" s="60"/>
      <c r="RL59" s="60"/>
      <c r="RM59" s="60"/>
      <c r="RN59" s="60"/>
      <c r="RO59" s="60"/>
      <c r="RP59" s="60"/>
      <c r="RQ59" s="60"/>
      <c r="RR59" s="60"/>
      <c r="RS59" s="60"/>
      <c r="RT59" s="60"/>
      <c r="RU59" s="60"/>
      <c r="RV59" s="60"/>
      <c r="RW59" s="60"/>
      <c r="RX59" s="60"/>
      <c r="RY59" s="60"/>
      <c r="RZ59" s="60"/>
      <c r="SA59" s="60"/>
      <c r="SB59" s="60"/>
      <c r="SC59" s="60"/>
      <c r="SD59" s="60"/>
      <c r="SE59" s="60"/>
      <c r="SF59" s="60"/>
      <c r="SG59" s="60"/>
      <c r="SH59" s="60"/>
      <c r="SI59" s="60"/>
      <c r="SJ59" s="60"/>
      <c r="SK59" s="60"/>
      <c r="SL59" s="60"/>
      <c r="SM59" s="60"/>
      <c r="SN59" s="60"/>
      <c r="SO59" s="60"/>
      <c r="SP59" s="60"/>
      <c r="SQ59" s="60"/>
      <c r="SR59" s="60"/>
      <c r="SS59" s="60"/>
      <c r="ST59" s="60"/>
      <c r="SU59" s="60"/>
      <c r="SV59" s="60"/>
      <c r="SW59" s="60"/>
      <c r="SX59" s="60"/>
      <c r="SY59" s="60"/>
      <c r="SZ59" s="60"/>
      <c r="TA59" s="60"/>
      <c r="TB59" s="60"/>
      <c r="TC59" s="60"/>
      <c r="TD59" s="60"/>
      <c r="TE59" s="60"/>
      <c r="TF59" s="60"/>
      <c r="TG59" s="60"/>
      <c r="TH59" s="60"/>
      <c r="TI59" s="60"/>
    </row>
    <row r="60" spans="1:529" ht="20.25" customHeight="1" thickBot="1" x14ac:dyDescent="0.3">
      <c r="A60" s="237">
        <v>13110045</v>
      </c>
      <c r="B60" s="238">
        <v>39722</v>
      </c>
      <c r="C60" s="23" t="s">
        <v>1128</v>
      </c>
      <c r="D60" s="23"/>
      <c r="E60" s="23"/>
      <c r="F60" s="23"/>
      <c r="G60" s="23"/>
      <c r="H60" s="239"/>
      <c r="I60" s="238"/>
      <c r="J60" s="238">
        <v>40817</v>
      </c>
      <c r="K60" s="23" t="s">
        <v>1118</v>
      </c>
      <c r="L60" s="23"/>
      <c r="M60" s="23" t="s">
        <v>4697</v>
      </c>
      <c r="N60" s="23" t="s">
        <v>34</v>
      </c>
      <c r="O60" s="23">
        <v>10950</v>
      </c>
      <c r="P60" s="744"/>
      <c r="Q60" s="744"/>
      <c r="R60" s="744"/>
      <c r="S60" s="744"/>
      <c r="T60" s="575"/>
      <c r="U60" s="247"/>
      <c r="V60" s="247"/>
      <c r="W60" s="23"/>
      <c r="X60" s="23"/>
      <c r="Y60" s="23"/>
      <c r="Z60" s="23"/>
      <c r="AA60" s="23"/>
      <c r="AB60" s="23"/>
      <c r="AC60" s="23"/>
      <c r="AD60" s="23"/>
      <c r="AE60" s="23"/>
      <c r="AF60" s="23"/>
      <c r="AG60" s="23"/>
      <c r="AH60" s="23"/>
      <c r="AI60" s="23"/>
      <c r="AJ60" s="23"/>
      <c r="AK60" s="24"/>
      <c r="AL60" s="24"/>
      <c r="AM60" s="11"/>
    </row>
    <row r="61" spans="1:529" ht="20.25" customHeight="1" thickBot="1" x14ac:dyDescent="0.3">
      <c r="A61" s="77">
        <v>13110046</v>
      </c>
      <c r="B61" s="28">
        <v>39741</v>
      </c>
      <c r="C61" s="29" t="s">
        <v>1117</v>
      </c>
      <c r="D61" s="29"/>
      <c r="E61" s="29"/>
      <c r="F61" s="29"/>
      <c r="G61" s="29"/>
      <c r="H61" s="77"/>
      <c r="I61" s="28"/>
      <c r="J61" s="28">
        <v>41932</v>
      </c>
      <c r="K61" s="29" t="s">
        <v>1118</v>
      </c>
      <c r="L61" s="29"/>
      <c r="M61" s="29" t="s">
        <v>844</v>
      </c>
      <c r="N61" s="29" t="s">
        <v>34</v>
      </c>
      <c r="O61" s="29">
        <v>14600</v>
      </c>
      <c r="P61" s="743"/>
      <c r="Q61" s="743"/>
      <c r="R61" s="743"/>
      <c r="S61" s="743"/>
      <c r="T61" s="571"/>
      <c r="U61" s="523"/>
      <c r="V61" s="523"/>
      <c r="W61" s="29"/>
      <c r="X61" s="29"/>
      <c r="Y61" s="29"/>
      <c r="Z61" s="29"/>
      <c r="AA61" s="29"/>
      <c r="AB61" s="29"/>
      <c r="AC61" s="29"/>
      <c r="AD61" s="29"/>
      <c r="AE61" s="29"/>
      <c r="AF61" s="29"/>
      <c r="AG61" s="29"/>
      <c r="AH61" s="29"/>
      <c r="AI61" s="29"/>
      <c r="AJ61" s="29"/>
      <c r="AK61" s="25"/>
      <c r="AL61" s="25"/>
      <c r="AM61" s="11"/>
    </row>
    <row r="62" spans="1:529" ht="20.25" customHeight="1" thickBot="1" x14ac:dyDescent="0.3">
      <c r="A62" s="237">
        <v>13110047</v>
      </c>
      <c r="B62" s="238">
        <v>39743</v>
      </c>
      <c r="C62" s="23" t="s">
        <v>1129</v>
      </c>
      <c r="D62" s="23"/>
      <c r="E62" s="23"/>
      <c r="F62" s="23"/>
      <c r="G62" s="23"/>
      <c r="H62" s="239"/>
      <c r="I62" s="238"/>
      <c r="J62" s="238">
        <v>40838</v>
      </c>
      <c r="K62" s="23"/>
      <c r="L62" s="23"/>
      <c r="M62" s="23" t="s">
        <v>4703</v>
      </c>
      <c r="N62" s="23" t="s">
        <v>34</v>
      </c>
      <c r="O62" s="23">
        <v>91250</v>
      </c>
      <c r="P62" s="744"/>
      <c r="Q62" s="744"/>
      <c r="R62" s="744"/>
      <c r="S62" s="744"/>
      <c r="T62" s="575"/>
      <c r="U62" s="247"/>
      <c r="V62" s="247"/>
      <c r="W62" s="23"/>
      <c r="X62" s="23"/>
      <c r="Y62" s="23"/>
      <c r="Z62" s="23"/>
      <c r="AA62" s="23"/>
      <c r="AB62" s="23"/>
      <c r="AC62" s="23"/>
      <c r="AD62" s="23"/>
      <c r="AE62" s="23"/>
      <c r="AF62" s="23"/>
      <c r="AG62" s="23"/>
      <c r="AH62" s="23"/>
      <c r="AI62" s="23"/>
      <c r="AJ62" s="23"/>
      <c r="AK62" s="24"/>
      <c r="AL62" s="24"/>
      <c r="AM62" s="11"/>
    </row>
    <row r="63" spans="1:529" ht="20.25" customHeight="1" thickBot="1" x14ac:dyDescent="0.3">
      <c r="A63" s="77">
        <v>13110048</v>
      </c>
      <c r="B63" s="28">
        <v>39757</v>
      </c>
      <c r="C63" s="29" t="s">
        <v>1117</v>
      </c>
      <c r="D63" s="29"/>
      <c r="E63" s="29"/>
      <c r="F63" s="29"/>
      <c r="G63" s="29"/>
      <c r="H63" s="77"/>
      <c r="I63" s="28"/>
      <c r="J63" s="28">
        <v>41948</v>
      </c>
      <c r="K63" s="29" t="s">
        <v>1130</v>
      </c>
      <c r="L63" s="29"/>
      <c r="M63" s="29" t="s">
        <v>768</v>
      </c>
      <c r="N63" s="29" t="s">
        <v>34</v>
      </c>
      <c r="O63" s="29">
        <v>16425</v>
      </c>
      <c r="P63" s="743"/>
      <c r="Q63" s="743"/>
      <c r="R63" s="743"/>
      <c r="S63" s="743"/>
      <c r="T63" s="571"/>
      <c r="U63" s="523"/>
      <c r="V63" s="523"/>
      <c r="W63" s="29"/>
      <c r="X63" s="29"/>
      <c r="Y63" s="29"/>
      <c r="Z63" s="29"/>
      <c r="AA63" s="29"/>
      <c r="AB63" s="29"/>
      <c r="AC63" s="29"/>
      <c r="AD63" s="29"/>
      <c r="AE63" s="29"/>
      <c r="AF63" s="29"/>
      <c r="AG63" s="29"/>
      <c r="AH63" s="29"/>
      <c r="AI63" s="29"/>
      <c r="AJ63" s="29"/>
      <c r="AK63" s="25"/>
      <c r="AL63" s="25"/>
      <c r="AM63" s="11"/>
    </row>
    <row r="64" spans="1:529" ht="20.25" customHeight="1" thickBot="1" x14ac:dyDescent="0.3">
      <c r="A64" s="237">
        <v>13110049</v>
      </c>
      <c r="B64" s="238">
        <v>39772</v>
      </c>
      <c r="C64" s="23" t="s">
        <v>1131</v>
      </c>
      <c r="D64" s="23"/>
      <c r="E64" s="23"/>
      <c r="F64" s="23"/>
      <c r="G64" s="23"/>
      <c r="H64" s="239"/>
      <c r="I64" s="238"/>
      <c r="J64" s="238">
        <v>40867</v>
      </c>
      <c r="K64" s="23" t="s">
        <v>378</v>
      </c>
      <c r="L64" s="23"/>
      <c r="M64" s="23" t="s">
        <v>285</v>
      </c>
      <c r="N64" s="23" t="s">
        <v>95</v>
      </c>
      <c r="O64" s="23">
        <v>883</v>
      </c>
      <c r="P64" s="744"/>
      <c r="Q64" s="744"/>
      <c r="R64" s="744"/>
      <c r="S64" s="744"/>
      <c r="T64" s="575"/>
      <c r="U64" s="247"/>
      <c r="V64" s="247"/>
      <c r="W64" s="23"/>
      <c r="X64" s="23"/>
      <c r="Y64" s="23"/>
      <c r="Z64" s="23"/>
      <c r="AA64" s="23"/>
      <c r="AB64" s="23"/>
      <c r="AC64" s="23"/>
      <c r="AD64" s="23"/>
      <c r="AE64" s="23"/>
      <c r="AF64" s="23"/>
      <c r="AG64" s="23"/>
      <c r="AH64" s="23"/>
      <c r="AI64" s="23"/>
      <c r="AJ64" s="23"/>
      <c r="AK64" s="24"/>
      <c r="AL64" s="24"/>
      <c r="AM64" s="11"/>
    </row>
    <row r="65" spans="1:529" ht="30" customHeight="1" thickBot="1" x14ac:dyDescent="0.3">
      <c r="A65" s="77">
        <v>13110050</v>
      </c>
      <c r="B65" s="28">
        <v>39772</v>
      </c>
      <c r="C65" s="29" t="s">
        <v>1132</v>
      </c>
      <c r="D65" s="29" t="s">
        <v>5595</v>
      </c>
      <c r="E65" s="29"/>
      <c r="F65" s="29"/>
      <c r="G65" s="29"/>
      <c r="H65" s="77"/>
      <c r="I65" s="28"/>
      <c r="J65" s="28">
        <v>40867</v>
      </c>
      <c r="K65" s="29" t="s">
        <v>1088</v>
      </c>
      <c r="L65" s="29"/>
      <c r="M65" s="29" t="s">
        <v>307</v>
      </c>
      <c r="N65" s="29" t="s">
        <v>52</v>
      </c>
      <c r="O65" s="29"/>
      <c r="P65" s="743"/>
      <c r="Q65" s="743"/>
      <c r="R65" s="743"/>
      <c r="S65" s="743"/>
      <c r="T65" s="571"/>
      <c r="U65" s="523"/>
      <c r="V65" s="523"/>
      <c r="W65" s="29"/>
      <c r="X65" s="29"/>
      <c r="Y65" s="29"/>
      <c r="Z65" s="29"/>
      <c r="AA65" s="29"/>
      <c r="AB65" s="29"/>
      <c r="AC65" s="29"/>
      <c r="AD65" s="29"/>
      <c r="AE65" s="29"/>
      <c r="AF65" s="29"/>
      <c r="AG65" s="29"/>
      <c r="AH65" s="29"/>
      <c r="AI65" s="29"/>
      <c r="AJ65" s="29"/>
      <c r="AK65" s="25"/>
      <c r="AL65" s="25"/>
      <c r="AM65" s="11"/>
    </row>
    <row r="66" spans="1:529" ht="20.25" customHeight="1" thickBot="1" x14ac:dyDescent="0.3">
      <c r="A66" s="237">
        <v>13110051</v>
      </c>
      <c r="B66" s="238">
        <v>39777</v>
      </c>
      <c r="C66" s="23" t="s">
        <v>1105</v>
      </c>
      <c r="D66" s="23"/>
      <c r="E66" s="23"/>
      <c r="F66" s="23"/>
      <c r="G66" s="23"/>
      <c r="H66" s="239"/>
      <c r="I66" s="238"/>
      <c r="J66" s="238">
        <v>41976</v>
      </c>
      <c r="K66" s="23"/>
      <c r="L66" s="23"/>
      <c r="M66" s="23" t="s">
        <v>4695</v>
      </c>
      <c r="N66" s="23" t="s">
        <v>34</v>
      </c>
      <c r="O66" s="23">
        <v>328500</v>
      </c>
      <c r="P66" s="744"/>
      <c r="Q66" s="744"/>
      <c r="R66" s="744"/>
      <c r="S66" s="744"/>
      <c r="T66" s="575"/>
      <c r="U66" s="247"/>
      <c r="V66" s="247"/>
      <c r="W66" s="23"/>
      <c r="X66" s="23"/>
      <c r="Y66" s="23"/>
      <c r="Z66" s="23"/>
      <c r="AA66" s="23"/>
      <c r="AB66" s="23"/>
      <c r="AC66" s="23"/>
      <c r="AD66" s="23"/>
      <c r="AE66" s="23"/>
      <c r="AF66" s="23"/>
      <c r="AG66" s="23"/>
      <c r="AH66" s="23"/>
      <c r="AI66" s="23"/>
      <c r="AJ66" s="23"/>
      <c r="AK66" s="24"/>
      <c r="AL66" s="24"/>
      <c r="AM66" s="11"/>
    </row>
    <row r="67" spans="1:529" ht="20.25" customHeight="1" thickBot="1" x14ac:dyDescent="0.3">
      <c r="A67" s="77">
        <v>13110052</v>
      </c>
      <c r="B67" s="28">
        <v>39783</v>
      </c>
      <c r="C67" s="29" t="s">
        <v>1129</v>
      </c>
      <c r="D67" s="29"/>
      <c r="E67" s="29"/>
      <c r="F67" s="29"/>
      <c r="G67" s="29"/>
      <c r="H67" s="77"/>
      <c r="I67" s="28"/>
      <c r="J67" s="28">
        <v>40878</v>
      </c>
      <c r="K67" s="29" t="s">
        <v>1133</v>
      </c>
      <c r="L67" s="29"/>
      <c r="M67" s="29" t="s">
        <v>4704</v>
      </c>
      <c r="N67" s="29" t="s">
        <v>34</v>
      </c>
      <c r="O67" s="29">
        <v>8030</v>
      </c>
      <c r="P67" s="743"/>
      <c r="Q67" s="743"/>
      <c r="R67" s="743"/>
      <c r="S67" s="743"/>
      <c r="T67" s="571"/>
      <c r="U67" s="523"/>
      <c r="V67" s="523"/>
      <c r="W67" s="29"/>
      <c r="X67" s="29"/>
      <c r="Y67" s="29"/>
      <c r="Z67" s="29"/>
      <c r="AA67" s="29"/>
      <c r="AB67" s="29"/>
      <c r="AC67" s="29"/>
      <c r="AD67" s="29"/>
      <c r="AE67" s="29"/>
      <c r="AF67" s="29"/>
      <c r="AG67" s="29"/>
      <c r="AH67" s="29"/>
      <c r="AI67" s="29"/>
      <c r="AJ67" s="29"/>
      <c r="AK67" s="25"/>
      <c r="AL67" s="25"/>
      <c r="AM67" s="11"/>
    </row>
    <row r="68" spans="1:529" ht="32.25" customHeight="1" x14ac:dyDescent="0.25">
      <c r="A68" s="183">
        <v>13110053</v>
      </c>
      <c r="B68" s="184">
        <v>39818</v>
      </c>
      <c r="C68" s="185" t="s">
        <v>1122</v>
      </c>
      <c r="D68" s="185"/>
      <c r="E68" s="185"/>
      <c r="F68" s="185"/>
      <c r="G68" s="185"/>
      <c r="H68" s="186"/>
      <c r="I68" s="184"/>
      <c r="J68" s="184">
        <v>42009</v>
      </c>
      <c r="K68" s="185" t="s">
        <v>1123</v>
      </c>
      <c r="L68" s="185"/>
      <c r="M68" s="185" t="s">
        <v>4705</v>
      </c>
      <c r="N68" s="185" t="s">
        <v>95</v>
      </c>
      <c r="O68" s="185">
        <v>10950</v>
      </c>
      <c r="P68" s="748"/>
      <c r="Q68" s="748" t="s">
        <v>4684</v>
      </c>
      <c r="R68" s="748"/>
      <c r="S68" s="748"/>
      <c r="T68" s="588"/>
      <c r="U68" s="657"/>
      <c r="V68" s="657"/>
      <c r="W68" s="185"/>
      <c r="X68" s="185"/>
      <c r="Y68" s="185"/>
      <c r="Z68" s="185"/>
      <c r="AA68" s="185"/>
      <c r="AB68" s="185"/>
      <c r="AC68" s="185"/>
      <c r="AD68" s="185"/>
      <c r="AE68" s="185"/>
      <c r="AF68" s="185"/>
      <c r="AG68" s="185"/>
      <c r="AH68" s="185"/>
      <c r="AI68" s="185"/>
      <c r="AJ68" s="185"/>
      <c r="AK68" s="275"/>
      <c r="AL68" s="275" t="s">
        <v>4687</v>
      </c>
      <c r="AM68" s="11"/>
    </row>
    <row r="69" spans="1:529" s="425" customFormat="1" ht="42" customHeight="1" thickBot="1" x14ac:dyDescent="0.3">
      <c r="A69" s="65">
        <v>13110053</v>
      </c>
      <c r="B69" s="66">
        <v>39818</v>
      </c>
      <c r="C69" s="67" t="s">
        <v>4682</v>
      </c>
      <c r="D69" s="67" t="s">
        <v>4683</v>
      </c>
      <c r="E69" s="67"/>
      <c r="F69" s="67"/>
      <c r="G69" s="67"/>
      <c r="H69" s="158">
        <v>62879</v>
      </c>
      <c r="I69" s="66"/>
      <c r="J69" s="66">
        <v>45663</v>
      </c>
      <c r="K69" s="67" t="s">
        <v>1123</v>
      </c>
      <c r="L69" s="67"/>
      <c r="M69" s="67" t="s">
        <v>4705</v>
      </c>
      <c r="N69" s="67" t="s">
        <v>95</v>
      </c>
      <c r="O69" s="67">
        <v>10950</v>
      </c>
      <c r="P69" s="756"/>
      <c r="Q69" s="756"/>
      <c r="R69" s="756"/>
      <c r="S69" s="756"/>
      <c r="T69" s="562">
        <v>1.67</v>
      </c>
      <c r="U69" s="67">
        <v>30</v>
      </c>
      <c r="V69" s="67">
        <v>10950</v>
      </c>
      <c r="W69" s="67" t="s">
        <v>3185</v>
      </c>
      <c r="X69" s="67">
        <v>35</v>
      </c>
      <c r="Y69" s="67">
        <v>25</v>
      </c>
      <c r="Z69" s="67">
        <v>125</v>
      </c>
      <c r="AA69" s="67" t="s">
        <v>1090</v>
      </c>
      <c r="AB69" s="67" t="s">
        <v>1090</v>
      </c>
      <c r="AC69" s="67" t="s">
        <v>1090</v>
      </c>
      <c r="AD69" s="67" t="s">
        <v>1090</v>
      </c>
      <c r="AE69" s="67" t="s">
        <v>1090</v>
      </c>
      <c r="AF69" s="67" t="s">
        <v>1090</v>
      </c>
      <c r="AG69" s="67" t="s">
        <v>3403</v>
      </c>
      <c r="AH69" s="67">
        <v>566.5</v>
      </c>
      <c r="AI69" s="67" t="s">
        <v>4685</v>
      </c>
      <c r="AJ69" s="67" t="s">
        <v>4686</v>
      </c>
      <c r="AK69" s="67" t="s">
        <v>1974</v>
      </c>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c r="JV69" s="60"/>
      <c r="JW69" s="60"/>
      <c r="JX69" s="60"/>
      <c r="JY69" s="60"/>
      <c r="JZ69" s="60"/>
      <c r="KA69" s="60"/>
      <c r="KB69" s="60"/>
      <c r="KC69" s="60"/>
      <c r="KD69" s="60"/>
      <c r="KE69" s="60"/>
      <c r="KF69" s="60"/>
      <c r="KG69" s="60"/>
      <c r="KH69" s="60"/>
      <c r="KI69" s="60"/>
      <c r="KJ69" s="60"/>
      <c r="KK69" s="60"/>
      <c r="KL69" s="60"/>
      <c r="KM69" s="60"/>
      <c r="KN69" s="60"/>
      <c r="KO69" s="60"/>
      <c r="KP69" s="60"/>
      <c r="KQ69" s="60"/>
      <c r="KR69" s="60"/>
      <c r="KS69" s="60"/>
      <c r="KT69" s="60"/>
      <c r="KU69" s="60"/>
      <c r="KV69" s="60"/>
      <c r="KW69" s="60"/>
      <c r="KX69" s="60"/>
      <c r="KY69" s="60"/>
      <c r="KZ69" s="60"/>
      <c r="LA69" s="60"/>
      <c r="LB69" s="60"/>
      <c r="LC69" s="60"/>
      <c r="LD69" s="60"/>
      <c r="LE69" s="60"/>
      <c r="LF69" s="60"/>
      <c r="LG69" s="60"/>
      <c r="LH69" s="60"/>
      <c r="LI69" s="60"/>
      <c r="LJ69" s="60"/>
      <c r="LK69" s="60"/>
      <c r="LL69" s="60"/>
      <c r="LM69" s="60"/>
      <c r="LN69" s="60"/>
      <c r="LO69" s="60"/>
      <c r="LP69" s="60"/>
      <c r="LQ69" s="60"/>
      <c r="LR69" s="60"/>
      <c r="LS69" s="60"/>
      <c r="LT69" s="60"/>
      <c r="LU69" s="60"/>
      <c r="LV69" s="60"/>
      <c r="LW69" s="60"/>
      <c r="LX69" s="60"/>
      <c r="LY69" s="60"/>
      <c r="LZ69" s="60"/>
      <c r="MA69" s="60"/>
      <c r="MB69" s="60"/>
      <c r="MC69" s="60"/>
      <c r="MD69" s="60"/>
      <c r="ME69" s="60"/>
      <c r="MF69" s="60"/>
      <c r="MG69" s="60"/>
      <c r="MH69" s="60"/>
      <c r="MI69" s="60"/>
      <c r="MJ69" s="60"/>
      <c r="MK69" s="60"/>
      <c r="ML69" s="60"/>
      <c r="MM69" s="60"/>
      <c r="MN69" s="60"/>
      <c r="MO69" s="60"/>
      <c r="MP69" s="60"/>
      <c r="MQ69" s="60"/>
      <c r="MR69" s="60"/>
      <c r="MS69" s="60"/>
      <c r="MT69" s="60"/>
      <c r="MU69" s="60"/>
      <c r="MV69" s="60"/>
      <c r="MW69" s="60"/>
      <c r="MX69" s="60"/>
      <c r="MY69" s="60"/>
      <c r="MZ69" s="60"/>
      <c r="NA69" s="60"/>
      <c r="NB69" s="60"/>
      <c r="NC69" s="60"/>
      <c r="ND69" s="60"/>
      <c r="NE69" s="60"/>
      <c r="NF69" s="60"/>
      <c r="NG69" s="60"/>
      <c r="NH69" s="60"/>
      <c r="NI69" s="60"/>
      <c r="NJ69" s="60"/>
      <c r="NK69" s="60"/>
      <c r="NL69" s="60"/>
      <c r="NM69" s="60"/>
      <c r="NN69" s="60"/>
      <c r="NO69" s="60"/>
      <c r="NP69" s="60"/>
      <c r="NQ69" s="60"/>
      <c r="NR69" s="60"/>
      <c r="NS69" s="60"/>
      <c r="NT69" s="60"/>
      <c r="NU69" s="60"/>
      <c r="NV69" s="60"/>
      <c r="NW69" s="60"/>
      <c r="NX69" s="60"/>
      <c r="NY69" s="60"/>
      <c r="NZ69" s="60"/>
      <c r="OA69" s="60"/>
      <c r="OB69" s="60"/>
      <c r="OC69" s="60"/>
      <c r="OD69" s="60"/>
      <c r="OE69" s="60"/>
      <c r="OF69" s="60"/>
      <c r="OG69" s="60"/>
      <c r="OH69" s="60"/>
      <c r="OI69" s="60"/>
      <c r="OJ69" s="60"/>
      <c r="OK69" s="60"/>
      <c r="OL69" s="60"/>
      <c r="OM69" s="60"/>
      <c r="ON69" s="60"/>
      <c r="OO69" s="60"/>
      <c r="OP69" s="60"/>
      <c r="OQ69" s="60"/>
      <c r="OR69" s="60"/>
      <c r="OS69" s="60"/>
      <c r="OT69" s="60"/>
      <c r="OU69" s="60"/>
      <c r="OV69" s="60"/>
      <c r="OW69" s="60"/>
      <c r="OX69" s="60"/>
      <c r="OY69" s="60"/>
      <c r="OZ69" s="60"/>
      <c r="PA69" s="60"/>
      <c r="PB69" s="60"/>
      <c r="PC69" s="60"/>
      <c r="PD69" s="60"/>
      <c r="PE69" s="60"/>
      <c r="PF69" s="60"/>
      <c r="PG69" s="60"/>
      <c r="PH69" s="60"/>
      <c r="PI69" s="60"/>
      <c r="PJ69" s="60"/>
      <c r="PK69" s="60"/>
      <c r="PL69" s="60"/>
      <c r="PM69" s="60"/>
      <c r="PN69" s="60"/>
      <c r="PO69" s="60"/>
      <c r="PP69" s="60"/>
      <c r="PQ69" s="60"/>
      <c r="PR69" s="60"/>
      <c r="PS69" s="60"/>
      <c r="PT69" s="60"/>
      <c r="PU69" s="60"/>
      <c r="PV69" s="60"/>
      <c r="PW69" s="60"/>
      <c r="PX69" s="60"/>
      <c r="PY69" s="60"/>
      <c r="PZ69" s="60"/>
      <c r="QA69" s="60"/>
      <c r="QB69" s="60"/>
      <c r="QC69" s="60"/>
      <c r="QD69" s="60"/>
      <c r="QE69" s="60"/>
      <c r="QF69" s="60"/>
      <c r="QG69" s="60"/>
      <c r="QH69" s="60"/>
      <c r="QI69" s="60"/>
      <c r="QJ69" s="60"/>
      <c r="QK69" s="60"/>
      <c r="QL69" s="60"/>
      <c r="QM69" s="60"/>
      <c r="QN69" s="60"/>
      <c r="QO69" s="60"/>
      <c r="QP69" s="60"/>
      <c r="QQ69" s="60"/>
      <c r="QR69" s="60"/>
      <c r="QS69" s="60"/>
      <c r="QT69" s="60"/>
      <c r="QU69" s="60"/>
      <c r="QV69" s="60"/>
      <c r="QW69" s="60"/>
      <c r="QX69" s="60"/>
      <c r="QY69" s="60"/>
      <c r="QZ69" s="60"/>
      <c r="RA69" s="60"/>
      <c r="RB69" s="60"/>
      <c r="RC69" s="60"/>
      <c r="RD69" s="60"/>
      <c r="RE69" s="60"/>
      <c r="RF69" s="60"/>
      <c r="RG69" s="60"/>
      <c r="RH69" s="60"/>
      <c r="RI69" s="60"/>
      <c r="RJ69" s="60"/>
      <c r="RK69" s="60"/>
      <c r="RL69" s="60"/>
      <c r="RM69" s="60"/>
      <c r="RN69" s="60"/>
      <c r="RO69" s="60"/>
      <c r="RP69" s="60"/>
      <c r="RQ69" s="60"/>
      <c r="RR69" s="60"/>
      <c r="RS69" s="60"/>
      <c r="RT69" s="60"/>
      <c r="RU69" s="60"/>
      <c r="RV69" s="60"/>
      <c r="RW69" s="60"/>
      <c r="RX69" s="60"/>
      <c r="RY69" s="60"/>
      <c r="RZ69" s="60"/>
      <c r="SA69" s="60"/>
      <c r="SB69" s="60"/>
      <c r="SC69" s="60"/>
      <c r="SD69" s="60"/>
      <c r="SE69" s="60"/>
      <c r="SF69" s="60"/>
      <c r="SG69" s="60"/>
      <c r="SH69" s="60"/>
      <c r="SI69" s="60"/>
      <c r="SJ69" s="60"/>
      <c r="SK69" s="60"/>
      <c r="SL69" s="60"/>
      <c r="SM69" s="60"/>
      <c r="SN69" s="60"/>
      <c r="SO69" s="60"/>
      <c r="SP69" s="60"/>
      <c r="SQ69" s="60"/>
      <c r="SR69" s="60"/>
      <c r="SS69" s="60"/>
      <c r="ST69" s="60"/>
      <c r="SU69" s="60"/>
      <c r="SV69" s="60"/>
      <c r="SW69" s="60"/>
      <c r="SX69" s="60"/>
      <c r="SY69" s="60"/>
      <c r="SZ69" s="60"/>
      <c r="TA69" s="60"/>
      <c r="TB69" s="60"/>
      <c r="TC69" s="60"/>
      <c r="TD69" s="60"/>
      <c r="TE69" s="60"/>
      <c r="TF69" s="60"/>
      <c r="TG69" s="60"/>
      <c r="TH69" s="60"/>
      <c r="TI69" s="60"/>
    </row>
    <row r="70" spans="1:529" ht="24.75" customHeight="1" x14ac:dyDescent="0.25">
      <c r="A70" s="155">
        <v>13110054</v>
      </c>
      <c r="B70" s="100">
        <v>39828</v>
      </c>
      <c r="C70" s="39" t="s">
        <v>228</v>
      </c>
      <c r="D70" s="39"/>
      <c r="E70" s="39"/>
      <c r="F70" s="39"/>
      <c r="G70" s="39"/>
      <c r="H70" s="155"/>
      <c r="I70" s="100"/>
      <c r="J70" s="100">
        <v>42025</v>
      </c>
      <c r="K70" s="39" t="s">
        <v>1124</v>
      </c>
      <c r="L70" s="39"/>
      <c r="M70" s="39" t="s">
        <v>861</v>
      </c>
      <c r="N70" s="39" t="s">
        <v>34</v>
      </c>
      <c r="O70" s="39">
        <v>2000</v>
      </c>
      <c r="P70" s="757" t="s">
        <v>6433</v>
      </c>
      <c r="Q70" s="757" t="s">
        <v>6433</v>
      </c>
      <c r="R70" s="757"/>
      <c r="S70" s="757"/>
      <c r="T70" s="563"/>
      <c r="U70" s="522"/>
      <c r="V70" s="522"/>
      <c r="W70" s="39"/>
      <c r="X70" s="39"/>
      <c r="Y70" s="39"/>
      <c r="Z70" s="39"/>
      <c r="AA70" s="39"/>
      <c r="AB70" s="39"/>
      <c r="AC70" s="39"/>
      <c r="AD70" s="39"/>
      <c r="AE70" s="39"/>
      <c r="AF70" s="39"/>
      <c r="AG70" s="39"/>
      <c r="AH70" s="39"/>
      <c r="AI70" s="39"/>
      <c r="AJ70" s="39"/>
      <c r="AK70" s="39"/>
      <c r="AL70" s="39" t="s">
        <v>6436</v>
      </c>
      <c r="AM70" s="11"/>
    </row>
    <row r="71" spans="1:529" s="442" customFormat="1" ht="29.25" customHeight="1" thickBot="1" x14ac:dyDescent="0.3">
      <c r="A71" s="158">
        <v>13110054</v>
      </c>
      <c r="B71" s="66">
        <v>39828</v>
      </c>
      <c r="C71" s="67" t="s">
        <v>228</v>
      </c>
      <c r="D71" s="67" t="s">
        <v>7342</v>
      </c>
      <c r="E71" s="67" t="s">
        <v>33</v>
      </c>
      <c r="F71" s="67" t="s">
        <v>41</v>
      </c>
      <c r="G71" s="67" t="s">
        <v>33</v>
      </c>
      <c r="H71" s="158" t="s">
        <v>7107</v>
      </c>
      <c r="I71" s="66">
        <v>40213</v>
      </c>
      <c r="J71" s="66">
        <v>44217</v>
      </c>
      <c r="K71" s="67" t="s">
        <v>1124</v>
      </c>
      <c r="L71" s="67" t="s">
        <v>1124</v>
      </c>
      <c r="M71" s="67" t="s">
        <v>861</v>
      </c>
      <c r="N71" s="67" t="s">
        <v>34</v>
      </c>
      <c r="O71" s="67">
        <v>2000</v>
      </c>
      <c r="P71" s="756" t="s">
        <v>7921</v>
      </c>
      <c r="Q71" s="756" t="s">
        <v>7921</v>
      </c>
      <c r="R71" s="756"/>
      <c r="S71" s="756"/>
      <c r="T71" s="562"/>
      <c r="U71" s="516">
        <v>7.7</v>
      </c>
      <c r="V71" s="517">
        <v>2000</v>
      </c>
      <c r="W71" s="67" t="s">
        <v>1089</v>
      </c>
      <c r="X71" s="67">
        <v>35</v>
      </c>
      <c r="Y71" s="67">
        <v>25</v>
      </c>
      <c r="Z71" s="67">
        <v>125</v>
      </c>
      <c r="AA71" s="67" t="s">
        <v>1090</v>
      </c>
      <c r="AB71" s="67" t="s">
        <v>1090</v>
      </c>
      <c r="AC71" s="67" t="s">
        <v>1090</v>
      </c>
      <c r="AD71" s="67" t="s">
        <v>1090</v>
      </c>
      <c r="AE71" s="67" t="s">
        <v>1090</v>
      </c>
      <c r="AF71" s="67">
        <v>0.3</v>
      </c>
      <c r="AG71" s="67"/>
      <c r="AH71" s="67">
        <v>514.79999999999995</v>
      </c>
      <c r="AI71" s="67" t="s">
        <v>6434</v>
      </c>
      <c r="AJ71" s="67" t="s">
        <v>6435</v>
      </c>
      <c r="AK71" s="67" t="s">
        <v>1974</v>
      </c>
      <c r="AL71" s="67"/>
      <c r="AM71" s="11"/>
      <c r="AN71" s="424"/>
      <c r="AO71" s="424"/>
      <c r="AP71" s="424"/>
      <c r="AQ71" s="424"/>
      <c r="AR71" s="424"/>
      <c r="AS71" s="424"/>
      <c r="AT71" s="424"/>
      <c r="AU71" s="424"/>
      <c r="AV71" s="424"/>
      <c r="AW71" s="424"/>
      <c r="AX71" s="424"/>
      <c r="AY71" s="424"/>
      <c r="AZ71" s="424"/>
      <c r="BA71" s="424"/>
      <c r="BB71" s="424"/>
      <c r="BC71" s="424"/>
      <c r="BD71" s="424"/>
      <c r="BE71" s="424"/>
      <c r="BF71" s="424"/>
      <c r="BG71" s="424"/>
      <c r="BH71" s="424"/>
      <c r="BI71" s="424"/>
      <c r="BJ71" s="424"/>
      <c r="BK71" s="424"/>
      <c r="BL71" s="424"/>
      <c r="BM71" s="424"/>
      <c r="BN71" s="424"/>
      <c r="BO71" s="424"/>
      <c r="BP71" s="424"/>
      <c r="BQ71" s="424"/>
      <c r="BR71" s="424"/>
      <c r="BS71" s="424"/>
      <c r="BT71" s="424"/>
      <c r="BU71" s="424"/>
      <c r="BV71" s="424"/>
      <c r="BW71" s="424"/>
      <c r="BX71" s="424"/>
      <c r="BY71" s="424"/>
      <c r="BZ71" s="424"/>
      <c r="CA71" s="424"/>
      <c r="CB71" s="424"/>
      <c r="CC71" s="424"/>
      <c r="CD71" s="424"/>
      <c r="CE71" s="424"/>
      <c r="CF71" s="424"/>
      <c r="CG71" s="424"/>
      <c r="CH71" s="424"/>
      <c r="CI71" s="424"/>
      <c r="CJ71" s="424"/>
      <c r="CK71" s="424"/>
      <c r="CL71" s="424"/>
      <c r="CM71" s="424"/>
      <c r="CN71" s="424"/>
      <c r="CO71" s="424"/>
      <c r="CP71" s="424"/>
      <c r="CQ71" s="424"/>
      <c r="CR71" s="424"/>
      <c r="CS71" s="424"/>
      <c r="CT71" s="424"/>
      <c r="CU71" s="424"/>
      <c r="CV71" s="424"/>
      <c r="CW71" s="424"/>
      <c r="CX71" s="424"/>
      <c r="CY71" s="424"/>
      <c r="CZ71" s="424"/>
      <c r="DA71" s="424"/>
      <c r="DB71" s="424"/>
      <c r="DC71" s="424"/>
      <c r="DD71" s="424"/>
      <c r="DE71" s="424"/>
      <c r="DF71" s="424"/>
      <c r="DG71" s="424"/>
      <c r="DH71" s="424"/>
      <c r="DI71" s="424"/>
      <c r="DJ71" s="424"/>
      <c r="DK71" s="424"/>
      <c r="DL71" s="424"/>
      <c r="DM71" s="424"/>
      <c r="DN71" s="424"/>
      <c r="DO71" s="424"/>
      <c r="DP71" s="424"/>
      <c r="DQ71" s="424"/>
      <c r="DR71" s="424"/>
      <c r="DS71" s="424"/>
      <c r="DT71" s="424"/>
      <c r="DU71" s="424"/>
      <c r="DV71" s="424"/>
      <c r="DW71" s="424"/>
      <c r="DX71" s="424"/>
      <c r="DY71" s="424"/>
      <c r="DZ71" s="424"/>
      <c r="EA71" s="424"/>
      <c r="EB71" s="424"/>
      <c r="EC71" s="424"/>
      <c r="ED71" s="424"/>
      <c r="EE71" s="424"/>
      <c r="EF71" s="424"/>
      <c r="EG71" s="424"/>
      <c r="EH71" s="424"/>
      <c r="EI71" s="424"/>
      <c r="EJ71" s="424"/>
      <c r="EK71" s="424"/>
      <c r="EL71" s="424"/>
      <c r="EM71" s="424"/>
      <c r="EN71" s="424"/>
      <c r="EO71" s="424"/>
      <c r="EP71" s="424"/>
      <c r="EQ71" s="424"/>
      <c r="ER71" s="424"/>
      <c r="ES71" s="424"/>
      <c r="ET71" s="424"/>
      <c r="EU71" s="424"/>
      <c r="EV71" s="424"/>
      <c r="EW71" s="424"/>
      <c r="EX71" s="424"/>
      <c r="EY71" s="424"/>
      <c r="EZ71" s="424"/>
      <c r="FA71" s="424"/>
      <c r="FB71" s="424"/>
      <c r="FC71" s="424"/>
      <c r="FD71" s="424"/>
      <c r="FE71" s="424"/>
      <c r="FF71" s="424"/>
      <c r="FG71" s="424"/>
      <c r="FH71" s="424"/>
      <c r="FI71" s="424"/>
      <c r="FJ71" s="424"/>
      <c r="FK71" s="424"/>
      <c r="FL71" s="424"/>
      <c r="FM71" s="424"/>
      <c r="FN71" s="424"/>
      <c r="FO71" s="424"/>
      <c r="FP71" s="424"/>
      <c r="FQ71" s="424"/>
      <c r="FR71" s="424"/>
      <c r="FS71" s="424"/>
      <c r="FT71" s="424"/>
      <c r="FU71" s="424"/>
      <c r="FV71" s="424"/>
      <c r="FW71" s="424"/>
      <c r="FX71" s="424"/>
      <c r="FY71" s="424"/>
      <c r="FZ71" s="424"/>
      <c r="GA71" s="424"/>
      <c r="GB71" s="424"/>
      <c r="GC71" s="424"/>
      <c r="GD71" s="424"/>
      <c r="GE71" s="424"/>
      <c r="GF71" s="424"/>
      <c r="GG71" s="424"/>
      <c r="GH71" s="424"/>
      <c r="GI71" s="424"/>
      <c r="GJ71" s="424"/>
      <c r="GK71" s="424"/>
      <c r="GL71" s="424"/>
      <c r="GM71" s="424"/>
      <c r="GN71" s="424"/>
      <c r="GO71" s="424"/>
      <c r="GP71" s="424"/>
      <c r="GQ71" s="424"/>
      <c r="GR71" s="424"/>
      <c r="GS71" s="424"/>
      <c r="GT71" s="424"/>
      <c r="GU71" s="424"/>
      <c r="GV71" s="424"/>
      <c r="GW71" s="424"/>
      <c r="GX71" s="424"/>
      <c r="GY71" s="424"/>
      <c r="GZ71" s="424"/>
      <c r="HA71" s="424"/>
      <c r="HB71" s="424"/>
      <c r="HC71" s="424"/>
      <c r="HD71" s="424"/>
      <c r="HE71" s="424"/>
      <c r="HF71" s="424"/>
      <c r="HG71" s="424"/>
      <c r="HH71" s="424"/>
      <c r="HI71" s="424"/>
      <c r="HJ71" s="424"/>
      <c r="HK71" s="424"/>
      <c r="HL71" s="424"/>
      <c r="HM71" s="424"/>
      <c r="HN71" s="424"/>
      <c r="HO71" s="424"/>
      <c r="HP71" s="424"/>
      <c r="HQ71" s="424"/>
      <c r="HR71" s="424"/>
      <c r="HS71" s="424"/>
      <c r="HT71" s="424"/>
      <c r="HU71" s="424"/>
      <c r="HV71" s="424"/>
      <c r="HW71" s="424"/>
      <c r="HX71" s="424"/>
      <c r="HY71" s="424"/>
      <c r="HZ71" s="424"/>
      <c r="IA71" s="424"/>
      <c r="IB71" s="424"/>
      <c r="IC71" s="424"/>
      <c r="ID71" s="424"/>
      <c r="IE71" s="424"/>
      <c r="IF71" s="424"/>
      <c r="IG71" s="424"/>
      <c r="IH71" s="424"/>
      <c r="II71" s="424"/>
      <c r="IJ71" s="424"/>
      <c r="IK71" s="424"/>
      <c r="IL71" s="424"/>
      <c r="IM71" s="424"/>
      <c r="IN71" s="424"/>
      <c r="IO71" s="424"/>
      <c r="IP71" s="424"/>
      <c r="IQ71" s="424"/>
      <c r="IR71" s="424"/>
      <c r="IS71" s="424"/>
      <c r="IT71" s="424"/>
      <c r="IU71" s="424"/>
      <c r="IV71" s="424"/>
      <c r="IW71" s="424"/>
      <c r="IX71" s="424"/>
      <c r="IY71" s="424"/>
      <c r="IZ71" s="424"/>
      <c r="JA71" s="424"/>
      <c r="JB71" s="424"/>
      <c r="JC71" s="424"/>
      <c r="JD71" s="424"/>
      <c r="JE71" s="424"/>
      <c r="JF71" s="424"/>
      <c r="JG71" s="424"/>
      <c r="JH71" s="424"/>
      <c r="JI71" s="424"/>
      <c r="JJ71" s="424"/>
      <c r="JK71" s="424"/>
      <c r="JL71" s="424"/>
      <c r="JM71" s="424"/>
      <c r="JN71" s="424"/>
      <c r="JO71" s="424"/>
      <c r="JP71" s="424"/>
      <c r="JQ71" s="424"/>
      <c r="JR71" s="424"/>
      <c r="JS71" s="424"/>
      <c r="JT71" s="424"/>
      <c r="JU71" s="424"/>
      <c r="JV71" s="424"/>
      <c r="JW71" s="424"/>
      <c r="JX71" s="424"/>
      <c r="JY71" s="424"/>
      <c r="JZ71" s="424"/>
      <c r="KA71" s="424"/>
      <c r="KB71" s="424"/>
      <c r="KC71" s="424"/>
      <c r="KD71" s="424"/>
      <c r="KE71" s="424"/>
      <c r="KF71" s="424"/>
      <c r="KG71" s="424"/>
      <c r="KH71" s="424"/>
      <c r="KI71" s="424"/>
      <c r="KJ71" s="424"/>
      <c r="KK71" s="424"/>
      <c r="KL71" s="424"/>
      <c r="KM71" s="424"/>
      <c r="KN71" s="424"/>
      <c r="KO71" s="424"/>
      <c r="KP71" s="424"/>
      <c r="KQ71" s="424"/>
      <c r="KR71" s="424"/>
      <c r="KS71" s="424"/>
      <c r="KT71" s="424"/>
      <c r="KU71" s="424"/>
      <c r="KV71" s="424"/>
      <c r="KW71" s="424"/>
      <c r="KX71" s="424"/>
      <c r="KY71" s="424"/>
      <c r="KZ71" s="424"/>
      <c r="LA71" s="424"/>
      <c r="LB71" s="424"/>
      <c r="LC71" s="424"/>
      <c r="LD71" s="424"/>
      <c r="LE71" s="424"/>
      <c r="LF71" s="424"/>
      <c r="LG71" s="424"/>
      <c r="LH71" s="424"/>
      <c r="LI71" s="424"/>
      <c r="LJ71" s="424"/>
      <c r="LK71" s="424"/>
      <c r="LL71" s="424"/>
      <c r="LM71" s="424"/>
      <c r="LN71" s="424"/>
      <c r="LO71" s="424"/>
      <c r="LP71" s="424"/>
      <c r="LQ71" s="424"/>
      <c r="LR71" s="424"/>
      <c r="LS71" s="424"/>
      <c r="LT71" s="424"/>
      <c r="LU71" s="424"/>
      <c r="LV71" s="424"/>
      <c r="LW71" s="424"/>
      <c r="LX71" s="424"/>
      <c r="LY71" s="424"/>
      <c r="LZ71" s="424"/>
      <c r="MA71" s="424"/>
      <c r="MB71" s="424"/>
      <c r="MC71" s="424"/>
      <c r="MD71" s="424"/>
      <c r="ME71" s="424"/>
      <c r="MF71" s="424"/>
      <c r="MG71" s="424"/>
      <c r="MH71" s="424"/>
      <c r="MI71" s="424"/>
      <c r="MJ71" s="424"/>
      <c r="MK71" s="424"/>
      <c r="ML71" s="424"/>
      <c r="MM71" s="424"/>
      <c r="MN71" s="424"/>
      <c r="MO71" s="424"/>
      <c r="MP71" s="424"/>
      <c r="MQ71" s="424"/>
      <c r="MR71" s="424"/>
      <c r="MS71" s="424"/>
      <c r="MT71" s="424"/>
      <c r="MU71" s="424"/>
      <c r="MV71" s="424"/>
      <c r="MW71" s="424"/>
      <c r="MX71" s="424"/>
      <c r="MY71" s="424"/>
      <c r="MZ71" s="424"/>
      <c r="NA71" s="424"/>
      <c r="NB71" s="424"/>
      <c r="NC71" s="424"/>
      <c r="ND71" s="424"/>
      <c r="NE71" s="424"/>
      <c r="NF71" s="424"/>
      <c r="NG71" s="424"/>
      <c r="NH71" s="424"/>
      <c r="NI71" s="424"/>
      <c r="NJ71" s="424"/>
      <c r="NK71" s="424"/>
      <c r="NL71" s="424"/>
      <c r="NM71" s="424"/>
      <c r="NN71" s="424"/>
      <c r="NO71" s="424"/>
      <c r="NP71" s="424"/>
      <c r="NQ71" s="424"/>
      <c r="NR71" s="424"/>
      <c r="NS71" s="424"/>
      <c r="NT71" s="424"/>
      <c r="NU71" s="424"/>
      <c r="NV71" s="424"/>
      <c r="NW71" s="424"/>
      <c r="NX71" s="424"/>
      <c r="NY71" s="424"/>
      <c r="NZ71" s="424"/>
      <c r="OA71" s="424"/>
      <c r="OB71" s="424"/>
      <c r="OC71" s="424"/>
      <c r="OD71" s="424"/>
      <c r="OE71" s="424"/>
      <c r="OF71" s="424"/>
      <c r="OG71" s="424"/>
      <c r="OH71" s="424"/>
      <c r="OI71" s="424"/>
      <c r="OJ71" s="424"/>
      <c r="OK71" s="424"/>
      <c r="OL71" s="424"/>
      <c r="OM71" s="424"/>
      <c r="ON71" s="424"/>
      <c r="OO71" s="424"/>
      <c r="OP71" s="424"/>
      <c r="OQ71" s="424"/>
      <c r="OR71" s="424"/>
      <c r="OS71" s="424"/>
      <c r="OT71" s="424"/>
      <c r="OU71" s="424"/>
      <c r="OV71" s="424"/>
      <c r="OW71" s="424"/>
      <c r="OX71" s="424"/>
      <c r="OY71" s="424"/>
      <c r="OZ71" s="424"/>
      <c r="PA71" s="424"/>
      <c r="PB71" s="424"/>
      <c r="PC71" s="424"/>
      <c r="PD71" s="424"/>
      <c r="PE71" s="424"/>
      <c r="PF71" s="424"/>
      <c r="PG71" s="424"/>
      <c r="PH71" s="424"/>
      <c r="PI71" s="424"/>
      <c r="PJ71" s="424"/>
      <c r="PK71" s="424"/>
      <c r="PL71" s="424"/>
      <c r="PM71" s="424"/>
      <c r="PN71" s="424"/>
      <c r="PO71" s="424"/>
      <c r="PP71" s="424"/>
      <c r="PQ71" s="424"/>
      <c r="PR71" s="424"/>
      <c r="PS71" s="424"/>
      <c r="PT71" s="424"/>
      <c r="PU71" s="424"/>
      <c r="PV71" s="424"/>
      <c r="PW71" s="424"/>
      <c r="PX71" s="424"/>
      <c r="PY71" s="424"/>
      <c r="PZ71" s="424"/>
      <c r="QA71" s="424"/>
      <c r="QB71" s="424"/>
      <c r="QC71" s="424"/>
      <c r="QD71" s="424"/>
      <c r="QE71" s="424"/>
      <c r="QF71" s="424"/>
      <c r="QG71" s="424"/>
      <c r="QH71" s="424"/>
      <c r="QI71" s="424"/>
      <c r="QJ71" s="424"/>
      <c r="QK71" s="424"/>
      <c r="QL71" s="424"/>
      <c r="QM71" s="424"/>
      <c r="QN71" s="424"/>
      <c r="QO71" s="424"/>
      <c r="QP71" s="424"/>
      <c r="QQ71" s="424"/>
      <c r="QR71" s="424"/>
      <c r="QS71" s="424"/>
      <c r="QT71" s="424"/>
      <c r="QU71" s="424"/>
      <c r="QV71" s="424"/>
      <c r="QW71" s="424"/>
      <c r="QX71" s="424"/>
      <c r="QY71" s="424"/>
      <c r="QZ71" s="424"/>
      <c r="RA71" s="424"/>
      <c r="RB71" s="424"/>
      <c r="RC71" s="424"/>
      <c r="RD71" s="424"/>
      <c r="RE71" s="424"/>
      <c r="RF71" s="424"/>
      <c r="RG71" s="424"/>
      <c r="RH71" s="424"/>
      <c r="RI71" s="424"/>
      <c r="RJ71" s="424"/>
      <c r="RK71" s="424"/>
      <c r="RL71" s="424"/>
      <c r="RM71" s="424"/>
      <c r="RN71" s="424"/>
      <c r="RO71" s="424"/>
      <c r="RP71" s="424"/>
      <c r="RQ71" s="424"/>
      <c r="RR71" s="424"/>
      <c r="RS71" s="424"/>
      <c r="RT71" s="424"/>
      <c r="RU71" s="424"/>
      <c r="RV71" s="424"/>
      <c r="RW71" s="424"/>
      <c r="RX71" s="424"/>
      <c r="RY71" s="424"/>
      <c r="RZ71" s="424"/>
      <c r="SA71" s="424"/>
      <c r="SB71" s="424"/>
      <c r="SC71" s="424"/>
      <c r="SD71" s="424"/>
      <c r="SE71" s="424"/>
      <c r="SF71" s="424"/>
      <c r="SG71" s="424"/>
      <c r="SH71" s="424"/>
      <c r="SI71" s="424"/>
      <c r="SJ71" s="424"/>
      <c r="SK71" s="424"/>
      <c r="SL71" s="424"/>
      <c r="SM71" s="424"/>
      <c r="SN71" s="424"/>
      <c r="SO71" s="424"/>
      <c r="SP71" s="424"/>
      <c r="SQ71" s="424"/>
      <c r="SR71" s="424"/>
      <c r="SS71" s="424"/>
      <c r="ST71" s="424"/>
      <c r="SU71" s="424"/>
      <c r="SV71" s="424"/>
      <c r="SW71" s="424"/>
      <c r="SX71" s="424"/>
      <c r="SY71" s="424"/>
      <c r="SZ71" s="424"/>
      <c r="TA71" s="424"/>
      <c r="TB71" s="424"/>
      <c r="TC71" s="424"/>
      <c r="TD71" s="424"/>
      <c r="TE71" s="424"/>
      <c r="TF71" s="424"/>
      <c r="TG71" s="424"/>
      <c r="TH71" s="424"/>
      <c r="TI71" s="424"/>
    </row>
    <row r="72" spans="1:529" ht="29.25" customHeight="1" thickBot="1" x14ac:dyDescent="0.3">
      <c r="A72" s="206">
        <v>13110055</v>
      </c>
      <c r="B72" s="207">
        <v>39835</v>
      </c>
      <c r="C72" s="208" t="s">
        <v>1134</v>
      </c>
      <c r="D72" s="208"/>
      <c r="E72" s="208"/>
      <c r="F72" s="208"/>
      <c r="G72" s="208"/>
      <c r="H72" s="209"/>
      <c r="I72" s="207"/>
      <c r="J72" s="207">
        <v>40930</v>
      </c>
      <c r="K72" s="208" t="s">
        <v>804</v>
      </c>
      <c r="L72" s="208"/>
      <c r="M72" s="208" t="s">
        <v>4706</v>
      </c>
      <c r="N72" s="208" t="s">
        <v>34</v>
      </c>
      <c r="O72" s="208">
        <v>7665</v>
      </c>
      <c r="P72" s="758"/>
      <c r="Q72" s="758"/>
      <c r="R72" s="758"/>
      <c r="S72" s="758"/>
      <c r="T72" s="567"/>
      <c r="U72" s="518"/>
      <c r="V72" s="518"/>
      <c r="W72" s="208"/>
      <c r="X72" s="208"/>
      <c r="Y72" s="208"/>
      <c r="Z72" s="208"/>
      <c r="AA72" s="208"/>
      <c r="AB72" s="208"/>
      <c r="AC72" s="208"/>
      <c r="AD72" s="208"/>
      <c r="AE72" s="208"/>
      <c r="AF72" s="208"/>
      <c r="AG72" s="208"/>
      <c r="AH72" s="208"/>
      <c r="AI72" s="208"/>
      <c r="AJ72" s="208"/>
      <c r="AK72" s="367"/>
      <c r="AL72" s="367"/>
      <c r="AM72" s="11"/>
    </row>
    <row r="73" spans="1:529" s="82" customFormat="1" ht="42" customHeight="1" thickBot="1" x14ac:dyDescent="0.3">
      <c r="A73" s="155">
        <v>13110056</v>
      </c>
      <c r="B73" s="100">
        <v>39849</v>
      </c>
      <c r="C73" s="39" t="s">
        <v>1135</v>
      </c>
      <c r="D73" s="39" t="s">
        <v>5532</v>
      </c>
      <c r="E73" s="39"/>
      <c r="F73" s="39"/>
      <c r="G73" s="39"/>
      <c r="H73" s="155" t="s">
        <v>1696</v>
      </c>
      <c r="I73" s="100"/>
      <c r="J73" s="100">
        <v>42074</v>
      </c>
      <c r="K73" s="39" t="s">
        <v>1136</v>
      </c>
      <c r="L73" s="39"/>
      <c r="M73" s="39" t="s">
        <v>298</v>
      </c>
      <c r="N73" s="39" t="s">
        <v>21</v>
      </c>
      <c r="O73" s="39">
        <v>4000</v>
      </c>
      <c r="P73" s="757"/>
      <c r="Q73" s="757"/>
      <c r="R73" s="757" t="s">
        <v>5533</v>
      </c>
      <c r="S73" s="757"/>
      <c r="T73" s="563">
        <v>0.7</v>
      </c>
      <c r="U73" s="39">
        <v>10</v>
      </c>
      <c r="V73" s="39">
        <v>4000</v>
      </c>
      <c r="W73" s="39" t="s">
        <v>1875</v>
      </c>
      <c r="X73" s="39">
        <v>60</v>
      </c>
      <c r="Y73" s="39">
        <v>25</v>
      </c>
      <c r="Z73" s="39">
        <v>125</v>
      </c>
      <c r="AA73" s="39" t="s">
        <v>1090</v>
      </c>
      <c r="AB73" s="39" t="s">
        <v>1090</v>
      </c>
      <c r="AC73" s="39" t="s">
        <v>1090</v>
      </c>
      <c r="AD73" s="39">
        <v>15</v>
      </c>
      <c r="AE73" s="39">
        <v>2</v>
      </c>
      <c r="AF73" s="39">
        <v>0.3</v>
      </c>
      <c r="AG73" s="39" t="s">
        <v>5534</v>
      </c>
      <c r="AH73" s="39"/>
      <c r="AI73" s="39" t="s">
        <v>5535</v>
      </c>
      <c r="AJ73" s="39" t="s">
        <v>5536</v>
      </c>
      <c r="AK73" s="39" t="s">
        <v>1459</v>
      </c>
      <c r="AL73" s="394" t="s">
        <v>5537</v>
      </c>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60"/>
      <c r="GN73" s="60"/>
      <c r="GO73" s="60"/>
      <c r="GP73" s="60"/>
      <c r="GQ73" s="60"/>
      <c r="GR73" s="60"/>
      <c r="GS73" s="60"/>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60"/>
      <c r="JW73" s="60"/>
      <c r="JX73" s="60"/>
      <c r="JY73" s="60"/>
      <c r="JZ73" s="60"/>
      <c r="KA73" s="60"/>
      <c r="KB73" s="60"/>
      <c r="KC73" s="60"/>
      <c r="KD73" s="60"/>
      <c r="KE73" s="60"/>
      <c r="KF73" s="60"/>
      <c r="KG73" s="60"/>
      <c r="KH73" s="60"/>
      <c r="KI73" s="60"/>
      <c r="KJ73" s="60"/>
      <c r="KK73" s="60"/>
      <c r="KL73" s="60"/>
      <c r="KM73" s="60"/>
      <c r="KN73" s="60"/>
      <c r="KO73" s="60"/>
      <c r="KP73" s="60"/>
      <c r="KQ73" s="60"/>
      <c r="KR73" s="60"/>
      <c r="KS73" s="60"/>
      <c r="KT73" s="60"/>
      <c r="KU73" s="60"/>
      <c r="KV73" s="60"/>
      <c r="KW73" s="60"/>
      <c r="KX73" s="60"/>
      <c r="KY73" s="60"/>
      <c r="KZ73" s="60"/>
      <c r="LA73" s="60"/>
      <c r="LB73" s="60"/>
      <c r="LC73" s="60"/>
      <c r="LD73" s="60"/>
      <c r="LE73" s="60"/>
      <c r="LF73" s="60"/>
      <c r="LG73" s="60"/>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c r="MI73" s="60"/>
      <c r="MJ73" s="60"/>
      <c r="MK73" s="60"/>
      <c r="ML73" s="60"/>
      <c r="MM73" s="60"/>
      <c r="MN73" s="60"/>
      <c r="MO73" s="60"/>
      <c r="MP73" s="60"/>
      <c r="MQ73" s="60"/>
      <c r="MR73" s="60"/>
      <c r="MS73" s="60"/>
      <c r="MT73" s="60"/>
      <c r="MU73" s="60"/>
      <c r="MV73" s="60"/>
      <c r="MW73" s="60"/>
      <c r="MX73" s="60"/>
      <c r="MY73" s="60"/>
      <c r="MZ73" s="60"/>
      <c r="NA73" s="60"/>
      <c r="NB73" s="60"/>
      <c r="NC73" s="60"/>
      <c r="ND73" s="60"/>
      <c r="NE73" s="60"/>
      <c r="NF73" s="60"/>
      <c r="NG73" s="60"/>
      <c r="NH73" s="60"/>
      <c r="NI73" s="60"/>
      <c r="NJ73" s="60"/>
      <c r="NK73" s="60"/>
      <c r="NL73" s="60"/>
      <c r="NM73" s="60"/>
      <c r="NN73" s="60"/>
      <c r="NO73" s="60"/>
      <c r="NP73" s="60"/>
      <c r="NQ73" s="60"/>
      <c r="NR73" s="60"/>
      <c r="NS73" s="60"/>
      <c r="NT73" s="60"/>
      <c r="NU73" s="60"/>
      <c r="NV73" s="60"/>
      <c r="NW73" s="60"/>
      <c r="NX73" s="60"/>
      <c r="NY73" s="60"/>
      <c r="NZ73" s="60"/>
      <c r="OA73" s="60"/>
      <c r="OB73" s="60"/>
      <c r="OC73" s="60"/>
      <c r="OD73" s="60"/>
      <c r="OE73" s="60"/>
      <c r="OF73" s="60"/>
      <c r="OG73" s="60"/>
      <c r="OH73" s="60"/>
      <c r="OI73" s="60"/>
      <c r="OJ73" s="60"/>
      <c r="OK73" s="60"/>
      <c r="OL73" s="60"/>
      <c r="OM73" s="60"/>
      <c r="ON73" s="60"/>
      <c r="OO73" s="60"/>
      <c r="OP73" s="60"/>
      <c r="OQ73" s="60"/>
      <c r="OR73" s="60"/>
      <c r="OS73" s="60"/>
      <c r="OT73" s="60"/>
      <c r="OU73" s="60"/>
      <c r="OV73" s="60"/>
      <c r="OW73" s="60"/>
      <c r="OX73" s="60"/>
      <c r="OY73" s="60"/>
      <c r="OZ73" s="60"/>
      <c r="PA73" s="60"/>
      <c r="PB73" s="60"/>
      <c r="PC73" s="60"/>
      <c r="PD73" s="60"/>
      <c r="PE73" s="60"/>
      <c r="PF73" s="60"/>
      <c r="PG73" s="60"/>
      <c r="PH73" s="60"/>
      <c r="PI73" s="60"/>
      <c r="PJ73" s="60"/>
      <c r="PK73" s="60"/>
      <c r="PL73" s="60"/>
      <c r="PM73" s="60"/>
      <c r="PN73" s="60"/>
      <c r="PO73" s="60"/>
      <c r="PP73" s="60"/>
      <c r="PQ73" s="60"/>
      <c r="PR73" s="60"/>
      <c r="PS73" s="60"/>
      <c r="PT73" s="60"/>
      <c r="PU73" s="60"/>
      <c r="PV73" s="60"/>
      <c r="PW73" s="60"/>
      <c r="PX73" s="60"/>
      <c r="PY73" s="60"/>
      <c r="PZ73" s="60"/>
      <c r="QA73" s="60"/>
      <c r="QB73" s="60"/>
      <c r="QC73" s="60"/>
      <c r="QD73" s="60"/>
      <c r="QE73" s="60"/>
      <c r="QF73" s="60"/>
      <c r="QG73" s="60"/>
      <c r="QH73" s="60"/>
      <c r="QI73" s="60"/>
      <c r="QJ73" s="60"/>
      <c r="QK73" s="60"/>
      <c r="QL73" s="60"/>
      <c r="QM73" s="60"/>
      <c r="QN73" s="60"/>
      <c r="QO73" s="60"/>
      <c r="QP73" s="60"/>
      <c r="QQ73" s="60"/>
      <c r="QR73" s="60"/>
      <c r="QS73" s="60"/>
      <c r="QT73" s="60"/>
      <c r="QU73" s="60"/>
      <c r="QV73" s="60"/>
      <c r="QW73" s="60"/>
      <c r="QX73" s="60"/>
      <c r="QY73" s="60"/>
      <c r="QZ73" s="60"/>
      <c r="RA73" s="60"/>
      <c r="RB73" s="60"/>
      <c r="RC73" s="60"/>
      <c r="RD73" s="60"/>
      <c r="RE73" s="60"/>
      <c r="RF73" s="60"/>
      <c r="RG73" s="60"/>
      <c r="RH73" s="60"/>
      <c r="RI73" s="60"/>
      <c r="RJ73" s="60"/>
      <c r="RK73" s="60"/>
      <c r="RL73" s="60"/>
      <c r="RM73" s="60"/>
      <c r="RN73" s="60"/>
      <c r="RO73" s="60"/>
      <c r="RP73" s="60"/>
      <c r="RQ73" s="60"/>
      <c r="RR73" s="60"/>
      <c r="RS73" s="60"/>
      <c r="RT73" s="60"/>
      <c r="RU73" s="60"/>
      <c r="RV73" s="60"/>
      <c r="RW73" s="60"/>
      <c r="RX73" s="60"/>
      <c r="RY73" s="60"/>
      <c r="RZ73" s="60"/>
      <c r="SA73" s="60"/>
      <c r="SB73" s="60"/>
      <c r="SC73" s="60"/>
      <c r="SD73" s="60"/>
      <c r="SE73" s="60"/>
      <c r="SF73" s="60"/>
      <c r="SG73" s="60"/>
      <c r="SH73" s="60"/>
      <c r="SI73" s="60"/>
      <c r="SJ73" s="60"/>
      <c r="SK73" s="60"/>
      <c r="SL73" s="60"/>
      <c r="SM73" s="60"/>
      <c r="SN73" s="60"/>
      <c r="SO73" s="60"/>
      <c r="SP73" s="60"/>
      <c r="SQ73" s="60"/>
      <c r="SR73" s="60"/>
      <c r="SS73" s="60"/>
      <c r="ST73" s="60"/>
      <c r="SU73" s="60"/>
      <c r="SV73" s="60"/>
      <c r="SW73" s="60"/>
      <c r="SX73" s="60"/>
      <c r="SY73" s="60"/>
      <c r="SZ73" s="60"/>
      <c r="TA73" s="60"/>
      <c r="TB73" s="60"/>
      <c r="TC73" s="60"/>
      <c r="TD73" s="60"/>
      <c r="TE73" s="60"/>
      <c r="TF73" s="60"/>
      <c r="TG73" s="60"/>
      <c r="TH73" s="60"/>
      <c r="TI73" s="60"/>
    </row>
    <row r="74" spans="1:529" ht="27" customHeight="1" thickBot="1" x14ac:dyDescent="0.3">
      <c r="A74" s="237">
        <v>13110057</v>
      </c>
      <c r="B74" s="238">
        <v>39853</v>
      </c>
      <c r="C74" s="23" t="s">
        <v>1137</v>
      </c>
      <c r="D74" s="23" t="s">
        <v>5596</v>
      </c>
      <c r="E74" s="23"/>
      <c r="F74" s="23"/>
      <c r="G74" s="23"/>
      <c r="H74" s="239"/>
      <c r="I74" s="238"/>
      <c r="J74" s="238">
        <v>40948</v>
      </c>
      <c r="K74" s="23" t="s">
        <v>1088</v>
      </c>
      <c r="L74" s="23"/>
      <c r="M74" s="23" t="s">
        <v>1138</v>
      </c>
      <c r="N74" s="23" t="s">
        <v>52</v>
      </c>
      <c r="O74" s="23">
        <v>1095</v>
      </c>
      <c r="P74" s="744"/>
      <c r="Q74" s="744"/>
      <c r="R74" s="744"/>
      <c r="S74" s="744"/>
      <c r="T74" s="575"/>
      <c r="U74" s="247"/>
      <c r="V74" s="247"/>
      <c r="W74" s="23"/>
      <c r="X74" s="23"/>
      <c r="Y74" s="23"/>
      <c r="Z74" s="23"/>
      <c r="AA74" s="23"/>
      <c r="AB74" s="23"/>
      <c r="AC74" s="23"/>
      <c r="AD74" s="23"/>
      <c r="AE74" s="23"/>
      <c r="AF74" s="23"/>
      <c r="AG74" s="23"/>
      <c r="AH74" s="23"/>
      <c r="AI74" s="23"/>
      <c r="AJ74" s="23"/>
      <c r="AK74" s="24"/>
      <c r="AL74" s="24"/>
      <c r="AM74" s="11"/>
    </row>
    <row r="75" spans="1:529" ht="27" customHeight="1" thickBot="1" x14ac:dyDescent="0.3">
      <c r="A75" s="77">
        <v>13110058</v>
      </c>
      <c r="B75" s="28">
        <v>39853</v>
      </c>
      <c r="C75" s="29" t="s">
        <v>1139</v>
      </c>
      <c r="D75" s="29"/>
      <c r="E75" s="29"/>
      <c r="F75" s="29"/>
      <c r="G75" s="29"/>
      <c r="H75" s="77"/>
      <c r="I75" s="28"/>
      <c r="J75" s="28">
        <v>40948</v>
      </c>
      <c r="K75" s="29" t="s">
        <v>804</v>
      </c>
      <c r="L75" s="29"/>
      <c r="M75" s="29" t="s">
        <v>4707</v>
      </c>
      <c r="N75" s="29" t="s">
        <v>34</v>
      </c>
      <c r="O75" s="29">
        <v>8212</v>
      </c>
      <c r="P75" s="743"/>
      <c r="Q75" s="743"/>
      <c r="R75" s="743"/>
      <c r="S75" s="743"/>
      <c r="T75" s="571"/>
      <c r="U75" s="523"/>
      <c r="V75" s="523"/>
      <c r="W75" s="29"/>
      <c r="X75" s="29"/>
      <c r="Y75" s="29"/>
      <c r="Z75" s="29"/>
      <c r="AA75" s="29"/>
      <c r="AB75" s="29"/>
      <c r="AC75" s="29"/>
      <c r="AD75" s="29"/>
      <c r="AE75" s="29"/>
      <c r="AF75" s="29"/>
      <c r="AG75" s="29"/>
      <c r="AH75" s="29"/>
      <c r="AI75" s="29"/>
      <c r="AJ75" s="29"/>
      <c r="AK75" s="25"/>
      <c r="AL75" s="25"/>
      <c r="AM75" s="11"/>
    </row>
    <row r="76" spans="1:529" s="82" customFormat="1" ht="42" customHeight="1" thickBot="1" x14ac:dyDescent="0.3">
      <c r="A76" s="165">
        <v>13110059</v>
      </c>
      <c r="B76" s="166">
        <v>39877</v>
      </c>
      <c r="C76" s="167" t="s">
        <v>5452</v>
      </c>
      <c r="D76" s="167" t="s">
        <v>5453</v>
      </c>
      <c r="E76" s="167"/>
      <c r="F76" s="167"/>
      <c r="G76" s="167"/>
      <c r="H76" s="168">
        <v>81476</v>
      </c>
      <c r="I76" s="166"/>
      <c r="J76" s="166">
        <v>42068</v>
      </c>
      <c r="K76" s="167" t="s">
        <v>1088</v>
      </c>
      <c r="L76" s="167"/>
      <c r="M76" s="167" t="s">
        <v>982</v>
      </c>
      <c r="N76" s="167" t="s">
        <v>52</v>
      </c>
      <c r="O76" s="167">
        <v>18250</v>
      </c>
      <c r="P76" s="759"/>
      <c r="Q76" s="759"/>
      <c r="R76" s="759" t="s">
        <v>5451</v>
      </c>
      <c r="S76" s="759"/>
      <c r="T76" s="564"/>
      <c r="U76" s="167">
        <v>50</v>
      </c>
      <c r="V76" s="167">
        <v>18250</v>
      </c>
      <c r="W76" s="167" t="s">
        <v>3185</v>
      </c>
      <c r="X76" s="167">
        <v>35</v>
      </c>
      <c r="Y76" s="167">
        <v>25</v>
      </c>
      <c r="Z76" s="167">
        <v>125</v>
      </c>
      <c r="AA76" s="167" t="s">
        <v>1090</v>
      </c>
      <c r="AB76" s="167" t="s">
        <v>1090</v>
      </c>
      <c r="AC76" s="167" t="s">
        <v>1090</v>
      </c>
      <c r="AD76" s="167" t="s">
        <v>1090</v>
      </c>
      <c r="AE76" s="167" t="s">
        <v>1090</v>
      </c>
      <c r="AF76" s="167" t="s">
        <v>1090</v>
      </c>
      <c r="AG76" s="167" t="s">
        <v>3403</v>
      </c>
      <c r="AH76" s="167"/>
      <c r="AI76" s="167" t="s">
        <v>5454</v>
      </c>
      <c r="AJ76" s="167" t="s">
        <v>5455</v>
      </c>
      <c r="AK76" s="167" t="s">
        <v>5456</v>
      </c>
      <c r="AL76" s="452" t="s">
        <v>5450</v>
      </c>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c r="HW76" s="60"/>
      <c r="HX76" s="60"/>
      <c r="HY76" s="60"/>
      <c r="HZ76" s="60"/>
      <c r="IA76" s="60"/>
      <c r="IB76" s="60"/>
      <c r="IC76" s="60"/>
      <c r="ID76" s="60"/>
      <c r="IE76" s="60"/>
      <c r="IF76" s="60"/>
      <c r="IG76" s="60"/>
      <c r="IH76" s="60"/>
      <c r="II76" s="60"/>
      <c r="IJ76" s="60"/>
      <c r="IK76" s="60"/>
      <c r="IL76" s="60"/>
      <c r="IM76" s="60"/>
      <c r="IN76" s="60"/>
      <c r="IO76" s="60"/>
      <c r="IP76" s="60"/>
      <c r="IQ76" s="60"/>
      <c r="IR76" s="60"/>
      <c r="IS76" s="60"/>
      <c r="IT76" s="60"/>
      <c r="IU76" s="60"/>
      <c r="IV76" s="60"/>
      <c r="IW76" s="60"/>
      <c r="IX76" s="60"/>
      <c r="IY76" s="60"/>
      <c r="IZ76" s="60"/>
      <c r="JA76" s="60"/>
      <c r="JB76" s="60"/>
      <c r="JC76" s="60"/>
      <c r="JD76" s="60"/>
      <c r="JE76" s="60"/>
      <c r="JF76" s="60"/>
      <c r="JG76" s="60"/>
      <c r="JH76" s="60"/>
      <c r="JI76" s="60"/>
      <c r="JJ76" s="60"/>
      <c r="JK76" s="60"/>
      <c r="JL76" s="60"/>
      <c r="JM76" s="60"/>
      <c r="JN76" s="60"/>
      <c r="JO76" s="60"/>
      <c r="JP76" s="60"/>
      <c r="JQ76" s="60"/>
      <c r="JR76" s="60"/>
      <c r="JS76" s="60"/>
      <c r="JT76" s="60"/>
      <c r="JU76" s="60"/>
      <c r="JV76" s="60"/>
      <c r="JW76" s="60"/>
      <c r="JX76" s="60"/>
      <c r="JY76" s="60"/>
      <c r="JZ76" s="60"/>
      <c r="KA76" s="60"/>
      <c r="KB76" s="60"/>
      <c r="KC76" s="60"/>
      <c r="KD76" s="60"/>
      <c r="KE76" s="60"/>
      <c r="KF76" s="60"/>
      <c r="KG76" s="60"/>
      <c r="KH76" s="60"/>
      <c r="KI76" s="60"/>
      <c r="KJ76" s="60"/>
      <c r="KK76" s="60"/>
      <c r="KL76" s="60"/>
      <c r="KM76" s="60"/>
      <c r="KN76" s="60"/>
      <c r="KO76" s="60"/>
      <c r="KP76" s="60"/>
      <c r="KQ76" s="60"/>
      <c r="KR76" s="60"/>
      <c r="KS76" s="60"/>
      <c r="KT76" s="60"/>
      <c r="KU76" s="60"/>
      <c r="KV76" s="60"/>
      <c r="KW76" s="60"/>
      <c r="KX76" s="60"/>
      <c r="KY76" s="60"/>
      <c r="KZ76" s="60"/>
      <c r="LA76" s="60"/>
      <c r="LB76" s="60"/>
      <c r="LC76" s="60"/>
      <c r="LD76" s="60"/>
      <c r="LE76" s="60"/>
      <c r="LF76" s="60"/>
      <c r="LG76" s="60"/>
      <c r="LH76" s="60"/>
      <c r="LI76" s="60"/>
      <c r="LJ76" s="60"/>
      <c r="LK76" s="60"/>
      <c r="LL76" s="60"/>
      <c r="LM76" s="60"/>
      <c r="LN76" s="60"/>
      <c r="LO76" s="60"/>
      <c r="LP76" s="60"/>
      <c r="LQ76" s="60"/>
      <c r="LR76" s="60"/>
      <c r="LS76" s="60"/>
      <c r="LT76" s="60"/>
      <c r="LU76" s="60"/>
      <c r="LV76" s="60"/>
      <c r="LW76" s="60"/>
      <c r="LX76" s="60"/>
      <c r="LY76" s="60"/>
      <c r="LZ76" s="60"/>
      <c r="MA76" s="60"/>
      <c r="MB76" s="60"/>
      <c r="MC76" s="60"/>
      <c r="MD76" s="60"/>
      <c r="ME76" s="60"/>
      <c r="MF76" s="60"/>
      <c r="MG76" s="60"/>
      <c r="MH76" s="60"/>
      <c r="MI76" s="60"/>
      <c r="MJ76" s="60"/>
      <c r="MK76" s="60"/>
      <c r="ML76" s="60"/>
      <c r="MM76" s="60"/>
      <c r="MN76" s="60"/>
      <c r="MO76" s="60"/>
      <c r="MP76" s="60"/>
      <c r="MQ76" s="60"/>
      <c r="MR76" s="60"/>
      <c r="MS76" s="60"/>
      <c r="MT76" s="60"/>
      <c r="MU76" s="60"/>
      <c r="MV76" s="60"/>
      <c r="MW76" s="60"/>
      <c r="MX76" s="60"/>
      <c r="MY76" s="60"/>
      <c r="MZ76" s="60"/>
      <c r="NA76" s="60"/>
      <c r="NB76" s="60"/>
      <c r="NC76" s="60"/>
      <c r="ND76" s="60"/>
      <c r="NE76" s="60"/>
      <c r="NF76" s="60"/>
      <c r="NG76" s="60"/>
      <c r="NH76" s="60"/>
      <c r="NI76" s="60"/>
      <c r="NJ76" s="60"/>
      <c r="NK76" s="60"/>
      <c r="NL76" s="60"/>
      <c r="NM76" s="60"/>
      <c r="NN76" s="60"/>
      <c r="NO76" s="60"/>
      <c r="NP76" s="60"/>
      <c r="NQ76" s="60"/>
      <c r="NR76" s="60"/>
      <c r="NS76" s="60"/>
      <c r="NT76" s="60"/>
      <c r="NU76" s="60"/>
      <c r="NV76" s="60"/>
      <c r="NW76" s="60"/>
      <c r="NX76" s="60"/>
      <c r="NY76" s="60"/>
      <c r="NZ76" s="60"/>
      <c r="OA76" s="60"/>
      <c r="OB76" s="60"/>
      <c r="OC76" s="60"/>
      <c r="OD76" s="60"/>
      <c r="OE76" s="60"/>
      <c r="OF76" s="60"/>
      <c r="OG76" s="60"/>
      <c r="OH76" s="60"/>
      <c r="OI76" s="60"/>
      <c r="OJ76" s="60"/>
      <c r="OK76" s="60"/>
      <c r="OL76" s="60"/>
      <c r="OM76" s="60"/>
      <c r="ON76" s="60"/>
      <c r="OO76" s="60"/>
      <c r="OP76" s="60"/>
      <c r="OQ76" s="60"/>
      <c r="OR76" s="60"/>
      <c r="OS76" s="60"/>
      <c r="OT76" s="60"/>
      <c r="OU76" s="60"/>
      <c r="OV76" s="60"/>
      <c r="OW76" s="60"/>
      <c r="OX76" s="60"/>
      <c r="OY76" s="60"/>
      <c r="OZ76" s="60"/>
      <c r="PA76" s="60"/>
      <c r="PB76" s="60"/>
      <c r="PC76" s="60"/>
      <c r="PD76" s="60"/>
      <c r="PE76" s="60"/>
      <c r="PF76" s="60"/>
      <c r="PG76" s="60"/>
      <c r="PH76" s="60"/>
      <c r="PI76" s="60"/>
      <c r="PJ76" s="60"/>
      <c r="PK76" s="60"/>
      <c r="PL76" s="60"/>
      <c r="PM76" s="60"/>
      <c r="PN76" s="60"/>
      <c r="PO76" s="60"/>
      <c r="PP76" s="60"/>
      <c r="PQ76" s="60"/>
      <c r="PR76" s="60"/>
      <c r="PS76" s="60"/>
      <c r="PT76" s="60"/>
      <c r="PU76" s="60"/>
      <c r="PV76" s="60"/>
      <c r="PW76" s="60"/>
      <c r="PX76" s="60"/>
      <c r="PY76" s="60"/>
      <c r="PZ76" s="60"/>
      <c r="QA76" s="60"/>
      <c r="QB76" s="60"/>
      <c r="QC76" s="60"/>
      <c r="QD76" s="60"/>
      <c r="QE76" s="60"/>
      <c r="QF76" s="60"/>
      <c r="QG76" s="60"/>
      <c r="QH76" s="60"/>
      <c r="QI76" s="60"/>
      <c r="QJ76" s="60"/>
      <c r="QK76" s="60"/>
      <c r="QL76" s="60"/>
      <c r="QM76" s="60"/>
      <c r="QN76" s="60"/>
      <c r="QO76" s="60"/>
      <c r="QP76" s="60"/>
      <c r="QQ76" s="60"/>
      <c r="QR76" s="60"/>
      <c r="QS76" s="60"/>
      <c r="QT76" s="60"/>
      <c r="QU76" s="60"/>
      <c r="QV76" s="60"/>
      <c r="QW76" s="60"/>
      <c r="QX76" s="60"/>
      <c r="QY76" s="60"/>
      <c r="QZ76" s="60"/>
      <c r="RA76" s="60"/>
      <c r="RB76" s="60"/>
      <c r="RC76" s="60"/>
      <c r="RD76" s="60"/>
      <c r="RE76" s="60"/>
      <c r="RF76" s="60"/>
      <c r="RG76" s="60"/>
      <c r="RH76" s="60"/>
      <c r="RI76" s="60"/>
      <c r="RJ76" s="60"/>
      <c r="RK76" s="60"/>
      <c r="RL76" s="60"/>
      <c r="RM76" s="60"/>
      <c r="RN76" s="60"/>
      <c r="RO76" s="60"/>
      <c r="RP76" s="60"/>
      <c r="RQ76" s="60"/>
      <c r="RR76" s="60"/>
      <c r="RS76" s="60"/>
      <c r="RT76" s="60"/>
      <c r="RU76" s="60"/>
      <c r="RV76" s="60"/>
      <c r="RW76" s="60"/>
      <c r="RX76" s="60"/>
      <c r="RY76" s="60"/>
      <c r="RZ76" s="60"/>
      <c r="SA76" s="60"/>
      <c r="SB76" s="60"/>
      <c r="SC76" s="60"/>
      <c r="SD76" s="60"/>
      <c r="SE76" s="60"/>
      <c r="SF76" s="60"/>
      <c r="SG76" s="60"/>
      <c r="SH76" s="60"/>
      <c r="SI76" s="60"/>
      <c r="SJ76" s="60"/>
      <c r="SK76" s="60"/>
      <c r="SL76" s="60"/>
      <c r="SM76" s="60"/>
      <c r="SN76" s="60"/>
      <c r="SO76" s="60"/>
      <c r="SP76" s="60"/>
      <c r="SQ76" s="60"/>
      <c r="SR76" s="60"/>
      <c r="SS76" s="60"/>
      <c r="ST76" s="60"/>
      <c r="SU76" s="60"/>
      <c r="SV76" s="60"/>
      <c r="SW76" s="60"/>
      <c r="SX76" s="60"/>
      <c r="SY76" s="60"/>
      <c r="SZ76" s="60"/>
      <c r="TA76" s="60"/>
      <c r="TB76" s="60"/>
      <c r="TC76" s="60"/>
      <c r="TD76" s="60"/>
      <c r="TE76" s="60"/>
      <c r="TF76" s="60"/>
      <c r="TG76" s="60"/>
      <c r="TH76" s="60"/>
      <c r="TI76" s="60"/>
    </row>
    <row r="77" spans="1:529" ht="27" customHeight="1" thickBot="1" x14ac:dyDescent="0.3">
      <c r="A77" s="77">
        <v>13110060</v>
      </c>
      <c r="B77" s="28">
        <v>39878</v>
      </c>
      <c r="C77" s="29" t="s">
        <v>1140</v>
      </c>
      <c r="D77" s="29"/>
      <c r="E77" s="29"/>
      <c r="F77" s="29"/>
      <c r="G77" s="29"/>
      <c r="H77" s="77"/>
      <c r="I77" s="28"/>
      <c r="J77" s="28">
        <v>42116</v>
      </c>
      <c r="K77" s="29" t="s">
        <v>1141</v>
      </c>
      <c r="L77" s="29"/>
      <c r="M77" s="29" t="s">
        <v>4708</v>
      </c>
      <c r="N77" s="29" t="s">
        <v>66</v>
      </c>
      <c r="O77" s="29">
        <v>18720</v>
      </c>
      <c r="P77" s="743"/>
      <c r="Q77" s="743"/>
      <c r="R77" s="743"/>
      <c r="S77" s="743"/>
      <c r="T77" s="571"/>
      <c r="U77" s="523"/>
      <c r="V77" s="523"/>
      <c r="W77" s="29"/>
      <c r="X77" s="29"/>
      <c r="Y77" s="29"/>
      <c r="Z77" s="29"/>
      <c r="AA77" s="29"/>
      <c r="AB77" s="29"/>
      <c r="AC77" s="29"/>
      <c r="AD77" s="29"/>
      <c r="AE77" s="29"/>
      <c r="AF77" s="29"/>
      <c r="AG77" s="29"/>
      <c r="AH77" s="29"/>
      <c r="AI77" s="29"/>
      <c r="AJ77" s="29"/>
      <c r="AK77" s="25"/>
      <c r="AL77" s="25"/>
      <c r="AM77" s="11"/>
    </row>
    <row r="78" spans="1:529" ht="27" customHeight="1" thickBot="1" x14ac:dyDescent="0.3">
      <c r="A78" s="237">
        <v>13110061</v>
      </c>
      <c r="B78" s="238">
        <v>39909</v>
      </c>
      <c r="C78" s="23" t="s">
        <v>5597</v>
      </c>
      <c r="D78" s="23" t="s">
        <v>5598</v>
      </c>
      <c r="E78" s="23"/>
      <c r="F78" s="23"/>
      <c r="G78" s="23"/>
      <c r="H78" s="239"/>
      <c r="I78" s="238"/>
      <c r="J78" s="238">
        <v>41005</v>
      </c>
      <c r="K78" s="23" t="s">
        <v>1142</v>
      </c>
      <c r="L78" s="23"/>
      <c r="M78" s="23" t="s">
        <v>4709</v>
      </c>
      <c r="N78" s="23" t="s">
        <v>52</v>
      </c>
      <c r="O78" s="23">
        <v>98550</v>
      </c>
      <c r="P78" s="744"/>
      <c r="Q78" s="744"/>
      <c r="R78" s="744"/>
      <c r="S78" s="744"/>
      <c r="T78" s="575"/>
      <c r="U78" s="247"/>
      <c r="V78" s="247"/>
      <c r="W78" s="23"/>
      <c r="X78" s="23"/>
      <c r="Y78" s="23"/>
      <c r="Z78" s="23"/>
      <c r="AA78" s="23"/>
      <c r="AB78" s="23"/>
      <c r="AC78" s="23"/>
      <c r="AD78" s="23"/>
      <c r="AE78" s="23"/>
      <c r="AF78" s="23"/>
      <c r="AG78" s="23"/>
      <c r="AH78" s="23"/>
      <c r="AI78" s="23"/>
      <c r="AJ78" s="23"/>
      <c r="AK78" s="24"/>
      <c r="AL78" s="24"/>
      <c r="AM78" s="11"/>
    </row>
    <row r="79" spans="1:529" ht="27" customHeight="1" thickBot="1" x14ac:dyDescent="0.3">
      <c r="A79" s="77">
        <v>13110062</v>
      </c>
      <c r="B79" s="28">
        <v>39917</v>
      </c>
      <c r="C79" s="29" t="s">
        <v>1117</v>
      </c>
      <c r="D79" s="29"/>
      <c r="E79" s="29"/>
      <c r="F79" s="29"/>
      <c r="G79" s="29"/>
      <c r="H79" s="77"/>
      <c r="I79" s="28"/>
      <c r="J79" s="28">
        <v>42108</v>
      </c>
      <c r="K79" s="29" t="s">
        <v>1118</v>
      </c>
      <c r="L79" s="29"/>
      <c r="M79" s="29" t="s">
        <v>4697</v>
      </c>
      <c r="N79" s="29" t="s">
        <v>34</v>
      </c>
      <c r="O79" s="29">
        <v>2285</v>
      </c>
      <c r="P79" s="743"/>
      <c r="Q79" s="743"/>
      <c r="R79" s="743"/>
      <c r="S79" s="743"/>
      <c r="T79" s="571"/>
      <c r="U79" s="523"/>
      <c r="V79" s="523"/>
      <c r="W79" s="29"/>
      <c r="X79" s="29"/>
      <c r="Y79" s="29"/>
      <c r="Z79" s="29"/>
      <c r="AA79" s="29"/>
      <c r="AB79" s="29"/>
      <c r="AC79" s="29"/>
      <c r="AD79" s="29"/>
      <c r="AE79" s="29"/>
      <c r="AF79" s="29"/>
      <c r="AG79" s="29"/>
      <c r="AH79" s="29"/>
      <c r="AI79" s="29"/>
      <c r="AJ79" s="29"/>
      <c r="AK79" s="25"/>
      <c r="AL79" s="25"/>
      <c r="AM79" s="11"/>
    </row>
    <row r="80" spans="1:529" ht="27" customHeight="1" thickBot="1" x14ac:dyDescent="0.3">
      <c r="A80" s="237">
        <v>13110063</v>
      </c>
      <c r="B80" s="238">
        <v>39917</v>
      </c>
      <c r="C80" s="23" t="s">
        <v>1992</v>
      </c>
      <c r="D80" s="23"/>
      <c r="E80" s="23"/>
      <c r="F80" s="23"/>
      <c r="G80" s="23"/>
      <c r="H80" s="239"/>
      <c r="I80" s="238"/>
      <c r="J80" s="238">
        <v>41013</v>
      </c>
      <c r="K80" s="23" t="s">
        <v>1120</v>
      </c>
      <c r="L80" s="23"/>
      <c r="M80" s="23" t="s">
        <v>4710</v>
      </c>
      <c r="N80" s="23" t="s">
        <v>34</v>
      </c>
      <c r="O80" s="23">
        <v>1342</v>
      </c>
      <c r="P80" s="744"/>
      <c r="Q80" s="744"/>
      <c r="R80" s="744"/>
      <c r="S80" s="744"/>
      <c r="T80" s="575"/>
      <c r="U80" s="247"/>
      <c r="V80" s="247"/>
      <c r="W80" s="23"/>
      <c r="X80" s="23"/>
      <c r="Y80" s="23"/>
      <c r="Z80" s="23"/>
      <c r="AA80" s="23"/>
      <c r="AB80" s="23"/>
      <c r="AC80" s="23"/>
      <c r="AD80" s="23"/>
      <c r="AE80" s="23"/>
      <c r="AF80" s="23"/>
      <c r="AG80" s="23"/>
      <c r="AH80" s="23"/>
      <c r="AI80" s="23"/>
      <c r="AJ80" s="23"/>
      <c r="AK80" s="24"/>
      <c r="AL80" s="24"/>
      <c r="AM80" s="11"/>
    </row>
    <row r="81" spans="1:39" ht="27" customHeight="1" thickBot="1" x14ac:dyDescent="0.3">
      <c r="A81" s="77">
        <v>13110064</v>
      </c>
      <c r="B81" s="28">
        <v>39931</v>
      </c>
      <c r="C81" s="29" t="s">
        <v>1143</v>
      </c>
      <c r="D81" s="29"/>
      <c r="E81" s="29"/>
      <c r="F81" s="29"/>
      <c r="G81" s="29"/>
      <c r="H81" s="77"/>
      <c r="I81" s="28"/>
      <c r="J81" s="28">
        <v>42122</v>
      </c>
      <c r="K81" s="29" t="s">
        <v>1115</v>
      </c>
      <c r="L81" s="29"/>
      <c r="M81" s="29" t="s">
        <v>302</v>
      </c>
      <c r="N81" s="29" t="s">
        <v>34</v>
      </c>
      <c r="O81" s="29">
        <v>10950</v>
      </c>
      <c r="P81" s="743"/>
      <c r="Q81" s="743"/>
      <c r="R81" s="743"/>
      <c r="S81" s="743"/>
      <c r="T81" s="571"/>
      <c r="U81" s="523"/>
      <c r="V81" s="523"/>
      <c r="W81" s="29"/>
      <c r="X81" s="29"/>
      <c r="Y81" s="29"/>
      <c r="Z81" s="29"/>
      <c r="AA81" s="29"/>
      <c r="AB81" s="29"/>
      <c r="AC81" s="29"/>
      <c r="AD81" s="29"/>
      <c r="AE81" s="29"/>
      <c r="AF81" s="29"/>
      <c r="AG81" s="29"/>
      <c r="AH81" s="29"/>
      <c r="AI81" s="29"/>
      <c r="AJ81" s="29"/>
      <c r="AK81" s="25"/>
      <c r="AL81" s="25"/>
      <c r="AM81" s="11"/>
    </row>
    <row r="82" spans="1:39" ht="27" customHeight="1" thickBot="1" x14ac:dyDescent="0.3">
      <c r="A82" s="237">
        <v>13110065</v>
      </c>
      <c r="B82" s="238">
        <v>39931</v>
      </c>
      <c r="C82" s="23" t="s">
        <v>1128</v>
      </c>
      <c r="D82" s="23"/>
      <c r="E82" s="23"/>
      <c r="F82" s="23"/>
      <c r="G82" s="23"/>
      <c r="H82" s="239"/>
      <c r="I82" s="238"/>
      <c r="J82" s="238">
        <v>42122</v>
      </c>
      <c r="K82" s="23" t="s">
        <v>1118</v>
      </c>
      <c r="L82" s="23"/>
      <c r="M82" s="23" t="s">
        <v>1084</v>
      </c>
      <c r="N82" s="23" t="s">
        <v>34</v>
      </c>
      <c r="O82" s="23">
        <v>94900</v>
      </c>
      <c r="P82" s="744"/>
      <c r="Q82" s="744"/>
      <c r="R82" s="744"/>
      <c r="S82" s="744"/>
      <c r="T82" s="575"/>
      <c r="U82" s="247"/>
      <c r="V82" s="247"/>
      <c r="W82" s="23"/>
      <c r="X82" s="23"/>
      <c r="Y82" s="23"/>
      <c r="Z82" s="23"/>
      <c r="AA82" s="23"/>
      <c r="AB82" s="23"/>
      <c r="AC82" s="23"/>
      <c r="AD82" s="23"/>
      <c r="AE82" s="23"/>
      <c r="AF82" s="23"/>
      <c r="AG82" s="23"/>
      <c r="AH82" s="23"/>
      <c r="AI82" s="23"/>
      <c r="AJ82" s="23"/>
      <c r="AK82" s="24"/>
      <c r="AL82" s="24"/>
      <c r="AM82" s="11"/>
    </row>
    <row r="83" spans="1:39" ht="27" customHeight="1" thickBot="1" x14ac:dyDescent="0.3">
      <c r="A83" s="77">
        <v>13110066</v>
      </c>
      <c r="B83" s="28">
        <v>39940</v>
      </c>
      <c r="C83" s="29" t="s">
        <v>1144</v>
      </c>
      <c r="D83" s="29"/>
      <c r="E83" s="29"/>
      <c r="F83" s="29"/>
      <c r="G83" s="29"/>
      <c r="H83" s="77"/>
      <c r="I83" s="28"/>
      <c r="J83" s="28">
        <v>42131</v>
      </c>
      <c r="K83" s="29" t="s">
        <v>1145</v>
      </c>
      <c r="L83" s="29"/>
      <c r="M83" s="29" t="s">
        <v>1024</v>
      </c>
      <c r="N83" s="29" t="s">
        <v>66</v>
      </c>
      <c r="O83" s="29">
        <v>500</v>
      </c>
      <c r="P83" s="743"/>
      <c r="Q83" s="743"/>
      <c r="R83" s="743"/>
      <c r="S83" s="743"/>
      <c r="T83" s="571"/>
      <c r="U83" s="523"/>
      <c r="V83" s="523"/>
      <c r="W83" s="29"/>
      <c r="X83" s="29"/>
      <c r="Y83" s="29"/>
      <c r="Z83" s="29"/>
      <c r="AA83" s="29"/>
      <c r="AB83" s="29"/>
      <c r="AC83" s="29"/>
      <c r="AD83" s="29"/>
      <c r="AE83" s="29"/>
      <c r="AF83" s="29"/>
      <c r="AG83" s="29"/>
      <c r="AH83" s="29"/>
      <c r="AI83" s="29"/>
      <c r="AJ83" s="29"/>
      <c r="AK83" s="25"/>
      <c r="AL83" s="25"/>
      <c r="AM83" s="11"/>
    </row>
    <row r="84" spans="1:39" ht="27" customHeight="1" thickBot="1" x14ac:dyDescent="0.3">
      <c r="A84" s="237">
        <v>13110067</v>
      </c>
      <c r="B84" s="238">
        <v>39947</v>
      </c>
      <c r="C84" s="23" t="s">
        <v>1146</v>
      </c>
      <c r="D84" s="23"/>
      <c r="E84" s="23"/>
      <c r="F84" s="23"/>
      <c r="G84" s="23"/>
      <c r="H84" s="239"/>
      <c r="I84" s="238"/>
      <c r="J84" s="238">
        <v>41043</v>
      </c>
      <c r="K84" s="23" t="s">
        <v>1147</v>
      </c>
      <c r="L84" s="23"/>
      <c r="M84" s="23" t="s">
        <v>756</v>
      </c>
      <c r="N84" s="23" t="s">
        <v>66</v>
      </c>
      <c r="O84" s="23">
        <v>197100</v>
      </c>
      <c r="P84" s="744"/>
      <c r="Q84" s="744"/>
      <c r="R84" s="744"/>
      <c r="S84" s="744"/>
      <c r="T84" s="575"/>
      <c r="U84" s="247"/>
      <c r="V84" s="247"/>
      <c r="W84" s="23"/>
      <c r="X84" s="23"/>
      <c r="Y84" s="23"/>
      <c r="Z84" s="23"/>
      <c r="AA84" s="23"/>
      <c r="AB84" s="23"/>
      <c r="AC84" s="23"/>
      <c r="AD84" s="23"/>
      <c r="AE84" s="23"/>
      <c r="AF84" s="23"/>
      <c r="AG84" s="23"/>
      <c r="AH84" s="23"/>
      <c r="AI84" s="23"/>
      <c r="AJ84" s="23"/>
      <c r="AK84" s="24"/>
      <c r="AL84" s="24"/>
      <c r="AM84" s="11"/>
    </row>
    <row r="85" spans="1:39" ht="27" customHeight="1" thickBot="1" x14ac:dyDescent="0.3">
      <c r="A85" s="77">
        <v>13110068</v>
      </c>
      <c r="B85" s="28">
        <v>39947</v>
      </c>
      <c r="C85" s="29" t="s">
        <v>1148</v>
      </c>
      <c r="D85" s="29"/>
      <c r="E85" s="29"/>
      <c r="F85" s="29"/>
      <c r="G85" s="29"/>
      <c r="H85" s="77"/>
      <c r="I85" s="28"/>
      <c r="J85" s="28">
        <v>41043</v>
      </c>
      <c r="K85" s="29" t="s">
        <v>1147</v>
      </c>
      <c r="L85" s="29"/>
      <c r="M85" s="29" t="s">
        <v>756</v>
      </c>
      <c r="N85" s="29" t="s">
        <v>66</v>
      </c>
      <c r="O85" s="29">
        <v>51720</v>
      </c>
      <c r="P85" s="743"/>
      <c r="Q85" s="743"/>
      <c r="R85" s="743"/>
      <c r="S85" s="743"/>
      <c r="T85" s="571"/>
      <c r="U85" s="523"/>
      <c r="V85" s="523"/>
      <c r="W85" s="29"/>
      <c r="X85" s="29"/>
      <c r="Y85" s="29"/>
      <c r="Z85" s="29"/>
      <c r="AA85" s="29"/>
      <c r="AB85" s="29"/>
      <c r="AC85" s="29"/>
      <c r="AD85" s="29"/>
      <c r="AE85" s="29"/>
      <c r="AF85" s="29"/>
      <c r="AG85" s="29"/>
      <c r="AH85" s="29"/>
      <c r="AI85" s="29"/>
      <c r="AJ85" s="29"/>
      <c r="AK85" s="25"/>
      <c r="AL85" s="25"/>
      <c r="AM85" s="11"/>
    </row>
    <row r="86" spans="1:39" ht="27" customHeight="1" thickBot="1" x14ac:dyDescent="0.3">
      <c r="A86" s="237">
        <v>13110069</v>
      </c>
      <c r="B86" s="238">
        <v>39951</v>
      </c>
      <c r="C86" s="23" t="s">
        <v>1149</v>
      </c>
      <c r="D86" s="23"/>
      <c r="E86" s="23"/>
      <c r="F86" s="23"/>
      <c r="G86" s="23"/>
      <c r="H86" s="239"/>
      <c r="I86" s="238"/>
      <c r="J86" s="238">
        <v>41047</v>
      </c>
      <c r="K86" s="23" t="s">
        <v>877</v>
      </c>
      <c r="L86" s="23"/>
      <c r="M86" s="23" t="s">
        <v>302</v>
      </c>
      <c r="N86" s="23" t="s">
        <v>34</v>
      </c>
      <c r="O86" s="23">
        <v>273750</v>
      </c>
      <c r="P86" s="744"/>
      <c r="Q86" s="744"/>
      <c r="R86" s="744"/>
      <c r="S86" s="744"/>
      <c r="T86" s="575"/>
      <c r="U86" s="247"/>
      <c r="V86" s="247"/>
      <c r="W86" s="23"/>
      <c r="X86" s="23"/>
      <c r="Y86" s="23"/>
      <c r="Z86" s="23"/>
      <c r="AA86" s="23"/>
      <c r="AB86" s="23"/>
      <c r="AC86" s="23"/>
      <c r="AD86" s="23"/>
      <c r="AE86" s="23"/>
      <c r="AF86" s="23"/>
      <c r="AG86" s="23"/>
      <c r="AH86" s="23"/>
      <c r="AI86" s="23"/>
      <c r="AJ86" s="23"/>
      <c r="AK86" s="24"/>
      <c r="AL86" s="24"/>
      <c r="AM86" s="11"/>
    </row>
    <row r="87" spans="1:39" ht="27" customHeight="1" thickBot="1" x14ac:dyDescent="0.3">
      <c r="A87" s="77">
        <v>13110070</v>
      </c>
      <c r="B87" s="28">
        <v>39954</v>
      </c>
      <c r="C87" s="29" t="s">
        <v>1150</v>
      </c>
      <c r="D87" s="29"/>
      <c r="E87" s="29"/>
      <c r="F87" s="29"/>
      <c r="G87" s="29"/>
      <c r="H87" s="77"/>
      <c r="I87" s="28"/>
      <c r="J87" s="28">
        <v>41050</v>
      </c>
      <c r="K87" s="29" t="s">
        <v>1151</v>
      </c>
      <c r="L87" s="29"/>
      <c r="M87" s="29" t="s">
        <v>1152</v>
      </c>
      <c r="N87" s="29" t="s">
        <v>66</v>
      </c>
      <c r="O87" s="29">
        <v>19545</v>
      </c>
      <c r="P87" s="743"/>
      <c r="Q87" s="743"/>
      <c r="R87" s="743"/>
      <c r="S87" s="743"/>
      <c r="T87" s="571"/>
      <c r="U87" s="523"/>
      <c r="V87" s="523"/>
      <c r="W87" s="29"/>
      <c r="X87" s="29"/>
      <c r="Y87" s="29"/>
      <c r="Z87" s="29"/>
      <c r="AA87" s="29"/>
      <c r="AB87" s="29"/>
      <c r="AC87" s="29"/>
      <c r="AD87" s="29"/>
      <c r="AE87" s="29"/>
      <c r="AF87" s="29"/>
      <c r="AG87" s="29"/>
      <c r="AH87" s="29"/>
      <c r="AI87" s="29"/>
      <c r="AJ87" s="29"/>
      <c r="AK87" s="25"/>
      <c r="AL87" s="25"/>
      <c r="AM87" s="11"/>
    </row>
    <row r="88" spans="1:39" ht="27" customHeight="1" thickBot="1" x14ac:dyDescent="0.3">
      <c r="A88" s="237">
        <v>13110071</v>
      </c>
      <c r="B88" s="238">
        <v>39954</v>
      </c>
      <c r="C88" s="23" t="s">
        <v>1153</v>
      </c>
      <c r="D88" s="23"/>
      <c r="E88" s="23"/>
      <c r="F88" s="23"/>
      <c r="G88" s="23"/>
      <c r="H88" s="239"/>
      <c r="I88" s="238"/>
      <c r="J88" s="238">
        <v>41050</v>
      </c>
      <c r="K88" s="23" t="s">
        <v>1145</v>
      </c>
      <c r="L88" s="23"/>
      <c r="M88" s="23" t="s">
        <v>867</v>
      </c>
      <c r="N88" s="23" t="s">
        <v>66</v>
      </c>
      <c r="O88" s="23">
        <v>23160</v>
      </c>
      <c r="P88" s="744"/>
      <c r="Q88" s="744"/>
      <c r="R88" s="744"/>
      <c r="S88" s="744"/>
      <c r="T88" s="575"/>
      <c r="U88" s="247"/>
      <c r="V88" s="247"/>
      <c r="W88" s="23"/>
      <c r="X88" s="23"/>
      <c r="Y88" s="23"/>
      <c r="Z88" s="23"/>
      <c r="AA88" s="23"/>
      <c r="AB88" s="23"/>
      <c r="AC88" s="23"/>
      <c r="AD88" s="23"/>
      <c r="AE88" s="23"/>
      <c r="AF88" s="23"/>
      <c r="AG88" s="23"/>
      <c r="AH88" s="23"/>
      <c r="AI88" s="23"/>
      <c r="AJ88" s="23"/>
      <c r="AK88" s="24"/>
      <c r="AL88" s="24"/>
      <c r="AM88" s="11"/>
    </row>
    <row r="89" spans="1:39" ht="27" customHeight="1" thickBot="1" x14ac:dyDescent="0.3">
      <c r="A89" s="77">
        <v>13110072</v>
      </c>
      <c r="B89" s="28">
        <v>39954</v>
      </c>
      <c r="C89" s="29" t="s">
        <v>1154</v>
      </c>
      <c r="D89" s="29"/>
      <c r="E89" s="29"/>
      <c r="F89" s="29"/>
      <c r="G89" s="29"/>
      <c r="H89" s="77"/>
      <c r="I89" s="28"/>
      <c r="J89" s="28">
        <v>41050</v>
      </c>
      <c r="K89" s="29" t="s">
        <v>1151</v>
      </c>
      <c r="L89" s="29"/>
      <c r="M89" s="29" t="s">
        <v>1152</v>
      </c>
      <c r="N89" s="29" t="s">
        <v>66</v>
      </c>
      <c r="O89" s="29">
        <v>17301</v>
      </c>
      <c r="P89" s="743"/>
      <c r="Q89" s="743"/>
      <c r="R89" s="743"/>
      <c r="S89" s="743"/>
      <c r="T89" s="571"/>
      <c r="U89" s="523"/>
      <c r="V89" s="523"/>
      <c r="W89" s="29"/>
      <c r="X89" s="29"/>
      <c r="Y89" s="29"/>
      <c r="Z89" s="29"/>
      <c r="AA89" s="29"/>
      <c r="AB89" s="29"/>
      <c r="AC89" s="29"/>
      <c r="AD89" s="29"/>
      <c r="AE89" s="29"/>
      <c r="AF89" s="29"/>
      <c r="AG89" s="29"/>
      <c r="AH89" s="29"/>
      <c r="AI89" s="29"/>
      <c r="AJ89" s="29"/>
      <c r="AK89" s="25"/>
      <c r="AL89" s="25"/>
      <c r="AM89" s="11"/>
    </row>
    <row r="90" spans="1:39" ht="27" customHeight="1" thickBot="1" x14ac:dyDescent="0.3">
      <c r="A90" s="237">
        <v>13110073</v>
      </c>
      <c r="B90" s="238">
        <v>39965</v>
      </c>
      <c r="C90" s="23" t="s">
        <v>1155</v>
      </c>
      <c r="D90" s="23"/>
      <c r="E90" s="23"/>
      <c r="F90" s="23"/>
      <c r="G90" s="23"/>
      <c r="H90" s="239"/>
      <c r="I90" s="238"/>
      <c r="J90" s="238">
        <v>42156</v>
      </c>
      <c r="K90" s="23" t="s">
        <v>1118</v>
      </c>
      <c r="L90" s="23"/>
      <c r="M90" s="23" t="s">
        <v>1084</v>
      </c>
      <c r="N90" s="23" t="s">
        <v>34</v>
      </c>
      <c r="O90" s="23">
        <v>43800</v>
      </c>
      <c r="P90" s="744"/>
      <c r="Q90" s="744"/>
      <c r="R90" s="744"/>
      <c r="S90" s="744"/>
      <c r="T90" s="575"/>
      <c r="U90" s="247"/>
      <c r="V90" s="247"/>
      <c r="W90" s="23"/>
      <c r="X90" s="23"/>
      <c r="Y90" s="23"/>
      <c r="Z90" s="23"/>
      <c r="AA90" s="23"/>
      <c r="AB90" s="23"/>
      <c r="AC90" s="23"/>
      <c r="AD90" s="23"/>
      <c r="AE90" s="23"/>
      <c r="AF90" s="23"/>
      <c r="AG90" s="23"/>
      <c r="AH90" s="23"/>
      <c r="AI90" s="23"/>
      <c r="AJ90" s="23"/>
      <c r="AK90" s="24"/>
      <c r="AL90" s="24"/>
      <c r="AM90" s="11"/>
    </row>
    <row r="91" spans="1:39" ht="27" customHeight="1" thickBot="1" x14ac:dyDescent="0.3">
      <c r="A91" s="77">
        <v>13110074</v>
      </c>
      <c r="B91" s="28">
        <v>39967</v>
      </c>
      <c r="C91" s="29" t="s">
        <v>5599</v>
      </c>
      <c r="D91" s="29" t="s">
        <v>5600</v>
      </c>
      <c r="E91" s="29"/>
      <c r="F91" s="29"/>
      <c r="G91" s="29"/>
      <c r="H91" s="77"/>
      <c r="I91" s="28"/>
      <c r="J91" s="28">
        <v>41063</v>
      </c>
      <c r="K91" s="29" t="s">
        <v>1088</v>
      </c>
      <c r="L91" s="29"/>
      <c r="M91" s="29" t="s">
        <v>1094</v>
      </c>
      <c r="N91" s="29" t="s">
        <v>52</v>
      </c>
      <c r="O91" s="29">
        <v>75044</v>
      </c>
      <c r="P91" s="743"/>
      <c r="Q91" s="743"/>
      <c r="R91" s="743"/>
      <c r="S91" s="743"/>
      <c r="T91" s="571"/>
      <c r="U91" s="523"/>
      <c r="V91" s="523"/>
      <c r="W91" s="29"/>
      <c r="X91" s="29"/>
      <c r="Y91" s="29"/>
      <c r="Z91" s="29"/>
      <c r="AA91" s="29"/>
      <c r="AB91" s="29"/>
      <c r="AC91" s="29"/>
      <c r="AD91" s="29"/>
      <c r="AE91" s="29"/>
      <c r="AF91" s="29"/>
      <c r="AG91" s="29"/>
      <c r="AH91" s="29"/>
      <c r="AI91" s="29"/>
      <c r="AJ91" s="29"/>
      <c r="AK91" s="25"/>
      <c r="AL91" s="25"/>
      <c r="AM91" s="11"/>
    </row>
    <row r="92" spans="1:39" ht="27" customHeight="1" thickBot="1" x14ac:dyDescent="0.3">
      <c r="A92" s="237">
        <v>13110075</v>
      </c>
      <c r="B92" s="238">
        <v>39981</v>
      </c>
      <c r="C92" s="23" t="s">
        <v>1156</v>
      </c>
      <c r="D92" s="23"/>
      <c r="E92" s="23"/>
      <c r="F92" s="23"/>
      <c r="G92" s="23"/>
      <c r="H92" s="239"/>
      <c r="I92" s="238"/>
      <c r="J92" s="238">
        <v>41077</v>
      </c>
      <c r="K92" s="23" t="s">
        <v>1112</v>
      </c>
      <c r="L92" s="23"/>
      <c r="M92" s="23" t="s">
        <v>299</v>
      </c>
      <c r="N92" s="23" t="s">
        <v>66</v>
      </c>
      <c r="O92" s="23">
        <v>72850</v>
      </c>
      <c r="P92" s="744"/>
      <c r="Q92" s="744"/>
      <c r="R92" s="744"/>
      <c r="S92" s="744"/>
      <c r="T92" s="575"/>
      <c r="U92" s="247"/>
      <c r="V92" s="247"/>
      <c r="W92" s="23"/>
      <c r="X92" s="23"/>
      <c r="Y92" s="23"/>
      <c r="Z92" s="23"/>
      <c r="AA92" s="23"/>
      <c r="AB92" s="23"/>
      <c r="AC92" s="23"/>
      <c r="AD92" s="23"/>
      <c r="AE92" s="23"/>
      <c r="AF92" s="23"/>
      <c r="AG92" s="23"/>
      <c r="AH92" s="23"/>
      <c r="AI92" s="23"/>
      <c r="AJ92" s="23"/>
      <c r="AK92" s="24"/>
      <c r="AL92" s="24"/>
      <c r="AM92" s="11"/>
    </row>
    <row r="93" spans="1:39" ht="27" customHeight="1" thickBot="1" x14ac:dyDescent="0.3">
      <c r="A93" s="77">
        <v>13110076</v>
      </c>
      <c r="B93" s="28">
        <v>39981</v>
      </c>
      <c r="C93" s="29" t="s">
        <v>1157</v>
      </c>
      <c r="D93" s="29"/>
      <c r="E93" s="29"/>
      <c r="F93" s="29"/>
      <c r="G93" s="29"/>
      <c r="H93" s="77"/>
      <c r="I93" s="28"/>
      <c r="J93" s="28">
        <v>42172</v>
      </c>
      <c r="K93" s="29" t="s">
        <v>1118</v>
      </c>
      <c r="L93" s="29"/>
      <c r="M93" s="29" t="s">
        <v>948</v>
      </c>
      <c r="N93" s="29" t="s">
        <v>34</v>
      </c>
      <c r="O93" s="29">
        <v>65700</v>
      </c>
      <c r="P93" s="743"/>
      <c r="Q93" s="743"/>
      <c r="R93" s="743"/>
      <c r="S93" s="743"/>
      <c r="T93" s="571"/>
      <c r="U93" s="523"/>
      <c r="V93" s="523"/>
      <c r="W93" s="29"/>
      <c r="X93" s="29"/>
      <c r="Y93" s="29"/>
      <c r="Z93" s="29"/>
      <c r="AA93" s="29"/>
      <c r="AB93" s="29"/>
      <c r="AC93" s="29"/>
      <c r="AD93" s="29"/>
      <c r="AE93" s="29"/>
      <c r="AF93" s="29"/>
      <c r="AG93" s="29"/>
      <c r="AH93" s="29"/>
      <c r="AI93" s="29"/>
      <c r="AJ93" s="29"/>
      <c r="AK93" s="25"/>
      <c r="AL93" s="25"/>
      <c r="AM93" s="11"/>
    </row>
    <row r="94" spans="1:39" ht="27" customHeight="1" thickBot="1" x14ac:dyDescent="0.3">
      <c r="A94" s="237">
        <v>13110077</v>
      </c>
      <c r="B94" s="238">
        <v>39986</v>
      </c>
      <c r="C94" s="23" t="s">
        <v>1158</v>
      </c>
      <c r="D94" s="23"/>
      <c r="E94" s="23" t="s">
        <v>8371</v>
      </c>
      <c r="F94" s="23" t="s">
        <v>8371</v>
      </c>
      <c r="G94" s="23" t="s">
        <v>70</v>
      </c>
      <c r="H94" s="239" t="s">
        <v>8372</v>
      </c>
      <c r="I94" s="238"/>
      <c r="J94" s="238">
        <v>41082</v>
      </c>
      <c r="K94" s="23" t="s">
        <v>1159</v>
      </c>
      <c r="L94" s="23"/>
      <c r="M94" s="23" t="s">
        <v>301</v>
      </c>
      <c r="N94" s="23" t="s">
        <v>66</v>
      </c>
      <c r="O94" s="23">
        <v>49275</v>
      </c>
      <c r="P94" s="744"/>
      <c r="Q94" s="744"/>
      <c r="R94" s="744"/>
      <c r="S94" s="744"/>
      <c r="T94" s="575"/>
      <c r="U94" s="247"/>
      <c r="V94" s="247"/>
      <c r="W94" s="23"/>
      <c r="X94" s="23"/>
      <c r="Y94" s="23"/>
      <c r="Z94" s="23"/>
      <c r="AA94" s="23"/>
      <c r="AB94" s="23"/>
      <c r="AC94" s="23"/>
      <c r="AD94" s="23"/>
      <c r="AE94" s="23"/>
      <c r="AF94" s="23"/>
      <c r="AG94" s="23"/>
      <c r="AH94" s="23"/>
      <c r="AI94" s="24" t="s">
        <v>8380</v>
      </c>
      <c r="AJ94" s="24" t="s">
        <v>8381</v>
      </c>
      <c r="AK94" s="24"/>
      <c r="AL94" s="24"/>
      <c r="AM94" s="11"/>
    </row>
    <row r="95" spans="1:39" ht="27" customHeight="1" thickBot="1" x14ac:dyDescent="0.3">
      <c r="A95" s="77">
        <v>13110078</v>
      </c>
      <c r="B95" s="28">
        <v>39986</v>
      </c>
      <c r="C95" s="29" t="s">
        <v>1160</v>
      </c>
      <c r="D95" s="29"/>
      <c r="E95" s="29" t="s">
        <v>8373</v>
      </c>
      <c r="F95" s="29" t="s">
        <v>8371</v>
      </c>
      <c r="G95" s="29" t="s">
        <v>70</v>
      </c>
      <c r="H95" s="77" t="s">
        <v>8374</v>
      </c>
      <c r="I95" s="28"/>
      <c r="J95" s="28">
        <v>41082</v>
      </c>
      <c r="K95" s="29" t="s">
        <v>1159</v>
      </c>
      <c r="L95" s="29"/>
      <c r="M95" s="29" t="s">
        <v>301</v>
      </c>
      <c r="N95" s="29" t="s">
        <v>66</v>
      </c>
      <c r="O95" s="29">
        <v>49275</v>
      </c>
      <c r="P95" s="743"/>
      <c r="Q95" s="743"/>
      <c r="R95" s="743"/>
      <c r="S95" s="743"/>
      <c r="T95" s="571"/>
      <c r="U95" s="523"/>
      <c r="V95" s="523"/>
      <c r="W95" s="29"/>
      <c r="X95" s="29"/>
      <c r="Y95" s="29"/>
      <c r="Z95" s="29"/>
      <c r="AA95" s="29"/>
      <c r="AB95" s="29"/>
      <c r="AC95" s="29"/>
      <c r="AD95" s="29"/>
      <c r="AE95" s="29"/>
      <c r="AF95" s="29"/>
      <c r="AG95" s="29"/>
      <c r="AH95" s="29"/>
      <c r="AI95" s="24" t="s">
        <v>8379</v>
      </c>
      <c r="AJ95" s="24" t="s">
        <v>8378</v>
      </c>
      <c r="AK95" s="25"/>
      <c r="AL95" s="25"/>
      <c r="AM95" s="11"/>
    </row>
    <row r="96" spans="1:39" ht="27" customHeight="1" thickBot="1" x14ac:dyDescent="0.3">
      <c r="A96" s="237">
        <v>13110079</v>
      </c>
      <c r="B96" s="238">
        <v>39986</v>
      </c>
      <c r="C96" s="23" t="s">
        <v>1161</v>
      </c>
      <c r="D96" s="23"/>
      <c r="E96" s="23" t="s">
        <v>8375</v>
      </c>
      <c r="F96" s="29" t="s">
        <v>8371</v>
      </c>
      <c r="G96" s="29" t="s">
        <v>70</v>
      </c>
      <c r="H96" s="239" t="s">
        <v>8376</v>
      </c>
      <c r="I96" s="238"/>
      <c r="J96" s="238">
        <v>41082</v>
      </c>
      <c r="K96" s="23" t="s">
        <v>1159</v>
      </c>
      <c r="L96" s="23"/>
      <c r="M96" s="23" t="s">
        <v>301</v>
      </c>
      <c r="N96" s="23" t="s">
        <v>66</v>
      </c>
      <c r="O96" s="23">
        <v>88695</v>
      </c>
      <c r="P96" s="744"/>
      <c r="Q96" s="744"/>
      <c r="R96" s="744"/>
      <c r="S96" s="744"/>
      <c r="T96" s="575"/>
      <c r="U96" s="247"/>
      <c r="V96" s="247"/>
      <c r="W96" s="23"/>
      <c r="X96" s="23"/>
      <c r="Y96" s="23"/>
      <c r="Z96" s="23"/>
      <c r="AA96" s="23"/>
      <c r="AB96" s="23"/>
      <c r="AC96" s="23"/>
      <c r="AD96" s="23"/>
      <c r="AE96" s="23"/>
      <c r="AF96" s="23"/>
      <c r="AG96" s="23"/>
      <c r="AH96" s="23"/>
      <c r="AI96" s="24" t="s">
        <v>8382</v>
      </c>
      <c r="AJ96" s="24" t="s">
        <v>8383</v>
      </c>
      <c r="AK96" s="24"/>
      <c r="AL96" s="24"/>
      <c r="AM96" s="11"/>
    </row>
    <row r="97" spans="1:39" ht="27" customHeight="1" thickBot="1" x14ac:dyDescent="0.3">
      <c r="A97" s="77">
        <v>13110080</v>
      </c>
      <c r="B97" s="28">
        <v>39990</v>
      </c>
      <c r="C97" s="29" t="s">
        <v>1162</v>
      </c>
      <c r="D97" s="29"/>
      <c r="E97" s="29"/>
      <c r="F97" s="29"/>
      <c r="G97" s="29"/>
      <c r="H97" s="77"/>
      <c r="I97" s="28"/>
      <c r="J97" s="28">
        <v>41086</v>
      </c>
      <c r="K97" s="29" t="s">
        <v>378</v>
      </c>
      <c r="L97" s="29"/>
      <c r="M97" s="29" t="s">
        <v>4711</v>
      </c>
      <c r="N97" s="29" t="s">
        <v>95</v>
      </c>
      <c r="O97" s="29">
        <v>106215</v>
      </c>
      <c r="P97" s="743"/>
      <c r="Q97" s="743"/>
      <c r="R97" s="743"/>
      <c r="S97" s="743"/>
      <c r="T97" s="571"/>
      <c r="U97" s="523"/>
      <c r="V97" s="523"/>
      <c r="W97" s="29"/>
      <c r="X97" s="29"/>
      <c r="Y97" s="29"/>
      <c r="Z97" s="29"/>
      <c r="AA97" s="29"/>
      <c r="AB97" s="29"/>
      <c r="AC97" s="29"/>
      <c r="AD97" s="29"/>
      <c r="AE97" s="29"/>
      <c r="AF97" s="29"/>
      <c r="AG97" s="29"/>
      <c r="AH97" s="29"/>
      <c r="AI97" s="29"/>
      <c r="AJ97" s="29"/>
      <c r="AK97" s="25"/>
      <c r="AL97" s="25"/>
      <c r="AM97" s="11"/>
    </row>
    <row r="98" spans="1:39" ht="27" customHeight="1" x14ac:dyDescent="0.25">
      <c r="A98" s="223">
        <v>13110081</v>
      </c>
      <c r="B98" s="224">
        <v>40000</v>
      </c>
      <c r="C98" s="43" t="s">
        <v>1163</v>
      </c>
      <c r="D98" s="43"/>
      <c r="E98" s="43"/>
      <c r="F98" s="43"/>
      <c r="G98" s="43"/>
      <c r="H98" s="225"/>
      <c r="I98" s="224"/>
      <c r="J98" s="224">
        <v>41096</v>
      </c>
      <c r="K98" s="43" t="s">
        <v>1164</v>
      </c>
      <c r="L98" s="43"/>
      <c r="M98" s="43" t="s">
        <v>290</v>
      </c>
      <c r="N98" s="43" t="s">
        <v>95</v>
      </c>
      <c r="O98" s="43">
        <v>219000</v>
      </c>
      <c r="P98" s="760"/>
      <c r="Q98" s="760"/>
      <c r="R98" s="760"/>
      <c r="S98" s="760"/>
      <c r="T98" s="572"/>
      <c r="U98" s="535"/>
      <c r="V98" s="535"/>
      <c r="W98" s="43"/>
      <c r="X98" s="43"/>
      <c r="Y98" s="43"/>
      <c r="Z98" s="43"/>
      <c r="AA98" s="43"/>
      <c r="AB98" s="43"/>
      <c r="AC98" s="43"/>
      <c r="AD98" s="43"/>
      <c r="AE98" s="43"/>
      <c r="AF98" s="43"/>
      <c r="AG98" s="43"/>
      <c r="AH98" s="43"/>
      <c r="AI98" s="43" t="s">
        <v>1165</v>
      </c>
      <c r="AJ98" s="43" t="s">
        <v>1166</v>
      </c>
      <c r="AK98" s="46"/>
      <c r="AL98" s="46"/>
      <c r="AM98" s="11"/>
    </row>
    <row r="99" spans="1:39" ht="27" customHeight="1" thickBot="1" x14ac:dyDescent="0.3">
      <c r="A99" s="182">
        <v>13110081</v>
      </c>
      <c r="B99" s="170">
        <v>40000</v>
      </c>
      <c r="C99" s="44" t="s">
        <v>1163</v>
      </c>
      <c r="D99" s="44"/>
      <c r="E99" s="44"/>
      <c r="F99" s="44"/>
      <c r="G99" s="44"/>
      <c r="H99" s="169"/>
      <c r="I99" s="170"/>
      <c r="J99" s="170" t="s">
        <v>1167</v>
      </c>
      <c r="K99" s="44" t="s">
        <v>1164</v>
      </c>
      <c r="L99" s="44"/>
      <c r="M99" s="44" t="s">
        <v>290</v>
      </c>
      <c r="N99" s="44" t="s">
        <v>95</v>
      </c>
      <c r="O99" s="44">
        <v>219000</v>
      </c>
      <c r="P99" s="738"/>
      <c r="Q99" s="738"/>
      <c r="R99" s="738"/>
      <c r="S99" s="738"/>
      <c r="T99" s="573"/>
      <c r="U99" s="645"/>
      <c r="V99" s="645"/>
      <c r="W99" s="44"/>
      <c r="X99" s="44"/>
      <c r="Y99" s="44"/>
      <c r="Z99" s="44"/>
      <c r="AA99" s="44"/>
      <c r="AB99" s="44"/>
      <c r="AC99" s="44"/>
      <c r="AD99" s="44"/>
      <c r="AE99" s="44"/>
      <c r="AF99" s="44"/>
      <c r="AG99" s="44"/>
      <c r="AH99" s="44"/>
      <c r="AI99" s="44" t="s">
        <v>1165</v>
      </c>
      <c r="AJ99" s="44" t="s">
        <v>1166</v>
      </c>
      <c r="AK99" s="174"/>
      <c r="AL99" s="174"/>
      <c r="AM99" s="11"/>
    </row>
    <row r="100" spans="1:39" ht="27" customHeight="1" thickBot="1" x14ac:dyDescent="0.3">
      <c r="A100" s="77">
        <v>13110082</v>
      </c>
      <c r="B100" s="28">
        <v>40024</v>
      </c>
      <c r="C100" s="29" t="s">
        <v>1168</v>
      </c>
      <c r="D100" s="29"/>
      <c r="E100" s="29"/>
      <c r="F100" s="29"/>
      <c r="G100" s="29"/>
      <c r="H100" s="77"/>
      <c r="I100" s="28"/>
      <c r="J100" s="28">
        <v>42215</v>
      </c>
      <c r="K100" s="29" t="s">
        <v>1118</v>
      </c>
      <c r="L100" s="29"/>
      <c r="M100" s="29" t="s">
        <v>1084</v>
      </c>
      <c r="N100" s="29" t="s">
        <v>34</v>
      </c>
      <c r="O100" s="29">
        <v>9855</v>
      </c>
      <c r="P100" s="743"/>
      <c r="Q100" s="743"/>
      <c r="R100" s="743"/>
      <c r="S100" s="743"/>
      <c r="T100" s="571"/>
      <c r="U100" s="523"/>
      <c r="V100" s="523"/>
      <c r="W100" s="29"/>
      <c r="X100" s="29"/>
      <c r="Y100" s="29"/>
      <c r="Z100" s="29"/>
      <c r="AA100" s="29"/>
      <c r="AB100" s="29"/>
      <c r="AC100" s="29"/>
      <c r="AD100" s="29"/>
      <c r="AE100" s="29"/>
      <c r="AF100" s="29"/>
      <c r="AG100" s="29"/>
      <c r="AH100" s="29"/>
      <c r="AI100" s="29"/>
      <c r="AJ100" s="29"/>
      <c r="AK100" s="25"/>
      <c r="AL100" s="25"/>
      <c r="AM100" s="11"/>
    </row>
    <row r="101" spans="1:39" ht="40.5" customHeight="1" thickBot="1" x14ac:dyDescent="0.3">
      <c r="A101" s="237">
        <v>13110083</v>
      </c>
      <c r="B101" s="238">
        <v>40030</v>
      </c>
      <c r="C101" s="23" t="s">
        <v>5601</v>
      </c>
      <c r="D101" s="23" t="s">
        <v>5602</v>
      </c>
      <c r="E101" s="23"/>
      <c r="F101" s="23"/>
      <c r="G101" s="23"/>
      <c r="H101" s="239"/>
      <c r="I101" s="238"/>
      <c r="J101" s="238">
        <v>41126</v>
      </c>
      <c r="K101" s="23" t="s">
        <v>1142</v>
      </c>
      <c r="L101" s="23"/>
      <c r="M101" s="23" t="s">
        <v>4709</v>
      </c>
      <c r="N101" s="23" t="s">
        <v>52</v>
      </c>
      <c r="O101" s="23">
        <v>113150</v>
      </c>
      <c r="P101" s="744"/>
      <c r="Q101" s="744"/>
      <c r="R101" s="744"/>
      <c r="S101" s="744"/>
      <c r="T101" s="575"/>
      <c r="U101" s="247"/>
      <c r="V101" s="247"/>
      <c r="W101" s="23"/>
      <c r="X101" s="23"/>
      <c r="Y101" s="23"/>
      <c r="Z101" s="23"/>
      <c r="AA101" s="23"/>
      <c r="AB101" s="23"/>
      <c r="AC101" s="23"/>
      <c r="AD101" s="23"/>
      <c r="AE101" s="23"/>
      <c r="AF101" s="23"/>
      <c r="AG101" s="23"/>
      <c r="AH101" s="23"/>
      <c r="AI101" s="23"/>
      <c r="AJ101" s="23"/>
      <c r="AK101" s="24"/>
      <c r="AL101" s="24"/>
      <c r="AM101" s="11"/>
    </row>
    <row r="102" spans="1:39" ht="27" customHeight="1" thickBot="1" x14ac:dyDescent="0.3">
      <c r="A102" s="77">
        <v>13110084</v>
      </c>
      <c r="B102" s="28">
        <v>40035</v>
      </c>
      <c r="C102" s="29" t="s">
        <v>1169</v>
      </c>
      <c r="D102" s="29"/>
      <c r="E102" s="29"/>
      <c r="F102" s="29"/>
      <c r="G102" s="29"/>
      <c r="H102" s="77"/>
      <c r="I102" s="28"/>
      <c r="J102" s="28">
        <v>41131</v>
      </c>
      <c r="K102" s="29" t="s">
        <v>1123</v>
      </c>
      <c r="L102" s="29"/>
      <c r="M102" s="29" t="s">
        <v>1044</v>
      </c>
      <c r="N102" s="29" t="s">
        <v>95</v>
      </c>
      <c r="O102" s="29">
        <v>10710</v>
      </c>
      <c r="P102" s="743"/>
      <c r="Q102" s="743"/>
      <c r="R102" s="743"/>
      <c r="S102" s="743"/>
      <c r="T102" s="571"/>
      <c r="U102" s="523"/>
      <c r="V102" s="523"/>
      <c r="W102" s="29"/>
      <c r="X102" s="29"/>
      <c r="Y102" s="29"/>
      <c r="Z102" s="29"/>
      <c r="AA102" s="29"/>
      <c r="AB102" s="29"/>
      <c r="AC102" s="29"/>
      <c r="AD102" s="29"/>
      <c r="AE102" s="29"/>
      <c r="AF102" s="29"/>
      <c r="AG102" s="29"/>
      <c r="AH102" s="29"/>
      <c r="AI102" s="29"/>
      <c r="AJ102" s="29"/>
      <c r="AK102" s="25"/>
      <c r="AL102" s="25"/>
      <c r="AM102" s="11"/>
    </row>
    <row r="103" spans="1:39" ht="27" customHeight="1" thickBot="1" x14ac:dyDescent="0.3">
      <c r="A103" s="237">
        <v>13110085</v>
      </c>
      <c r="B103" s="238">
        <v>40039</v>
      </c>
      <c r="C103" s="23" t="s">
        <v>1148</v>
      </c>
      <c r="D103" s="23"/>
      <c r="E103" s="23"/>
      <c r="F103" s="23"/>
      <c r="G103" s="23"/>
      <c r="H103" s="239"/>
      <c r="I103" s="238"/>
      <c r="J103" s="238">
        <v>41135</v>
      </c>
      <c r="K103" s="23" t="s">
        <v>365</v>
      </c>
      <c r="L103" s="23"/>
      <c r="M103" s="23" t="s">
        <v>1170</v>
      </c>
      <c r="N103" s="23" t="s">
        <v>25</v>
      </c>
      <c r="O103" s="23">
        <v>42793</v>
      </c>
      <c r="P103" s="744"/>
      <c r="Q103" s="744"/>
      <c r="R103" s="744"/>
      <c r="S103" s="744"/>
      <c r="T103" s="575"/>
      <c r="U103" s="247"/>
      <c r="V103" s="247"/>
      <c r="W103" s="23"/>
      <c r="X103" s="23"/>
      <c r="Y103" s="23"/>
      <c r="Z103" s="23"/>
      <c r="AA103" s="23"/>
      <c r="AB103" s="23"/>
      <c r="AC103" s="23"/>
      <c r="AD103" s="23"/>
      <c r="AE103" s="23"/>
      <c r="AF103" s="23"/>
      <c r="AG103" s="23"/>
      <c r="AH103" s="23"/>
      <c r="AI103" s="23"/>
      <c r="AJ103" s="23"/>
      <c r="AK103" s="24"/>
      <c r="AL103" s="24"/>
      <c r="AM103" s="11"/>
    </row>
    <row r="104" spans="1:39" ht="27" customHeight="1" thickBot="1" x14ac:dyDescent="0.3">
      <c r="A104" s="77">
        <v>13110086</v>
      </c>
      <c r="B104" s="28">
        <v>40039</v>
      </c>
      <c r="C104" s="29" t="s">
        <v>1148</v>
      </c>
      <c r="D104" s="29"/>
      <c r="E104" s="29"/>
      <c r="F104" s="29"/>
      <c r="G104" s="29"/>
      <c r="H104" s="77"/>
      <c r="I104" s="28"/>
      <c r="J104" s="28">
        <v>41135</v>
      </c>
      <c r="K104" s="29" t="s">
        <v>365</v>
      </c>
      <c r="L104" s="29"/>
      <c r="M104" s="29" t="s">
        <v>1170</v>
      </c>
      <c r="N104" s="29" t="s">
        <v>25</v>
      </c>
      <c r="O104" s="29">
        <v>52980</v>
      </c>
      <c r="P104" s="743"/>
      <c r="Q104" s="743"/>
      <c r="R104" s="743"/>
      <c r="S104" s="743"/>
      <c r="T104" s="571"/>
      <c r="U104" s="523"/>
      <c r="V104" s="523"/>
      <c r="W104" s="29"/>
      <c r="X104" s="29"/>
      <c r="Y104" s="29"/>
      <c r="Z104" s="29"/>
      <c r="AA104" s="29"/>
      <c r="AB104" s="29"/>
      <c r="AC104" s="29"/>
      <c r="AD104" s="29"/>
      <c r="AE104" s="29"/>
      <c r="AF104" s="29"/>
      <c r="AG104" s="29"/>
      <c r="AH104" s="29"/>
      <c r="AI104" s="29"/>
      <c r="AJ104" s="29"/>
      <c r="AK104" s="25"/>
      <c r="AL104" s="25"/>
      <c r="AM104" s="11"/>
    </row>
    <row r="105" spans="1:39" ht="27" customHeight="1" thickBot="1" x14ac:dyDescent="0.3">
      <c r="A105" s="237">
        <v>13110087</v>
      </c>
      <c r="B105" s="238">
        <v>40039</v>
      </c>
      <c r="C105" s="23" t="s">
        <v>1148</v>
      </c>
      <c r="D105" s="23"/>
      <c r="E105" s="23"/>
      <c r="F105" s="23"/>
      <c r="G105" s="23"/>
      <c r="H105" s="239"/>
      <c r="I105" s="238"/>
      <c r="J105" s="238">
        <v>41135</v>
      </c>
      <c r="K105" s="23" t="s">
        <v>1171</v>
      </c>
      <c r="L105" s="23"/>
      <c r="M105" s="23" t="s">
        <v>283</v>
      </c>
      <c r="N105" s="23" t="s">
        <v>34</v>
      </c>
      <c r="O105" s="23" t="s">
        <v>1172</v>
      </c>
      <c r="P105" s="744"/>
      <c r="Q105" s="744"/>
      <c r="R105" s="744"/>
      <c r="S105" s="744"/>
      <c r="T105" s="575"/>
      <c r="U105" s="247"/>
      <c r="V105" s="247"/>
      <c r="W105" s="23"/>
      <c r="X105" s="23"/>
      <c r="Y105" s="23"/>
      <c r="Z105" s="23"/>
      <c r="AA105" s="23"/>
      <c r="AB105" s="23"/>
      <c r="AC105" s="23"/>
      <c r="AD105" s="23"/>
      <c r="AE105" s="23"/>
      <c r="AF105" s="23"/>
      <c r="AG105" s="23"/>
      <c r="AH105" s="23"/>
      <c r="AI105" s="23"/>
      <c r="AJ105" s="23"/>
      <c r="AK105" s="24"/>
      <c r="AL105" s="24"/>
      <c r="AM105" s="11"/>
    </row>
    <row r="106" spans="1:39" ht="27" customHeight="1" thickBot="1" x14ac:dyDescent="0.3">
      <c r="A106" s="77">
        <v>13110088</v>
      </c>
      <c r="B106" s="28">
        <v>40039</v>
      </c>
      <c r="C106" s="29" t="s">
        <v>1148</v>
      </c>
      <c r="D106" s="29"/>
      <c r="E106" s="29"/>
      <c r="F106" s="29"/>
      <c r="G106" s="29"/>
      <c r="H106" s="77"/>
      <c r="I106" s="28"/>
      <c r="J106" s="28">
        <v>41135</v>
      </c>
      <c r="K106" s="29" t="s">
        <v>1171</v>
      </c>
      <c r="L106" s="29"/>
      <c r="M106" s="29" t="s">
        <v>283</v>
      </c>
      <c r="N106" s="29" t="s">
        <v>34</v>
      </c>
      <c r="O106" s="29" t="s">
        <v>1173</v>
      </c>
      <c r="P106" s="743"/>
      <c r="Q106" s="743"/>
      <c r="R106" s="743"/>
      <c r="S106" s="743"/>
      <c r="T106" s="571"/>
      <c r="U106" s="523"/>
      <c r="V106" s="523"/>
      <c r="W106" s="29"/>
      <c r="X106" s="29"/>
      <c r="Y106" s="29"/>
      <c r="Z106" s="29"/>
      <c r="AA106" s="29"/>
      <c r="AB106" s="29"/>
      <c r="AC106" s="29"/>
      <c r="AD106" s="29"/>
      <c r="AE106" s="29"/>
      <c r="AF106" s="29"/>
      <c r="AG106" s="29"/>
      <c r="AH106" s="29"/>
      <c r="AI106" s="29"/>
      <c r="AJ106" s="29"/>
      <c r="AK106" s="25"/>
      <c r="AL106" s="25"/>
      <c r="AM106" s="11"/>
    </row>
    <row r="107" spans="1:39" ht="27" customHeight="1" x14ac:dyDescent="0.25">
      <c r="A107" s="223">
        <v>13110089</v>
      </c>
      <c r="B107" s="224">
        <v>40039</v>
      </c>
      <c r="C107" s="43" t="s">
        <v>1148</v>
      </c>
      <c r="D107" s="43"/>
      <c r="E107" s="43"/>
      <c r="F107" s="43"/>
      <c r="G107" s="43"/>
      <c r="H107" s="225"/>
      <c r="I107" s="224"/>
      <c r="J107" s="224">
        <v>41135</v>
      </c>
      <c r="K107" s="43" t="s">
        <v>378</v>
      </c>
      <c r="L107" s="43"/>
      <c r="M107" s="43" t="s">
        <v>311</v>
      </c>
      <c r="N107" s="43" t="s">
        <v>95</v>
      </c>
      <c r="O107" s="43">
        <v>158713</v>
      </c>
      <c r="P107" s="760"/>
      <c r="Q107" s="760"/>
      <c r="R107" s="760"/>
      <c r="S107" s="760"/>
      <c r="T107" s="572"/>
      <c r="U107" s="535"/>
      <c r="V107" s="535"/>
      <c r="W107" s="43"/>
      <c r="X107" s="43"/>
      <c r="Y107" s="43"/>
      <c r="Z107" s="43"/>
      <c r="AA107" s="43"/>
      <c r="AB107" s="43"/>
      <c r="AC107" s="43"/>
      <c r="AD107" s="43"/>
      <c r="AE107" s="43"/>
      <c r="AF107" s="43"/>
      <c r="AG107" s="43"/>
      <c r="AH107" s="43"/>
      <c r="AI107" s="43"/>
      <c r="AJ107" s="43"/>
      <c r="AK107" s="46"/>
      <c r="AL107" s="46"/>
      <c r="AM107" s="11"/>
    </row>
    <row r="108" spans="1:39" ht="27" customHeight="1" thickBot="1" x14ac:dyDescent="0.3">
      <c r="A108" s="182">
        <v>13110089</v>
      </c>
      <c r="B108" s="170">
        <v>40039</v>
      </c>
      <c r="C108" s="44" t="s">
        <v>1148</v>
      </c>
      <c r="D108" s="44"/>
      <c r="E108" s="44"/>
      <c r="F108" s="44"/>
      <c r="G108" s="44"/>
      <c r="H108" s="169"/>
      <c r="I108" s="170"/>
      <c r="J108" s="170">
        <v>41135</v>
      </c>
      <c r="K108" s="44" t="s">
        <v>378</v>
      </c>
      <c r="L108" s="44"/>
      <c r="M108" s="44" t="s">
        <v>4712</v>
      </c>
      <c r="N108" s="44" t="s">
        <v>95</v>
      </c>
      <c r="O108" s="44">
        <v>158713</v>
      </c>
      <c r="P108" s="738"/>
      <c r="Q108" s="738"/>
      <c r="R108" s="738"/>
      <c r="S108" s="738"/>
      <c r="T108" s="573"/>
      <c r="U108" s="645"/>
      <c r="V108" s="645"/>
      <c r="W108" s="44"/>
      <c r="X108" s="44"/>
      <c r="Y108" s="44"/>
      <c r="Z108" s="44"/>
      <c r="AA108" s="44"/>
      <c r="AB108" s="44"/>
      <c r="AC108" s="44"/>
      <c r="AD108" s="44"/>
      <c r="AE108" s="44"/>
      <c r="AF108" s="44"/>
      <c r="AG108" s="44"/>
      <c r="AH108" s="44"/>
      <c r="AI108" s="44" t="s">
        <v>1993</v>
      </c>
      <c r="AJ108" s="44" t="s">
        <v>1994</v>
      </c>
      <c r="AK108" s="174"/>
      <c r="AL108" s="174"/>
      <c r="AM108" s="11"/>
    </row>
    <row r="109" spans="1:39" ht="27" customHeight="1" thickBot="1" x14ac:dyDescent="0.3">
      <c r="A109" s="77">
        <v>13110090</v>
      </c>
      <c r="B109" s="28">
        <v>40059</v>
      </c>
      <c r="C109" s="29" t="s">
        <v>1174</v>
      </c>
      <c r="D109" s="29" t="s">
        <v>5054</v>
      </c>
      <c r="E109" s="29"/>
      <c r="F109" s="29"/>
      <c r="G109" s="29"/>
      <c r="H109" s="77">
        <v>40195</v>
      </c>
      <c r="I109" s="28"/>
      <c r="J109" s="28">
        <v>41155</v>
      </c>
      <c r="K109" s="29" t="s">
        <v>1175</v>
      </c>
      <c r="L109" s="29"/>
      <c r="M109" s="29" t="s">
        <v>302</v>
      </c>
      <c r="N109" s="29" t="s">
        <v>34</v>
      </c>
      <c r="O109" s="29">
        <v>63831</v>
      </c>
      <c r="P109" s="743"/>
      <c r="Q109" s="743"/>
      <c r="R109" s="743"/>
      <c r="S109" s="743"/>
      <c r="T109" s="571"/>
      <c r="U109" s="523"/>
      <c r="V109" s="523"/>
      <c r="W109" s="29"/>
      <c r="X109" s="29"/>
      <c r="Y109" s="29"/>
      <c r="Z109" s="29"/>
      <c r="AA109" s="29"/>
      <c r="AB109" s="29"/>
      <c r="AC109" s="29"/>
      <c r="AD109" s="29"/>
      <c r="AE109" s="29"/>
      <c r="AF109" s="29"/>
      <c r="AG109" s="29"/>
      <c r="AH109" s="29"/>
      <c r="AI109" s="29" t="s">
        <v>4012</v>
      </c>
      <c r="AJ109" s="29" t="s">
        <v>4013</v>
      </c>
      <c r="AK109" s="25"/>
      <c r="AL109" s="25"/>
      <c r="AM109" s="11"/>
    </row>
    <row r="110" spans="1:39" ht="27" customHeight="1" thickBot="1" x14ac:dyDescent="0.3">
      <c r="A110" s="237">
        <v>13110091</v>
      </c>
      <c r="B110" s="238">
        <v>40059</v>
      </c>
      <c r="C110" s="23" t="s">
        <v>1174</v>
      </c>
      <c r="D110" s="23" t="s">
        <v>5055</v>
      </c>
      <c r="E110" s="23"/>
      <c r="F110" s="23"/>
      <c r="G110" s="23"/>
      <c r="H110" s="239" t="s">
        <v>1176</v>
      </c>
      <c r="I110" s="238"/>
      <c r="J110" s="238">
        <v>41155</v>
      </c>
      <c r="K110" s="23" t="s">
        <v>1175</v>
      </c>
      <c r="L110" s="23"/>
      <c r="M110" s="23" t="s">
        <v>302</v>
      </c>
      <c r="N110" s="23" t="s">
        <v>34</v>
      </c>
      <c r="O110" s="23">
        <v>39022</v>
      </c>
      <c r="P110" s="744"/>
      <c r="Q110" s="744"/>
      <c r="R110" s="744"/>
      <c r="S110" s="744"/>
      <c r="T110" s="575"/>
      <c r="U110" s="247"/>
      <c r="V110" s="247"/>
      <c r="W110" s="23"/>
      <c r="X110" s="23"/>
      <c r="Y110" s="23"/>
      <c r="Z110" s="23"/>
      <c r="AA110" s="23"/>
      <c r="AB110" s="23"/>
      <c r="AC110" s="23"/>
      <c r="AD110" s="23"/>
      <c r="AE110" s="23"/>
      <c r="AF110" s="23"/>
      <c r="AG110" s="23"/>
      <c r="AH110" s="23"/>
      <c r="AI110" s="23" t="s">
        <v>4014</v>
      </c>
      <c r="AJ110" s="23" t="s">
        <v>4015</v>
      </c>
      <c r="AK110" s="24"/>
      <c r="AL110" s="24"/>
      <c r="AM110" s="11"/>
    </row>
    <row r="111" spans="1:39" ht="27" customHeight="1" thickBot="1" x14ac:dyDescent="0.3">
      <c r="A111" s="392">
        <v>13110092</v>
      </c>
      <c r="B111" s="393">
        <v>40060</v>
      </c>
      <c r="C111" s="324" t="s">
        <v>1177</v>
      </c>
      <c r="D111" s="324"/>
      <c r="E111" s="324"/>
      <c r="F111" s="324"/>
      <c r="G111" s="324"/>
      <c r="H111" s="392" t="s">
        <v>1178</v>
      </c>
      <c r="I111" s="393"/>
      <c r="J111" s="393">
        <v>42304</v>
      </c>
      <c r="K111" s="324" t="s">
        <v>1179</v>
      </c>
      <c r="L111" s="324"/>
      <c r="M111" s="324" t="s">
        <v>1000</v>
      </c>
      <c r="N111" s="324" t="s">
        <v>66</v>
      </c>
      <c r="O111" s="324">
        <v>15695</v>
      </c>
      <c r="P111" s="761"/>
      <c r="Q111" s="761"/>
      <c r="R111" s="761"/>
      <c r="S111" s="761"/>
      <c r="T111" s="578"/>
      <c r="U111" s="658"/>
      <c r="V111" s="658"/>
      <c r="W111" s="324"/>
      <c r="X111" s="324"/>
      <c r="Y111" s="324"/>
      <c r="Z111" s="324"/>
      <c r="AA111" s="324"/>
      <c r="AB111" s="324"/>
      <c r="AC111" s="324"/>
      <c r="AD111" s="324"/>
      <c r="AE111" s="324"/>
      <c r="AF111" s="324"/>
      <c r="AG111" s="324"/>
      <c r="AH111" s="324"/>
      <c r="AI111" s="324" t="s">
        <v>4016</v>
      </c>
      <c r="AJ111" s="324" t="s">
        <v>4017</v>
      </c>
      <c r="AK111" s="409"/>
      <c r="AL111" s="409" t="s">
        <v>6034</v>
      </c>
      <c r="AM111" s="11"/>
    </row>
    <row r="112" spans="1:39" ht="27" customHeight="1" x14ac:dyDescent="0.25">
      <c r="A112" s="213">
        <v>13110093</v>
      </c>
      <c r="B112" s="214">
        <v>40070</v>
      </c>
      <c r="C112" s="215" t="s">
        <v>1995</v>
      </c>
      <c r="D112" s="215" t="s">
        <v>5056</v>
      </c>
      <c r="E112" s="215"/>
      <c r="F112" s="215"/>
      <c r="G112" s="215"/>
      <c r="H112" s="216" t="s">
        <v>1180</v>
      </c>
      <c r="I112" s="214"/>
      <c r="J112" s="214">
        <v>42261</v>
      </c>
      <c r="K112" s="215" t="s">
        <v>1120</v>
      </c>
      <c r="L112" s="215"/>
      <c r="M112" s="215" t="s">
        <v>4710</v>
      </c>
      <c r="N112" s="215" t="s">
        <v>34</v>
      </c>
      <c r="O112" s="215">
        <v>3285</v>
      </c>
      <c r="P112" s="762" t="s">
        <v>6095</v>
      </c>
      <c r="Q112" s="762" t="s">
        <v>6095</v>
      </c>
      <c r="R112" s="762"/>
      <c r="S112" s="762"/>
      <c r="T112" s="589"/>
      <c r="U112" s="659"/>
      <c r="V112" s="659"/>
      <c r="W112" s="215"/>
      <c r="X112" s="215"/>
      <c r="Y112" s="215"/>
      <c r="Z112" s="215"/>
      <c r="AA112" s="215"/>
      <c r="AB112" s="215"/>
      <c r="AC112" s="215"/>
      <c r="AD112" s="215"/>
      <c r="AE112" s="215"/>
      <c r="AF112" s="215"/>
      <c r="AG112" s="215"/>
      <c r="AH112" s="215"/>
      <c r="AI112" s="215" t="s">
        <v>4018</v>
      </c>
      <c r="AJ112" s="215" t="s">
        <v>4019</v>
      </c>
      <c r="AK112" s="244"/>
      <c r="AL112" s="244" t="s">
        <v>6098</v>
      </c>
      <c r="AM112" s="11"/>
    </row>
    <row r="113" spans="1:529" ht="27" customHeight="1" x14ac:dyDescent="0.25">
      <c r="A113" s="476">
        <v>13110093</v>
      </c>
      <c r="B113" s="436">
        <v>40070</v>
      </c>
      <c r="C113" s="437" t="s">
        <v>6093</v>
      </c>
      <c r="D113" s="437" t="s">
        <v>5056</v>
      </c>
      <c r="E113" s="437" t="s">
        <v>6736</v>
      </c>
      <c r="F113" s="437" t="s">
        <v>110</v>
      </c>
      <c r="G113" s="437" t="s">
        <v>33</v>
      </c>
      <c r="H113" s="435" t="s">
        <v>1180</v>
      </c>
      <c r="I113" s="436"/>
      <c r="J113" s="436">
        <v>44453</v>
      </c>
      <c r="K113" s="437" t="s">
        <v>1120</v>
      </c>
      <c r="L113" s="437"/>
      <c r="M113" s="437" t="s">
        <v>4710</v>
      </c>
      <c r="N113" s="437" t="s">
        <v>34</v>
      </c>
      <c r="O113" s="437">
        <v>3285</v>
      </c>
      <c r="P113" s="763"/>
      <c r="Q113" s="763"/>
      <c r="R113" s="763"/>
      <c r="S113" s="763"/>
      <c r="T113" s="584">
        <v>1.2</v>
      </c>
      <c r="U113" s="696">
        <v>9</v>
      </c>
      <c r="V113" s="661">
        <v>3285</v>
      </c>
      <c r="W113" s="437" t="s">
        <v>1089</v>
      </c>
      <c r="X113" s="437">
        <v>35</v>
      </c>
      <c r="Y113" s="437">
        <v>25</v>
      </c>
      <c r="Z113" s="437">
        <v>125</v>
      </c>
      <c r="AA113" s="437" t="s">
        <v>1090</v>
      </c>
      <c r="AB113" s="437" t="s">
        <v>1090</v>
      </c>
      <c r="AC113" s="437" t="s">
        <v>1090</v>
      </c>
      <c r="AD113" s="437" t="s">
        <v>1090</v>
      </c>
      <c r="AE113" s="437" t="s">
        <v>1090</v>
      </c>
      <c r="AF113" s="437" t="s">
        <v>1090</v>
      </c>
      <c r="AG113" s="437" t="s">
        <v>1090</v>
      </c>
      <c r="AH113" s="437">
        <v>579.5</v>
      </c>
      <c r="AI113" s="437" t="s">
        <v>4018</v>
      </c>
      <c r="AJ113" s="437" t="s">
        <v>4019</v>
      </c>
      <c r="AK113" s="438" t="s">
        <v>200</v>
      </c>
      <c r="AL113" s="57" t="s">
        <v>7079</v>
      </c>
      <c r="AM113" s="11"/>
    </row>
    <row r="114" spans="1:529" ht="27" customHeight="1" x14ac:dyDescent="0.25">
      <c r="A114" s="33">
        <v>13110093</v>
      </c>
      <c r="B114" s="15">
        <v>40070</v>
      </c>
      <c r="C114" s="437" t="s">
        <v>6094</v>
      </c>
      <c r="D114" s="16" t="s">
        <v>5056</v>
      </c>
      <c r="E114" s="437" t="s">
        <v>6736</v>
      </c>
      <c r="F114" s="437" t="s">
        <v>110</v>
      </c>
      <c r="G114" s="437" t="s">
        <v>33</v>
      </c>
      <c r="H114" s="33" t="s">
        <v>1180</v>
      </c>
      <c r="I114" s="15"/>
      <c r="J114" s="15">
        <v>44453</v>
      </c>
      <c r="K114" s="16" t="s">
        <v>1120</v>
      </c>
      <c r="L114" s="16"/>
      <c r="M114" s="16" t="s">
        <v>4710</v>
      </c>
      <c r="N114" s="16" t="s">
        <v>34</v>
      </c>
      <c r="O114" s="16">
        <v>8186</v>
      </c>
      <c r="P114" s="764"/>
      <c r="Q114" s="764"/>
      <c r="R114" s="764"/>
      <c r="S114" s="764"/>
      <c r="T114" s="580">
        <v>2952</v>
      </c>
      <c r="U114" s="697">
        <v>22.43</v>
      </c>
      <c r="V114" s="698">
        <v>8186</v>
      </c>
      <c r="W114" s="16" t="s">
        <v>1089</v>
      </c>
      <c r="X114" s="16">
        <v>35</v>
      </c>
      <c r="Y114" s="16"/>
      <c r="Z114" s="16">
        <v>125</v>
      </c>
      <c r="AA114" s="16" t="s">
        <v>1090</v>
      </c>
      <c r="AB114" s="16" t="s">
        <v>1090</v>
      </c>
      <c r="AC114" s="16" t="s">
        <v>1090</v>
      </c>
      <c r="AD114" s="16" t="s">
        <v>1090</v>
      </c>
      <c r="AE114" s="16" t="s">
        <v>1090</v>
      </c>
      <c r="AF114" s="16">
        <v>0.3</v>
      </c>
      <c r="AG114" s="16" t="s">
        <v>1090</v>
      </c>
      <c r="AH114" s="16">
        <v>578.4</v>
      </c>
      <c r="AI114" s="437" t="s">
        <v>4018</v>
      </c>
      <c r="AJ114" s="437" t="s">
        <v>4019</v>
      </c>
      <c r="AK114" s="438" t="s">
        <v>200</v>
      </c>
      <c r="AL114" s="57" t="s">
        <v>7079</v>
      </c>
      <c r="AM114" s="11"/>
    </row>
    <row r="115" spans="1:529" ht="27" customHeight="1" thickBot="1" x14ac:dyDescent="0.3">
      <c r="A115" s="699">
        <v>13110093</v>
      </c>
      <c r="B115" s="446">
        <v>40070</v>
      </c>
      <c r="C115" s="348" t="s">
        <v>6099</v>
      </c>
      <c r="D115" s="447" t="s">
        <v>5056</v>
      </c>
      <c r="E115" s="437" t="s">
        <v>6736</v>
      </c>
      <c r="F115" s="437" t="s">
        <v>110</v>
      </c>
      <c r="G115" s="437" t="s">
        <v>33</v>
      </c>
      <c r="H115" s="445" t="s">
        <v>1180</v>
      </c>
      <c r="I115" s="446"/>
      <c r="J115" s="446">
        <v>44453</v>
      </c>
      <c r="K115" s="447" t="s">
        <v>1120</v>
      </c>
      <c r="L115" s="447"/>
      <c r="M115" s="447" t="s">
        <v>4710</v>
      </c>
      <c r="N115" s="447" t="s">
        <v>34</v>
      </c>
      <c r="O115" s="447">
        <v>14718</v>
      </c>
      <c r="P115" s="765"/>
      <c r="Q115" s="765"/>
      <c r="R115" s="765"/>
      <c r="S115" s="765"/>
      <c r="T115" s="583">
        <v>5295.6</v>
      </c>
      <c r="U115" s="700">
        <v>40.32</v>
      </c>
      <c r="V115" s="701">
        <v>14718</v>
      </c>
      <c r="W115" s="447" t="s">
        <v>1089</v>
      </c>
      <c r="X115" s="447">
        <v>35</v>
      </c>
      <c r="Y115" s="447"/>
      <c r="Z115" s="447">
        <v>125</v>
      </c>
      <c r="AA115" s="447" t="s">
        <v>1090</v>
      </c>
      <c r="AB115" s="447" t="s">
        <v>1090</v>
      </c>
      <c r="AC115" s="447" t="s">
        <v>1090</v>
      </c>
      <c r="AD115" s="447" t="s">
        <v>1090</v>
      </c>
      <c r="AE115" s="447" t="s">
        <v>1090</v>
      </c>
      <c r="AF115" s="447">
        <v>0.3</v>
      </c>
      <c r="AG115" s="447" t="s">
        <v>1090</v>
      </c>
      <c r="AH115" s="447"/>
      <c r="AI115" s="348" t="s">
        <v>6096</v>
      </c>
      <c r="AJ115" s="348" t="s">
        <v>6097</v>
      </c>
      <c r="AK115" s="348" t="s">
        <v>200</v>
      </c>
      <c r="AL115" s="57" t="s">
        <v>7079</v>
      </c>
      <c r="AM115" s="11"/>
    </row>
    <row r="116" spans="1:529" ht="27" customHeight="1" x14ac:dyDescent="0.25">
      <c r="A116" s="216">
        <v>13110094</v>
      </c>
      <c r="B116" s="214">
        <v>40084</v>
      </c>
      <c r="C116" s="215" t="s">
        <v>1181</v>
      </c>
      <c r="D116" s="215" t="s">
        <v>5057</v>
      </c>
      <c r="E116" s="215"/>
      <c r="F116" s="215"/>
      <c r="G116" s="215"/>
      <c r="H116" s="216" t="s">
        <v>1182</v>
      </c>
      <c r="I116" s="214"/>
      <c r="J116" s="214">
        <v>42275</v>
      </c>
      <c r="K116" s="215" t="s">
        <v>1120</v>
      </c>
      <c r="L116" s="215"/>
      <c r="M116" s="215" t="s">
        <v>941</v>
      </c>
      <c r="N116" s="215" t="s">
        <v>34</v>
      </c>
      <c r="O116" s="215">
        <v>2190</v>
      </c>
      <c r="P116" s="762" t="s">
        <v>6101</v>
      </c>
      <c r="Q116" s="762" t="s">
        <v>6101</v>
      </c>
      <c r="R116" s="762"/>
      <c r="S116" s="762"/>
      <c r="T116" s="589"/>
      <c r="U116" s="659"/>
      <c r="V116" s="659"/>
      <c r="W116" s="215"/>
      <c r="X116" s="215"/>
      <c r="Y116" s="215"/>
      <c r="Z116" s="215"/>
      <c r="AA116" s="215"/>
      <c r="AB116" s="215"/>
      <c r="AC116" s="215"/>
      <c r="AD116" s="215"/>
      <c r="AE116" s="215"/>
      <c r="AF116" s="215"/>
      <c r="AG116" s="215"/>
      <c r="AH116" s="215"/>
      <c r="AI116" s="215" t="s">
        <v>4020</v>
      </c>
      <c r="AJ116" s="215" t="s">
        <v>4021</v>
      </c>
      <c r="AK116" s="244"/>
      <c r="AL116" s="244" t="s">
        <v>6102</v>
      </c>
      <c r="AM116" s="11"/>
    </row>
    <row r="117" spans="1:529" ht="27" customHeight="1" thickBot="1" x14ac:dyDescent="0.3">
      <c r="A117" s="209">
        <v>13110094</v>
      </c>
      <c r="B117" s="207">
        <v>40084</v>
      </c>
      <c r="C117" s="208" t="s">
        <v>6100</v>
      </c>
      <c r="D117" s="208" t="s">
        <v>8319</v>
      </c>
      <c r="E117" s="208" t="s">
        <v>110</v>
      </c>
      <c r="F117" s="208" t="s">
        <v>110</v>
      </c>
      <c r="G117" s="208" t="s">
        <v>33</v>
      </c>
      <c r="H117" s="209" t="s">
        <v>1182</v>
      </c>
      <c r="I117" s="207">
        <v>40104</v>
      </c>
      <c r="J117" s="207">
        <v>46293</v>
      </c>
      <c r="K117" s="208" t="s">
        <v>1120</v>
      </c>
      <c r="L117" s="208" t="s">
        <v>6973</v>
      </c>
      <c r="M117" s="208" t="s">
        <v>941</v>
      </c>
      <c r="N117" s="208" t="s">
        <v>34</v>
      </c>
      <c r="O117" s="208">
        <v>2190</v>
      </c>
      <c r="P117" s="758" t="s">
        <v>8320</v>
      </c>
      <c r="Q117" s="758" t="s">
        <v>8320</v>
      </c>
      <c r="R117" s="758"/>
      <c r="S117" s="758"/>
      <c r="T117" s="567">
        <v>1.38</v>
      </c>
      <c r="U117" s="518">
        <v>6</v>
      </c>
      <c r="V117" s="518">
        <v>2190</v>
      </c>
      <c r="W117" s="208" t="s">
        <v>1089</v>
      </c>
      <c r="X117" s="208">
        <v>35</v>
      </c>
      <c r="Y117" s="208">
        <v>25</v>
      </c>
      <c r="Z117" s="208">
        <v>125</v>
      </c>
      <c r="AA117" s="208" t="s">
        <v>1090</v>
      </c>
      <c r="AB117" s="208" t="s">
        <v>1090</v>
      </c>
      <c r="AC117" s="208" t="s">
        <v>1090</v>
      </c>
      <c r="AD117" s="208" t="s">
        <v>1090</v>
      </c>
      <c r="AE117" s="208" t="s">
        <v>1090</v>
      </c>
      <c r="AF117" s="208" t="s">
        <v>1090</v>
      </c>
      <c r="AG117" s="208" t="s">
        <v>1090</v>
      </c>
      <c r="AH117" s="208"/>
      <c r="AI117" s="208" t="s">
        <v>4020</v>
      </c>
      <c r="AJ117" s="208" t="s">
        <v>4021</v>
      </c>
      <c r="AK117" s="44" t="s">
        <v>200</v>
      </c>
      <c r="AL117" s="367"/>
      <c r="AM117" s="11"/>
    </row>
    <row r="118" spans="1:529" ht="27" customHeight="1" thickBot="1" x14ac:dyDescent="0.3">
      <c r="A118" s="77">
        <v>13110095</v>
      </c>
      <c r="B118" s="28">
        <v>40093</v>
      </c>
      <c r="C118" s="29" t="s">
        <v>1148</v>
      </c>
      <c r="D118" s="29" t="s">
        <v>5058</v>
      </c>
      <c r="E118" s="29"/>
      <c r="F118" s="29"/>
      <c r="G118" s="29"/>
      <c r="H118" s="77" t="s">
        <v>1183</v>
      </c>
      <c r="I118" s="28"/>
      <c r="J118" s="28">
        <v>41189</v>
      </c>
      <c r="K118" s="29" t="s">
        <v>1184</v>
      </c>
      <c r="L118" s="29"/>
      <c r="M118" s="29" t="s">
        <v>756</v>
      </c>
      <c r="N118" s="29" t="s">
        <v>66</v>
      </c>
      <c r="O118" s="29">
        <v>293723</v>
      </c>
      <c r="P118" s="743"/>
      <c r="Q118" s="743"/>
      <c r="R118" s="743"/>
      <c r="S118" s="743"/>
      <c r="T118" s="571"/>
      <c r="U118" s="523"/>
      <c r="V118" s="523"/>
      <c r="W118" s="29"/>
      <c r="X118" s="29"/>
      <c r="Y118" s="29"/>
      <c r="Z118" s="29"/>
      <c r="AA118" s="29"/>
      <c r="AB118" s="29"/>
      <c r="AC118" s="29"/>
      <c r="AD118" s="29"/>
      <c r="AE118" s="29"/>
      <c r="AF118" s="29"/>
      <c r="AG118" s="29"/>
      <c r="AH118" s="29"/>
      <c r="AI118" s="29" t="s">
        <v>1996</v>
      </c>
      <c r="AJ118" s="29" t="s">
        <v>1997</v>
      </c>
      <c r="AK118" s="25"/>
      <c r="AL118" s="25"/>
      <c r="AM118" s="11"/>
    </row>
    <row r="119" spans="1:529" ht="27" customHeight="1" x14ac:dyDescent="0.25">
      <c r="A119" s="223">
        <v>13110096</v>
      </c>
      <c r="B119" s="224">
        <v>40109</v>
      </c>
      <c r="C119" s="43" t="s">
        <v>1148</v>
      </c>
      <c r="D119" s="43" t="s">
        <v>5059</v>
      </c>
      <c r="E119" s="43"/>
      <c r="F119" s="43"/>
      <c r="G119" s="43"/>
      <c r="H119" s="225" t="s">
        <v>1185</v>
      </c>
      <c r="I119" s="224"/>
      <c r="J119" s="224">
        <v>41205</v>
      </c>
      <c r="K119" s="43" t="s">
        <v>1186</v>
      </c>
      <c r="L119" s="43"/>
      <c r="M119" s="43" t="s">
        <v>4713</v>
      </c>
      <c r="N119" s="43" t="s">
        <v>66</v>
      </c>
      <c r="O119" s="43">
        <v>98550</v>
      </c>
      <c r="P119" s="760"/>
      <c r="Q119" s="760"/>
      <c r="R119" s="760"/>
      <c r="S119" s="760"/>
      <c r="T119" s="572"/>
      <c r="U119" s="535"/>
      <c r="V119" s="535"/>
      <c r="W119" s="43"/>
      <c r="X119" s="43"/>
      <c r="Y119" s="43"/>
      <c r="Z119" s="43"/>
      <c r="AA119" s="43"/>
      <c r="AB119" s="43"/>
      <c r="AC119" s="43"/>
      <c r="AD119" s="43"/>
      <c r="AE119" s="43"/>
      <c r="AF119" s="43"/>
      <c r="AG119" s="43"/>
      <c r="AH119" s="43"/>
      <c r="AI119" s="43" t="s">
        <v>1998</v>
      </c>
      <c r="AJ119" s="43" t="s">
        <v>1999</v>
      </c>
      <c r="AK119" s="46"/>
      <c r="AL119" s="46"/>
      <c r="AM119" s="11"/>
    </row>
    <row r="120" spans="1:529" ht="27" customHeight="1" thickBot="1" x14ac:dyDescent="0.3">
      <c r="A120" s="182">
        <v>13110096</v>
      </c>
      <c r="B120" s="170">
        <v>40109</v>
      </c>
      <c r="C120" s="44" t="s">
        <v>1148</v>
      </c>
      <c r="D120" s="44" t="s">
        <v>5059</v>
      </c>
      <c r="E120" s="44"/>
      <c r="F120" s="44"/>
      <c r="G120" s="44"/>
      <c r="H120" s="169" t="s">
        <v>1185</v>
      </c>
      <c r="I120" s="170"/>
      <c r="J120" s="170" t="s">
        <v>1187</v>
      </c>
      <c r="K120" s="44" t="s">
        <v>1186</v>
      </c>
      <c r="L120" s="44"/>
      <c r="M120" s="44" t="s">
        <v>4713</v>
      </c>
      <c r="N120" s="44" t="s">
        <v>66</v>
      </c>
      <c r="O120" s="44">
        <v>98550</v>
      </c>
      <c r="P120" s="738"/>
      <c r="Q120" s="738"/>
      <c r="R120" s="738"/>
      <c r="S120" s="738"/>
      <c r="T120" s="573"/>
      <c r="U120" s="645"/>
      <c r="V120" s="645"/>
      <c r="W120" s="44"/>
      <c r="X120" s="44"/>
      <c r="Y120" s="44"/>
      <c r="Z120" s="44"/>
      <c r="AA120" s="44"/>
      <c r="AB120" s="44"/>
      <c r="AC120" s="44"/>
      <c r="AD120" s="44"/>
      <c r="AE120" s="44"/>
      <c r="AF120" s="44"/>
      <c r="AG120" s="44"/>
      <c r="AH120" s="44"/>
      <c r="AI120" s="44" t="s">
        <v>1998</v>
      </c>
      <c r="AJ120" s="44" t="s">
        <v>1999</v>
      </c>
      <c r="AK120" s="174"/>
      <c r="AL120" s="174"/>
      <c r="AM120" s="11"/>
    </row>
    <row r="121" spans="1:529" ht="27" customHeight="1" thickBot="1" x14ac:dyDescent="0.3">
      <c r="A121" s="77">
        <v>13110097</v>
      </c>
      <c r="B121" s="28">
        <v>40143</v>
      </c>
      <c r="C121" s="29" t="s">
        <v>2000</v>
      </c>
      <c r="D121" s="29" t="s">
        <v>4022</v>
      </c>
      <c r="E121" s="29"/>
      <c r="F121" s="29"/>
      <c r="G121" s="29"/>
      <c r="H121" s="77" t="s">
        <v>153</v>
      </c>
      <c r="I121" s="28"/>
      <c r="J121" s="28">
        <v>42334</v>
      </c>
      <c r="K121" s="29" t="s">
        <v>1118</v>
      </c>
      <c r="L121" s="29"/>
      <c r="M121" s="29" t="s">
        <v>1084</v>
      </c>
      <c r="N121" s="29" t="s">
        <v>34</v>
      </c>
      <c r="O121" s="29">
        <v>14785</v>
      </c>
      <c r="P121" s="743"/>
      <c r="Q121" s="743"/>
      <c r="R121" s="743"/>
      <c r="S121" s="743"/>
      <c r="T121" s="571"/>
      <c r="U121" s="523"/>
      <c r="V121" s="523"/>
      <c r="W121" s="29"/>
      <c r="X121" s="29"/>
      <c r="Y121" s="29"/>
      <c r="Z121" s="29"/>
      <c r="AA121" s="29"/>
      <c r="AB121" s="29"/>
      <c r="AC121" s="29"/>
      <c r="AD121" s="29"/>
      <c r="AE121" s="29"/>
      <c r="AF121" s="29"/>
      <c r="AG121" s="29"/>
      <c r="AH121" s="29"/>
      <c r="AI121" s="29" t="s">
        <v>4023</v>
      </c>
      <c r="AJ121" s="29" t="s">
        <v>4024</v>
      </c>
      <c r="AK121" s="25"/>
      <c r="AL121" s="25"/>
      <c r="AM121" s="11"/>
    </row>
    <row r="122" spans="1:529" ht="27" customHeight="1" thickBot="1" x14ac:dyDescent="0.3">
      <c r="A122" s="237">
        <v>13110098</v>
      </c>
      <c r="B122" s="238">
        <v>40143</v>
      </c>
      <c r="C122" s="23" t="s">
        <v>2001</v>
      </c>
      <c r="D122" s="23" t="s">
        <v>4025</v>
      </c>
      <c r="E122" s="23"/>
      <c r="F122" s="23"/>
      <c r="G122" s="23"/>
      <c r="H122" s="239" t="s">
        <v>179</v>
      </c>
      <c r="I122" s="238"/>
      <c r="J122" s="238">
        <v>42334</v>
      </c>
      <c r="K122" s="23" t="s">
        <v>877</v>
      </c>
      <c r="L122" s="23"/>
      <c r="M122" s="23" t="s">
        <v>302</v>
      </c>
      <c r="N122" s="23" t="s">
        <v>34</v>
      </c>
      <c r="O122" s="23">
        <v>9855</v>
      </c>
      <c r="P122" s="744"/>
      <c r="Q122" s="744"/>
      <c r="R122" s="744"/>
      <c r="S122" s="744"/>
      <c r="T122" s="575"/>
      <c r="U122" s="247"/>
      <c r="V122" s="247"/>
      <c r="W122" s="23"/>
      <c r="X122" s="23"/>
      <c r="Y122" s="23"/>
      <c r="Z122" s="23"/>
      <c r="AA122" s="23"/>
      <c r="AB122" s="23"/>
      <c r="AC122" s="23"/>
      <c r="AD122" s="23"/>
      <c r="AE122" s="23"/>
      <c r="AF122" s="23"/>
      <c r="AG122" s="23"/>
      <c r="AH122" s="23"/>
      <c r="AI122" s="23" t="s">
        <v>2002</v>
      </c>
      <c r="AJ122" s="23" t="s">
        <v>4026</v>
      </c>
      <c r="AK122" s="24"/>
      <c r="AL122" s="24"/>
      <c r="AM122" s="11"/>
    </row>
    <row r="123" spans="1:529" ht="27" customHeight="1" thickBot="1" x14ac:dyDescent="0.3">
      <c r="A123" s="77">
        <v>13110099</v>
      </c>
      <c r="B123" s="28">
        <v>40197</v>
      </c>
      <c r="C123" s="29" t="s">
        <v>1188</v>
      </c>
      <c r="D123" s="29" t="s">
        <v>5004</v>
      </c>
      <c r="E123" s="29"/>
      <c r="F123" s="29"/>
      <c r="G123" s="29"/>
      <c r="H123" s="77" t="s">
        <v>153</v>
      </c>
      <c r="I123" s="28"/>
      <c r="J123" s="28">
        <v>42388</v>
      </c>
      <c r="K123" s="29" t="s">
        <v>1118</v>
      </c>
      <c r="L123" s="29"/>
      <c r="M123" s="29" t="s">
        <v>968</v>
      </c>
      <c r="N123" s="29" t="s">
        <v>34</v>
      </c>
      <c r="O123" s="29">
        <v>5110</v>
      </c>
      <c r="P123" s="743"/>
      <c r="Q123" s="743"/>
      <c r="R123" s="743"/>
      <c r="S123" s="743"/>
      <c r="T123" s="571"/>
      <c r="U123" s="523"/>
      <c r="V123" s="523"/>
      <c r="W123" s="29"/>
      <c r="X123" s="29"/>
      <c r="Y123" s="29"/>
      <c r="Z123" s="29"/>
      <c r="AA123" s="29"/>
      <c r="AB123" s="29"/>
      <c r="AC123" s="29"/>
      <c r="AD123" s="29"/>
      <c r="AE123" s="29"/>
      <c r="AF123" s="29"/>
      <c r="AG123" s="29"/>
      <c r="AH123" s="29"/>
      <c r="AI123" s="29" t="s">
        <v>4027</v>
      </c>
      <c r="AJ123" s="29" t="s">
        <v>4028</v>
      </c>
      <c r="AK123" s="25"/>
      <c r="AL123" s="25"/>
      <c r="AM123" s="11"/>
    </row>
    <row r="124" spans="1:529" ht="27" customHeight="1" thickBot="1" x14ac:dyDescent="0.3">
      <c r="A124" s="237">
        <v>13110100</v>
      </c>
      <c r="B124" s="238">
        <v>40224</v>
      </c>
      <c r="C124" s="23" t="s">
        <v>4029</v>
      </c>
      <c r="D124" s="23" t="s">
        <v>5005</v>
      </c>
      <c r="E124" s="23"/>
      <c r="F124" s="23"/>
      <c r="G124" s="23"/>
      <c r="H124" s="239" t="s">
        <v>1189</v>
      </c>
      <c r="I124" s="238"/>
      <c r="J124" s="238">
        <v>41332</v>
      </c>
      <c r="K124" s="23" t="s">
        <v>378</v>
      </c>
      <c r="L124" s="23"/>
      <c r="M124" s="23" t="s">
        <v>285</v>
      </c>
      <c r="N124" s="23" t="s">
        <v>95</v>
      </c>
      <c r="O124" s="23">
        <v>189800</v>
      </c>
      <c r="P124" s="744"/>
      <c r="Q124" s="744"/>
      <c r="R124" s="744"/>
      <c r="S124" s="744"/>
      <c r="T124" s="575"/>
      <c r="U124" s="247"/>
      <c r="V124" s="247"/>
      <c r="W124" s="23"/>
      <c r="X124" s="23"/>
      <c r="Y124" s="23"/>
      <c r="Z124" s="23"/>
      <c r="AA124" s="23"/>
      <c r="AB124" s="23"/>
      <c r="AC124" s="23"/>
      <c r="AD124" s="23"/>
      <c r="AE124" s="23"/>
      <c r="AF124" s="23"/>
      <c r="AG124" s="23"/>
      <c r="AH124" s="23"/>
      <c r="AI124" s="23" t="s">
        <v>4030</v>
      </c>
      <c r="AJ124" s="23" t="s">
        <v>4031</v>
      </c>
      <c r="AK124" s="24"/>
      <c r="AL124" s="24"/>
      <c r="AM124" s="11"/>
    </row>
    <row r="125" spans="1:529" ht="42" customHeight="1" x14ac:dyDescent="0.25">
      <c r="A125" s="164" t="s">
        <v>3351</v>
      </c>
      <c r="B125" s="175">
        <v>40247</v>
      </c>
      <c r="C125" s="176" t="s">
        <v>1190</v>
      </c>
      <c r="D125" s="176" t="s">
        <v>1191</v>
      </c>
      <c r="E125" s="176"/>
      <c r="F125" s="176"/>
      <c r="G125" s="176"/>
      <c r="H125" s="164" t="s">
        <v>179</v>
      </c>
      <c r="I125" s="175"/>
      <c r="J125" s="175">
        <v>42439</v>
      </c>
      <c r="K125" s="176" t="s">
        <v>1120</v>
      </c>
      <c r="L125" s="176"/>
      <c r="M125" s="176" t="s">
        <v>4714</v>
      </c>
      <c r="N125" s="176" t="s">
        <v>34</v>
      </c>
      <c r="O125" s="176">
        <v>68740</v>
      </c>
      <c r="P125" s="752" t="s">
        <v>3352</v>
      </c>
      <c r="Q125" s="752"/>
      <c r="R125" s="752"/>
      <c r="S125" s="752"/>
      <c r="T125" s="568"/>
      <c r="U125" s="519"/>
      <c r="V125" s="519"/>
      <c r="W125" s="176"/>
      <c r="X125" s="176"/>
      <c r="Y125" s="176"/>
      <c r="Z125" s="176"/>
      <c r="AA125" s="176"/>
      <c r="AB125" s="176"/>
      <c r="AC125" s="176"/>
      <c r="AD125" s="176"/>
      <c r="AE125" s="176"/>
      <c r="AF125" s="176"/>
      <c r="AG125" s="176"/>
      <c r="AH125" s="176"/>
      <c r="AI125" s="176" t="s">
        <v>4032</v>
      </c>
      <c r="AJ125" s="176" t="s">
        <v>4033</v>
      </c>
      <c r="AK125" s="222"/>
      <c r="AL125" s="453" t="s">
        <v>4555</v>
      </c>
      <c r="AM125" s="11"/>
    </row>
    <row r="126" spans="1:529" s="82" customFormat="1" ht="42" customHeight="1" thickBot="1" x14ac:dyDescent="0.3">
      <c r="A126" s="73" t="s">
        <v>3351</v>
      </c>
      <c r="B126" s="12">
        <v>40247</v>
      </c>
      <c r="C126" s="11" t="s">
        <v>4926</v>
      </c>
      <c r="D126" s="11" t="s">
        <v>3354</v>
      </c>
      <c r="E126" s="11"/>
      <c r="F126" s="11"/>
      <c r="G126" s="11"/>
      <c r="H126" s="73" t="s">
        <v>179</v>
      </c>
      <c r="I126" s="12"/>
      <c r="J126" s="12" t="s">
        <v>1195</v>
      </c>
      <c r="K126" s="11" t="s">
        <v>1120</v>
      </c>
      <c r="L126" s="11"/>
      <c r="M126" s="11" t="s">
        <v>4714</v>
      </c>
      <c r="N126" s="11" t="s">
        <v>34</v>
      </c>
      <c r="O126" s="11">
        <v>64668</v>
      </c>
      <c r="P126" s="745"/>
      <c r="Q126" s="745"/>
      <c r="R126" s="745"/>
      <c r="S126" s="745"/>
      <c r="T126" s="559">
        <v>23.15</v>
      </c>
      <c r="U126" s="11">
        <v>177.17</v>
      </c>
      <c r="V126" s="11">
        <v>64668</v>
      </c>
      <c r="W126" s="11" t="s">
        <v>3185</v>
      </c>
      <c r="X126" s="11">
        <v>35</v>
      </c>
      <c r="Y126" s="11">
        <v>25</v>
      </c>
      <c r="Z126" s="11">
        <v>125</v>
      </c>
      <c r="AA126" s="11" t="s">
        <v>1090</v>
      </c>
      <c r="AB126" s="11" t="s">
        <v>1090</v>
      </c>
      <c r="AC126" s="11" t="s">
        <v>1090</v>
      </c>
      <c r="AD126" s="11" t="s">
        <v>1090</v>
      </c>
      <c r="AE126" s="11" t="s">
        <v>1090</v>
      </c>
      <c r="AF126" s="11">
        <v>0.3</v>
      </c>
      <c r="AG126" s="11" t="s">
        <v>3355</v>
      </c>
      <c r="AH126" s="11"/>
      <c r="AI126" s="11" t="s">
        <v>4032</v>
      </c>
      <c r="AJ126" s="11" t="s">
        <v>4033</v>
      </c>
      <c r="AK126" s="11" t="s">
        <v>3398</v>
      </c>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c r="BS126" s="60"/>
      <c r="BT126" s="60"/>
      <c r="BU126" s="60"/>
      <c r="BV126" s="60"/>
      <c r="BW126" s="60"/>
      <c r="BX126" s="60"/>
      <c r="BY126" s="60"/>
      <c r="BZ126" s="60"/>
      <c r="CA126" s="60"/>
      <c r="CB126" s="60"/>
      <c r="CC126" s="60"/>
      <c r="CD126" s="60"/>
      <c r="CE126" s="60"/>
      <c r="CF126" s="60"/>
      <c r="CG126" s="60"/>
      <c r="CH126" s="60"/>
      <c r="CI126" s="60"/>
      <c r="CJ126" s="60"/>
      <c r="CK126" s="60"/>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c r="DQ126" s="60"/>
      <c r="DR126" s="60"/>
      <c r="DS126" s="60"/>
      <c r="DT126" s="60"/>
      <c r="DU126" s="60"/>
      <c r="DV126" s="60"/>
      <c r="DW126" s="60"/>
      <c r="DX126" s="60"/>
      <c r="DY126" s="60"/>
      <c r="DZ126" s="60"/>
      <c r="EA126" s="60"/>
      <c r="EB126" s="60"/>
      <c r="EC126" s="60"/>
      <c r="ED126" s="60"/>
      <c r="EE126" s="60"/>
      <c r="EF126" s="60"/>
      <c r="EG126" s="60"/>
      <c r="EH126" s="60"/>
      <c r="EI126" s="60"/>
      <c r="EJ126" s="60"/>
      <c r="EK126" s="60"/>
      <c r="EL126" s="60"/>
      <c r="EM126" s="60"/>
      <c r="EN126" s="60"/>
      <c r="EO126" s="60"/>
      <c r="EP126" s="60"/>
      <c r="EQ126" s="60"/>
      <c r="ER126" s="60"/>
      <c r="ES126" s="60"/>
      <c r="ET126" s="60"/>
      <c r="EU126" s="60"/>
      <c r="EV126" s="60"/>
      <c r="EW126" s="60"/>
      <c r="EX126" s="60"/>
      <c r="EY126" s="60"/>
      <c r="EZ126" s="60"/>
      <c r="FA126" s="60"/>
      <c r="FB126" s="60"/>
      <c r="FC126" s="60"/>
      <c r="FD126" s="60"/>
      <c r="FE126" s="60"/>
      <c r="FF126" s="60"/>
      <c r="FG126" s="60"/>
      <c r="FH126" s="60"/>
      <c r="FI126" s="60"/>
      <c r="FJ126" s="60"/>
      <c r="FK126" s="60"/>
      <c r="FL126" s="60"/>
      <c r="FM126" s="60"/>
      <c r="FN126" s="60"/>
      <c r="FO126" s="60"/>
      <c r="FP126" s="60"/>
      <c r="FQ126" s="60"/>
      <c r="FR126" s="60"/>
      <c r="FS126" s="60"/>
      <c r="FT126" s="60"/>
      <c r="FU126" s="60"/>
      <c r="FV126" s="60"/>
      <c r="FW126" s="60"/>
      <c r="FX126" s="60"/>
      <c r="FY126" s="60"/>
      <c r="FZ126" s="60"/>
      <c r="GA126" s="60"/>
      <c r="GB126" s="60"/>
      <c r="GC126" s="60"/>
      <c r="GD126" s="60"/>
      <c r="GE126" s="60"/>
      <c r="GF126" s="60"/>
      <c r="GG126" s="60"/>
      <c r="GH126" s="60"/>
      <c r="GI126" s="60"/>
      <c r="GJ126" s="60"/>
      <c r="GK126" s="60"/>
      <c r="GL126" s="60"/>
      <c r="GM126" s="60"/>
      <c r="GN126" s="60"/>
      <c r="GO126" s="60"/>
      <c r="GP126" s="60"/>
      <c r="GQ126" s="60"/>
      <c r="GR126" s="60"/>
      <c r="GS126" s="60"/>
      <c r="GT126" s="60"/>
      <c r="GU126" s="60"/>
      <c r="GV126" s="60"/>
      <c r="GW126" s="60"/>
      <c r="GX126" s="60"/>
      <c r="GY126" s="60"/>
      <c r="GZ126" s="60"/>
      <c r="HA126" s="60"/>
      <c r="HB126" s="60"/>
      <c r="HC126" s="60"/>
      <c r="HD126" s="60"/>
      <c r="HE126" s="60"/>
      <c r="HF126" s="60"/>
      <c r="HG126" s="60"/>
      <c r="HH126" s="60"/>
      <c r="HI126" s="60"/>
      <c r="HJ126" s="60"/>
      <c r="HK126" s="60"/>
      <c r="HL126" s="60"/>
      <c r="HM126" s="60"/>
      <c r="HN126" s="60"/>
      <c r="HO126" s="60"/>
      <c r="HP126" s="60"/>
      <c r="HQ126" s="60"/>
      <c r="HR126" s="60"/>
      <c r="HS126" s="60"/>
      <c r="HT126" s="60"/>
      <c r="HU126" s="60"/>
      <c r="HV126" s="60"/>
      <c r="HW126" s="60"/>
      <c r="HX126" s="60"/>
      <c r="HY126" s="60"/>
      <c r="HZ126" s="60"/>
      <c r="IA126" s="60"/>
      <c r="IB126" s="60"/>
      <c r="IC126" s="60"/>
      <c r="ID126" s="60"/>
      <c r="IE126" s="60"/>
      <c r="IF126" s="60"/>
      <c r="IG126" s="60"/>
      <c r="IH126" s="60"/>
      <c r="II126" s="60"/>
      <c r="IJ126" s="60"/>
      <c r="IK126" s="60"/>
      <c r="IL126" s="60"/>
      <c r="IM126" s="60"/>
      <c r="IN126" s="60"/>
      <c r="IO126" s="60"/>
      <c r="IP126" s="60"/>
      <c r="IQ126" s="60"/>
      <c r="IR126" s="60"/>
      <c r="IS126" s="60"/>
      <c r="IT126" s="60"/>
      <c r="IU126" s="60"/>
      <c r="IV126" s="60"/>
      <c r="IW126" s="60"/>
      <c r="IX126" s="60"/>
      <c r="IY126" s="60"/>
      <c r="IZ126" s="60"/>
      <c r="JA126" s="60"/>
      <c r="JB126" s="60"/>
      <c r="JC126" s="60"/>
      <c r="JD126" s="60"/>
      <c r="JE126" s="60"/>
      <c r="JF126" s="60"/>
      <c r="JG126" s="60"/>
      <c r="JH126" s="60"/>
      <c r="JI126" s="60"/>
      <c r="JJ126" s="60"/>
      <c r="JK126" s="60"/>
      <c r="JL126" s="60"/>
      <c r="JM126" s="60"/>
      <c r="JN126" s="60"/>
      <c r="JO126" s="60"/>
      <c r="JP126" s="60"/>
      <c r="JQ126" s="60"/>
      <c r="JR126" s="60"/>
      <c r="JS126" s="60"/>
      <c r="JT126" s="60"/>
      <c r="JU126" s="60"/>
      <c r="JV126" s="60"/>
      <c r="JW126" s="60"/>
      <c r="JX126" s="60"/>
      <c r="JY126" s="60"/>
      <c r="JZ126" s="60"/>
      <c r="KA126" s="60"/>
      <c r="KB126" s="60"/>
      <c r="KC126" s="60"/>
      <c r="KD126" s="60"/>
      <c r="KE126" s="60"/>
      <c r="KF126" s="60"/>
      <c r="KG126" s="60"/>
      <c r="KH126" s="60"/>
      <c r="KI126" s="60"/>
      <c r="KJ126" s="60"/>
      <c r="KK126" s="60"/>
      <c r="KL126" s="60"/>
      <c r="KM126" s="60"/>
      <c r="KN126" s="60"/>
      <c r="KO126" s="60"/>
      <c r="KP126" s="60"/>
      <c r="KQ126" s="60"/>
      <c r="KR126" s="60"/>
      <c r="KS126" s="60"/>
      <c r="KT126" s="60"/>
      <c r="KU126" s="60"/>
      <c r="KV126" s="60"/>
      <c r="KW126" s="60"/>
      <c r="KX126" s="60"/>
      <c r="KY126" s="60"/>
      <c r="KZ126" s="60"/>
      <c r="LA126" s="60"/>
      <c r="LB126" s="60"/>
      <c r="LC126" s="60"/>
      <c r="LD126" s="60"/>
      <c r="LE126" s="60"/>
      <c r="LF126" s="60"/>
      <c r="LG126" s="60"/>
      <c r="LH126" s="60"/>
      <c r="LI126" s="60"/>
      <c r="LJ126" s="60"/>
      <c r="LK126" s="60"/>
      <c r="LL126" s="60"/>
      <c r="LM126" s="60"/>
      <c r="LN126" s="60"/>
      <c r="LO126" s="60"/>
      <c r="LP126" s="60"/>
      <c r="LQ126" s="60"/>
      <c r="LR126" s="60"/>
      <c r="LS126" s="60"/>
      <c r="LT126" s="60"/>
      <c r="LU126" s="60"/>
      <c r="LV126" s="60"/>
      <c r="LW126" s="60"/>
      <c r="LX126" s="60"/>
      <c r="LY126" s="60"/>
      <c r="LZ126" s="60"/>
      <c r="MA126" s="60"/>
      <c r="MB126" s="60"/>
      <c r="MC126" s="60"/>
      <c r="MD126" s="60"/>
      <c r="ME126" s="60"/>
      <c r="MF126" s="60"/>
      <c r="MG126" s="60"/>
      <c r="MH126" s="60"/>
      <c r="MI126" s="60"/>
      <c r="MJ126" s="60"/>
      <c r="MK126" s="60"/>
      <c r="ML126" s="60"/>
      <c r="MM126" s="60"/>
      <c r="MN126" s="60"/>
      <c r="MO126" s="60"/>
      <c r="MP126" s="60"/>
      <c r="MQ126" s="60"/>
      <c r="MR126" s="60"/>
      <c r="MS126" s="60"/>
      <c r="MT126" s="60"/>
      <c r="MU126" s="60"/>
      <c r="MV126" s="60"/>
      <c r="MW126" s="60"/>
      <c r="MX126" s="60"/>
      <c r="MY126" s="60"/>
      <c r="MZ126" s="60"/>
      <c r="NA126" s="60"/>
      <c r="NB126" s="60"/>
      <c r="NC126" s="60"/>
      <c r="ND126" s="60"/>
      <c r="NE126" s="60"/>
      <c r="NF126" s="60"/>
      <c r="NG126" s="60"/>
      <c r="NH126" s="60"/>
      <c r="NI126" s="60"/>
      <c r="NJ126" s="60"/>
      <c r="NK126" s="60"/>
      <c r="NL126" s="60"/>
      <c r="NM126" s="60"/>
      <c r="NN126" s="60"/>
      <c r="NO126" s="60"/>
      <c r="NP126" s="60"/>
      <c r="NQ126" s="60"/>
      <c r="NR126" s="60"/>
      <c r="NS126" s="60"/>
      <c r="NT126" s="60"/>
      <c r="NU126" s="60"/>
      <c r="NV126" s="60"/>
      <c r="NW126" s="60"/>
      <c r="NX126" s="60"/>
      <c r="NY126" s="60"/>
      <c r="NZ126" s="60"/>
      <c r="OA126" s="60"/>
      <c r="OB126" s="60"/>
      <c r="OC126" s="60"/>
      <c r="OD126" s="60"/>
      <c r="OE126" s="60"/>
      <c r="OF126" s="60"/>
      <c r="OG126" s="60"/>
      <c r="OH126" s="60"/>
      <c r="OI126" s="60"/>
      <c r="OJ126" s="60"/>
      <c r="OK126" s="60"/>
      <c r="OL126" s="60"/>
      <c r="OM126" s="60"/>
      <c r="ON126" s="60"/>
      <c r="OO126" s="60"/>
      <c r="OP126" s="60"/>
      <c r="OQ126" s="60"/>
      <c r="OR126" s="60"/>
      <c r="OS126" s="60"/>
      <c r="OT126" s="60"/>
      <c r="OU126" s="60"/>
      <c r="OV126" s="60"/>
      <c r="OW126" s="60"/>
      <c r="OX126" s="60"/>
      <c r="OY126" s="60"/>
      <c r="OZ126" s="60"/>
      <c r="PA126" s="60"/>
      <c r="PB126" s="60"/>
      <c r="PC126" s="60"/>
      <c r="PD126" s="60"/>
      <c r="PE126" s="60"/>
      <c r="PF126" s="60"/>
      <c r="PG126" s="60"/>
      <c r="PH126" s="60"/>
      <c r="PI126" s="60"/>
      <c r="PJ126" s="60"/>
      <c r="PK126" s="60"/>
      <c r="PL126" s="60"/>
      <c r="PM126" s="60"/>
      <c r="PN126" s="60"/>
      <c r="PO126" s="60"/>
      <c r="PP126" s="60"/>
      <c r="PQ126" s="60"/>
      <c r="PR126" s="60"/>
      <c r="PS126" s="60"/>
      <c r="PT126" s="60"/>
      <c r="PU126" s="60"/>
      <c r="PV126" s="60"/>
      <c r="PW126" s="60"/>
      <c r="PX126" s="60"/>
      <c r="PY126" s="60"/>
      <c r="PZ126" s="60"/>
      <c r="QA126" s="60"/>
      <c r="QB126" s="60"/>
      <c r="QC126" s="60"/>
      <c r="QD126" s="60"/>
      <c r="QE126" s="60"/>
      <c r="QF126" s="60"/>
      <c r="QG126" s="60"/>
      <c r="QH126" s="60"/>
      <c r="QI126" s="60"/>
      <c r="QJ126" s="60"/>
      <c r="QK126" s="60"/>
      <c r="QL126" s="60"/>
      <c r="QM126" s="60"/>
      <c r="QN126" s="60"/>
      <c r="QO126" s="60"/>
      <c r="QP126" s="60"/>
      <c r="QQ126" s="60"/>
      <c r="QR126" s="60"/>
      <c r="QS126" s="60"/>
      <c r="QT126" s="60"/>
      <c r="QU126" s="60"/>
      <c r="QV126" s="60"/>
      <c r="QW126" s="60"/>
      <c r="QX126" s="60"/>
      <c r="QY126" s="60"/>
      <c r="QZ126" s="60"/>
      <c r="RA126" s="60"/>
      <c r="RB126" s="60"/>
      <c r="RC126" s="60"/>
      <c r="RD126" s="60"/>
      <c r="RE126" s="60"/>
      <c r="RF126" s="60"/>
      <c r="RG126" s="60"/>
      <c r="RH126" s="60"/>
      <c r="RI126" s="60"/>
      <c r="RJ126" s="60"/>
      <c r="RK126" s="60"/>
      <c r="RL126" s="60"/>
      <c r="RM126" s="60"/>
      <c r="RN126" s="60"/>
      <c r="RO126" s="60"/>
      <c r="RP126" s="60"/>
      <c r="RQ126" s="60"/>
      <c r="RR126" s="60"/>
      <c r="RS126" s="60"/>
      <c r="RT126" s="60"/>
      <c r="RU126" s="60"/>
      <c r="RV126" s="60"/>
      <c r="RW126" s="60"/>
      <c r="RX126" s="60"/>
      <c r="RY126" s="60"/>
      <c r="RZ126" s="60"/>
      <c r="SA126" s="60"/>
      <c r="SB126" s="60"/>
      <c r="SC126" s="60"/>
      <c r="SD126" s="60"/>
      <c r="SE126" s="60"/>
      <c r="SF126" s="60"/>
      <c r="SG126" s="60"/>
      <c r="SH126" s="60"/>
      <c r="SI126" s="60"/>
      <c r="SJ126" s="60"/>
      <c r="SK126" s="60"/>
      <c r="SL126" s="60"/>
      <c r="SM126" s="60"/>
      <c r="SN126" s="60"/>
      <c r="SO126" s="60"/>
      <c r="SP126" s="60"/>
      <c r="SQ126" s="60"/>
      <c r="SR126" s="60"/>
      <c r="SS126" s="60"/>
      <c r="ST126" s="60"/>
      <c r="SU126" s="60"/>
      <c r="SV126" s="60"/>
      <c r="SW126" s="60"/>
      <c r="SX126" s="60"/>
      <c r="SY126" s="60"/>
      <c r="SZ126" s="60"/>
      <c r="TA126" s="60"/>
      <c r="TB126" s="60"/>
      <c r="TC126" s="60"/>
      <c r="TD126" s="60"/>
      <c r="TE126" s="60"/>
      <c r="TF126" s="60"/>
      <c r="TG126" s="60"/>
      <c r="TH126" s="60"/>
      <c r="TI126" s="60"/>
    </row>
    <row r="127" spans="1:529" ht="27" customHeight="1" thickBot="1" x14ac:dyDescent="0.3">
      <c r="A127" s="237">
        <v>13110103</v>
      </c>
      <c r="B127" s="238">
        <v>40247</v>
      </c>
      <c r="C127" s="23" t="s">
        <v>479</v>
      </c>
      <c r="D127" s="23" t="s">
        <v>5060</v>
      </c>
      <c r="E127" s="23"/>
      <c r="F127" s="23"/>
      <c r="G127" s="23"/>
      <c r="H127" s="239" t="s">
        <v>217</v>
      </c>
      <c r="I127" s="238"/>
      <c r="J127" s="238">
        <v>42439</v>
      </c>
      <c r="K127" s="23"/>
      <c r="L127" s="23"/>
      <c r="M127" s="23" t="s">
        <v>4698</v>
      </c>
      <c r="N127" s="23" t="s">
        <v>34</v>
      </c>
      <c r="O127" s="23">
        <v>1426</v>
      </c>
      <c r="P127" s="744"/>
      <c r="Q127" s="744"/>
      <c r="R127" s="744"/>
      <c r="S127" s="744"/>
      <c r="T127" s="575"/>
      <c r="U127" s="247"/>
      <c r="V127" s="247"/>
      <c r="W127" s="23"/>
      <c r="X127" s="23"/>
      <c r="Y127" s="23"/>
      <c r="Z127" s="23"/>
      <c r="AA127" s="23"/>
      <c r="AB127" s="23"/>
      <c r="AC127" s="23"/>
      <c r="AD127" s="23"/>
      <c r="AE127" s="23"/>
      <c r="AF127" s="23"/>
      <c r="AG127" s="23"/>
      <c r="AH127" s="23"/>
      <c r="AI127" s="23" t="s">
        <v>4034</v>
      </c>
      <c r="AJ127" s="23" t="s">
        <v>4035</v>
      </c>
      <c r="AK127" s="24"/>
      <c r="AL127" s="24"/>
      <c r="AM127" s="11"/>
    </row>
    <row r="128" spans="1:529" ht="35.25" customHeight="1" thickBot="1" x14ac:dyDescent="0.3">
      <c r="A128" s="290">
        <v>13110104</v>
      </c>
      <c r="B128" s="291">
        <v>40336</v>
      </c>
      <c r="C128" s="221" t="s">
        <v>1192</v>
      </c>
      <c r="D128" s="221" t="s">
        <v>5974</v>
      </c>
      <c r="E128" s="221"/>
      <c r="F128" s="221"/>
      <c r="G128" s="221"/>
      <c r="H128" s="290">
        <v>62579</v>
      </c>
      <c r="I128" s="291"/>
      <c r="J128" s="291">
        <v>42528</v>
      </c>
      <c r="K128" s="221" t="s">
        <v>1123</v>
      </c>
      <c r="L128" s="221"/>
      <c r="M128" s="221" t="s">
        <v>285</v>
      </c>
      <c r="N128" s="221" t="s">
        <v>95</v>
      </c>
      <c r="O128" s="221">
        <v>10950</v>
      </c>
      <c r="P128" s="746"/>
      <c r="Q128" s="746"/>
      <c r="R128" s="746" t="s">
        <v>5976</v>
      </c>
      <c r="S128" s="746"/>
      <c r="T128" s="570"/>
      <c r="U128" s="520"/>
      <c r="V128" s="520"/>
      <c r="W128" s="221"/>
      <c r="X128" s="221"/>
      <c r="Y128" s="221"/>
      <c r="Z128" s="221"/>
      <c r="AA128" s="221"/>
      <c r="AB128" s="221"/>
      <c r="AC128" s="221"/>
      <c r="AD128" s="221"/>
      <c r="AE128" s="221"/>
      <c r="AF128" s="221"/>
      <c r="AG128" s="221"/>
      <c r="AH128" s="221"/>
      <c r="AI128" s="221" t="s">
        <v>4036</v>
      </c>
      <c r="AJ128" s="221" t="s">
        <v>4037</v>
      </c>
      <c r="AK128" s="314"/>
      <c r="AL128" s="314" t="s">
        <v>5975</v>
      </c>
      <c r="AM128" s="11"/>
    </row>
    <row r="129" spans="1:39" s="660" customFormat="1" ht="35.25" customHeight="1" thickBot="1" x14ac:dyDescent="0.3">
      <c r="A129" s="270">
        <v>13110105</v>
      </c>
      <c r="B129" s="271">
        <v>40336</v>
      </c>
      <c r="C129" s="273" t="s">
        <v>1129</v>
      </c>
      <c r="D129" s="273" t="s">
        <v>1193</v>
      </c>
      <c r="E129" s="273"/>
      <c r="F129" s="273"/>
      <c r="G129" s="273"/>
      <c r="H129" s="274">
        <v>52012</v>
      </c>
      <c r="I129" s="271"/>
      <c r="J129" s="271">
        <v>42531</v>
      </c>
      <c r="K129" s="273" t="s">
        <v>1120</v>
      </c>
      <c r="L129" s="273"/>
      <c r="M129" s="273" t="s">
        <v>4703</v>
      </c>
      <c r="N129" s="273" t="s">
        <v>34</v>
      </c>
      <c r="O129" s="273" t="s">
        <v>4038</v>
      </c>
      <c r="P129" s="755"/>
      <c r="Q129" s="755"/>
      <c r="R129" s="755" t="s">
        <v>1194</v>
      </c>
      <c r="S129" s="755"/>
      <c r="T129" s="611"/>
      <c r="U129" s="656"/>
      <c r="V129" s="656"/>
      <c r="W129" s="273"/>
      <c r="X129" s="273"/>
      <c r="Y129" s="273"/>
      <c r="Z129" s="273"/>
      <c r="AA129" s="273"/>
      <c r="AB129" s="273"/>
      <c r="AC129" s="273"/>
      <c r="AD129" s="273"/>
      <c r="AE129" s="273"/>
      <c r="AF129" s="273"/>
      <c r="AG129" s="273"/>
      <c r="AH129" s="273"/>
      <c r="AI129" s="273" t="s">
        <v>4039</v>
      </c>
      <c r="AJ129" s="273" t="s">
        <v>4040</v>
      </c>
      <c r="AK129" s="336"/>
      <c r="AL129" s="336"/>
      <c r="AM129" s="45"/>
    </row>
    <row r="130" spans="1:39" ht="27" customHeight="1" thickBot="1" x14ac:dyDescent="0.3">
      <c r="A130" s="77">
        <v>13110106</v>
      </c>
      <c r="B130" s="28">
        <v>40346</v>
      </c>
      <c r="C130" s="29" t="s">
        <v>479</v>
      </c>
      <c r="D130" s="29" t="s">
        <v>5006</v>
      </c>
      <c r="E130" s="29"/>
      <c r="F130" s="29"/>
      <c r="G130" s="29"/>
      <c r="H130" s="77" t="s">
        <v>153</v>
      </c>
      <c r="I130" s="28"/>
      <c r="J130" s="28">
        <v>42538</v>
      </c>
      <c r="K130" s="29" t="s">
        <v>1118</v>
      </c>
      <c r="L130" s="29"/>
      <c r="M130" s="29" t="s">
        <v>768</v>
      </c>
      <c r="N130" s="29" t="s">
        <v>34</v>
      </c>
      <c r="O130" s="29" t="s">
        <v>4041</v>
      </c>
      <c r="P130" s="743"/>
      <c r="Q130" s="743"/>
      <c r="R130" s="743"/>
      <c r="S130" s="743"/>
      <c r="T130" s="571"/>
      <c r="U130" s="523"/>
      <c r="V130" s="523"/>
      <c r="W130" s="29"/>
      <c r="X130" s="29"/>
      <c r="Y130" s="29"/>
      <c r="Z130" s="29"/>
      <c r="AA130" s="29"/>
      <c r="AB130" s="29"/>
      <c r="AC130" s="29"/>
      <c r="AD130" s="29"/>
      <c r="AE130" s="29"/>
      <c r="AF130" s="29"/>
      <c r="AG130" s="29"/>
      <c r="AH130" s="29"/>
      <c r="AI130" s="29" t="s">
        <v>4042</v>
      </c>
      <c r="AJ130" s="29" t="s">
        <v>4043</v>
      </c>
      <c r="AK130" s="25"/>
      <c r="AL130" s="25"/>
      <c r="AM130" s="11"/>
    </row>
    <row r="131" spans="1:39" ht="27" customHeight="1" thickBot="1" x14ac:dyDescent="0.3">
      <c r="A131" s="237">
        <v>13110107</v>
      </c>
      <c r="B131" s="238">
        <v>40374</v>
      </c>
      <c r="C131" s="23" t="s">
        <v>450</v>
      </c>
      <c r="D131" s="23"/>
      <c r="E131" s="23"/>
      <c r="F131" s="23"/>
      <c r="G131" s="23"/>
      <c r="H131" s="239">
        <v>3767</v>
      </c>
      <c r="I131" s="238"/>
      <c r="J131" s="238" t="s">
        <v>1195</v>
      </c>
      <c r="K131" s="23" t="s">
        <v>1196</v>
      </c>
      <c r="L131" s="23"/>
      <c r="M131" s="23" t="s">
        <v>948</v>
      </c>
      <c r="N131" s="23" t="s">
        <v>34</v>
      </c>
      <c r="O131" s="23" t="s">
        <v>4044</v>
      </c>
      <c r="P131" s="744"/>
      <c r="Q131" s="744"/>
      <c r="R131" s="744"/>
      <c r="S131" s="744"/>
      <c r="T131" s="575"/>
      <c r="U131" s="247"/>
      <c r="V131" s="247"/>
      <c r="W131" s="23"/>
      <c r="X131" s="23"/>
      <c r="Y131" s="23"/>
      <c r="Z131" s="23"/>
      <c r="AA131" s="23"/>
      <c r="AB131" s="23"/>
      <c r="AC131" s="23"/>
      <c r="AD131" s="23"/>
      <c r="AE131" s="23"/>
      <c r="AF131" s="23"/>
      <c r="AG131" s="23"/>
      <c r="AH131" s="23"/>
      <c r="AI131" s="23" t="s">
        <v>4045</v>
      </c>
      <c r="AJ131" s="23" t="s">
        <v>4046</v>
      </c>
      <c r="AK131" s="24"/>
      <c r="AL131" s="24"/>
      <c r="AM131" s="11"/>
    </row>
    <row r="132" spans="1:39" ht="27" customHeight="1" thickBot="1" x14ac:dyDescent="0.3">
      <c r="A132" s="77">
        <v>13110108</v>
      </c>
      <c r="B132" s="28">
        <v>40415</v>
      </c>
      <c r="C132" s="29" t="s">
        <v>1190</v>
      </c>
      <c r="D132" s="29" t="s">
        <v>1197</v>
      </c>
      <c r="E132" s="29"/>
      <c r="F132" s="29"/>
      <c r="G132" s="29"/>
      <c r="H132" s="77">
        <v>4555</v>
      </c>
      <c r="I132" s="28"/>
      <c r="J132" s="28" t="s">
        <v>1198</v>
      </c>
      <c r="K132" s="29" t="s">
        <v>1136</v>
      </c>
      <c r="L132" s="29"/>
      <c r="M132" s="29" t="s">
        <v>4715</v>
      </c>
      <c r="N132" s="29" t="s">
        <v>21</v>
      </c>
      <c r="O132" s="29" t="s">
        <v>4047</v>
      </c>
      <c r="P132" s="743"/>
      <c r="Q132" s="743"/>
      <c r="R132" s="743"/>
      <c r="S132" s="743"/>
      <c r="T132" s="571"/>
      <c r="U132" s="523"/>
      <c r="V132" s="523"/>
      <c r="W132" s="29"/>
      <c r="X132" s="29"/>
      <c r="Y132" s="29"/>
      <c r="Z132" s="29"/>
      <c r="AA132" s="29"/>
      <c r="AB132" s="29"/>
      <c r="AC132" s="29"/>
      <c r="AD132" s="29"/>
      <c r="AE132" s="29"/>
      <c r="AF132" s="29"/>
      <c r="AG132" s="29"/>
      <c r="AH132" s="29"/>
      <c r="AI132" s="29" t="s">
        <v>4048</v>
      </c>
      <c r="AJ132" s="29" t="s">
        <v>4049</v>
      </c>
      <c r="AK132" s="25"/>
      <c r="AL132" s="25"/>
      <c r="AM132" s="11"/>
    </row>
    <row r="133" spans="1:39" ht="27" customHeight="1" thickBot="1" x14ac:dyDescent="0.3">
      <c r="A133" s="237">
        <v>13110109</v>
      </c>
      <c r="B133" s="238">
        <v>40438</v>
      </c>
      <c r="C133" s="23" t="s">
        <v>1199</v>
      </c>
      <c r="D133" s="23" t="s">
        <v>2003</v>
      </c>
      <c r="E133" s="23"/>
      <c r="F133" s="23"/>
      <c r="G133" s="23"/>
      <c r="H133" s="239">
        <v>16376</v>
      </c>
      <c r="I133" s="238"/>
      <c r="J133" s="238" t="s">
        <v>1198</v>
      </c>
      <c r="K133" s="23" t="s">
        <v>1136</v>
      </c>
      <c r="L133" s="23"/>
      <c r="M133" s="23" t="s">
        <v>855</v>
      </c>
      <c r="N133" s="23" t="s">
        <v>21</v>
      </c>
      <c r="O133" s="23" t="s">
        <v>4050</v>
      </c>
      <c r="P133" s="744"/>
      <c r="Q133" s="744"/>
      <c r="R133" s="744"/>
      <c r="S133" s="744"/>
      <c r="T133" s="575"/>
      <c r="U133" s="247"/>
      <c r="V133" s="247"/>
      <c r="W133" s="23"/>
      <c r="X133" s="23"/>
      <c r="Y133" s="23"/>
      <c r="Z133" s="23"/>
      <c r="AA133" s="23"/>
      <c r="AB133" s="23"/>
      <c r="AC133" s="23"/>
      <c r="AD133" s="23"/>
      <c r="AE133" s="23"/>
      <c r="AF133" s="23"/>
      <c r="AG133" s="23"/>
      <c r="AH133" s="23"/>
      <c r="AI133" s="23" t="s">
        <v>2004</v>
      </c>
      <c r="AJ133" s="23" t="s">
        <v>2005</v>
      </c>
      <c r="AK133" s="24"/>
      <c r="AL133" s="24"/>
      <c r="AM133" s="11"/>
    </row>
    <row r="134" spans="1:39" ht="27" customHeight="1" thickBot="1" x14ac:dyDescent="0.3">
      <c r="A134" s="77">
        <v>13110110</v>
      </c>
      <c r="B134" s="28">
        <v>40450</v>
      </c>
      <c r="C134" s="29" t="s">
        <v>4051</v>
      </c>
      <c r="D134" s="29" t="s">
        <v>1200</v>
      </c>
      <c r="E134" s="29"/>
      <c r="F134" s="29"/>
      <c r="G134" s="29"/>
      <c r="H134" s="77" t="s">
        <v>219</v>
      </c>
      <c r="I134" s="28"/>
      <c r="J134" s="28" t="s">
        <v>1195</v>
      </c>
      <c r="K134" s="29" t="s">
        <v>1201</v>
      </c>
      <c r="L134" s="29"/>
      <c r="M134" s="29" t="s">
        <v>1036</v>
      </c>
      <c r="N134" s="29" t="s">
        <v>34</v>
      </c>
      <c r="O134" s="29" t="s">
        <v>4052</v>
      </c>
      <c r="P134" s="743"/>
      <c r="Q134" s="743"/>
      <c r="R134" s="743"/>
      <c r="S134" s="743"/>
      <c r="T134" s="571"/>
      <c r="U134" s="523"/>
      <c r="V134" s="523"/>
      <c r="W134" s="29"/>
      <c r="X134" s="29"/>
      <c r="Y134" s="29"/>
      <c r="Z134" s="29"/>
      <c r="AA134" s="29"/>
      <c r="AB134" s="29"/>
      <c r="AC134" s="29"/>
      <c r="AD134" s="29"/>
      <c r="AE134" s="29"/>
      <c r="AF134" s="29"/>
      <c r="AG134" s="29"/>
      <c r="AH134" s="29"/>
      <c r="AI134" s="29" t="s">
        <v>4053</v>
      </c>
      <c r="AJ134" s="29" t="s">
        <v>4054</v>
      </c>
      <c r="AK134" s="25"/>
      <c r="AL134" s="25"/>
      <c r="AM134" s="11"/>
    </row>
    <row r="135" spans="1:39" ht="27" customHeight="1" thickBot="1" x14ac:dyDescent="0.3">
      <c r="A135" s="237">
        <v>13110111</v>
      </c>
      <c r="B135" s="238">
        <v>40470</v>
      </c>
      <c r="C135" s="23" t="s">
        <v>1202</v>
      </c>
      <c r="D135" s="23" t="s">
        <v>2006</v>
      </c>
      <c r="E135" s="23"/>
      <c r="F135" s="23"/>
      <c r="G135" s="23"/>
      <c r="H135" s="239">
        <v>10553</v>
      </c>
      <c r="I135" s="238"/>
      <c r="J135" s="238" t="s">
        <v>1195</v>
      </c>
      <c r="K135" s="23" t="s">
        <v>1203</v>
      </c>
      <c r="L135" s="23"/>
      <c r="M135" s="23" t="s">
        <v>1204</v>
      </c>
      <c r="N135" s="23" t="s">
        <v>21</v>
      </c>
      <c r="O135" s="23" t="s">
        <v>4055</v>
      </c>
      <c r="P135" s="744"/>
      <c r="Q135" s="744"/>
      <c r="R135" s="744"/>
      <c r="S135" s="744"/>
      <c r="T135" s="575"/>
      <c r="U135" s="247"/>
      <c r="V135" s="247"/>
      <c r="W135" s="23"/>
      <c r="X135" s="23"/>
      <c r="Y135" s="23"/>
      <c r="Z135" s="23"/>
      <c r="AA135" s="23"/>
      <c r="AB135" s="23"/>
      <c r="AC135" s="23"/>
      <c r="AD135" s="23"/>
      <c r="AE135" s="23"/>
      <c r="AF135" s="23"/>
      <c r="AG135" s="23"/>
      <c r="AH135" s="23"/>
      <c r="AI135" s="23" t="s">
        <v>2007</v>
      </c>
      <c r="AJ135" s="23" t="s">
        <v>2008</v>
      </c>
      <c r="AK135" s="24"/>
      <c r="AL135" s="24"/>
      <c r="AM135" s="11"/>
    </row>
    <row r="136" spans="1:39" ht="27" customHeight="1" thickBot="1" x14ac:dyDescent="0.3">
      <c r="A136" s="77">
        <v>13110112</v>
      </c>
      <c r="B136" s="28">
        <v>40471</v>
      </c>
      <c r="C136" s="29" t="s">
        <v>1205</v>
      </c>
      <c r="D136" s="29" t="s">
        <v>5007</v>
      </c>
      <c r="E136" s="29"/>
      <c r="F136" s="29"/>
      <c r="G136" s="29"/>
      <c r="H136" s="77">
        <v>69417</v>
      </c>
      <c r="I136" s="28"/>
      <c r="J136" s="28" t="s">
        <v>1195</v>
      </c>
      <c r="K136" s="29" t="s">
        <v>1206</v>
      </c>
      <c r="L136" s="29"/>
      <c r="M136" s="29" t="s">
        <v>855</v>
      </c>
      <c r="N136" s="29" t="s">
        <v>21</v>
      </c>
      <c r="O136" s="29" t="s">
        <v>4056</v>
      </c>
      <c r="P136" s="743"/>
      <c r="Q136" s="743"/>
      <c r="R136" s="743"/>
      <c r="S136" s="743"/>
      <c r="T136" s="571"/>
      <c r="U136" s="523"/>
      <c r="V136" s="523"/>
      <c r="W136" s="29"/>
      <c r="X136" s="29"/>
      <c r="Y136" s="29"/>
      <c r="Z136" s="29"/>
      <c r="AA136" s="29"/>
      <c r="AB136" s="29"/>
      <c r="AC136" s="29"/>
      <c r="AD136" s="29"/>
      <c r="AE136" s="29"/>
      <c r="AF136" s="29"/>
      <c r="AG136" s="29"/>
      <c r="AH136" s="29"/>
      <c r="AI136" s="29" t="s">
        <v>2009</v>
      </c>
      <c r="AJ136" s="29" t="s">
        <v>2010</v>
      </c>
      <c r="AK136" s="25"/>
      <c r="AL136" s="25"/>
      <c r="AM136" s="11"/>
    </row>
    <row r="137" spans="1:39" ht="27" customHeight="1" thickBot="1" x14ac:dyDescent="0.3">
      <c r="A137" s="237">
        <v>13110113</v>
      </c>
      <c r="B137" s="238">
        <v>40472</v>
      </c>
      <c r="C137" s="23" t="s">
        <v>1207</v>
      </c>
      <c r="D137" s="23" t="s">
        <v>2011</v>
      </c>
      <c r="E137" s="23"/>
      <c r="F137" s="23"/>
      <c r="G137" s="23"/>
      <c r="H137" s="239">
        <v>65070</v>
      </c>
      <c r="I137" s="238"/>
      <c r="J137" s="238" t="s">
        <v>1198</v>
      </c>
      <c r="K137" s="23" t="s">
        <v>1164</v>
      </c>
      <c r="L137" s="23"/>
      <c r="M137" s="23" t="s">
        <v>290</v>
      </c>
      <c r="N137" s="23" t="s">
        <v>95</v>
      </c>
      <c r="O137" s="23" t="s">
        <v>4057</v>
      </c>
      <c r="P137" s="744"/>
      <c r="Q137" s="744"/>
      <c r="R137" s="744"/>
      <c r="S137" s="744"/>
      <c r="T137" s="575"/>
      <c r="U137" s="247"/>
      <c r="V137" s="247"/>
      <c r="W137" s="23"/>
      <c r="X137" s="23"/>
      <c r="Y137" s="23"/>
      <c r="Z137" s="23"/>
      <c r="AA137" s="23"/>
      <c r="AB137" s="23"/>
      <c r="AC137" s="23"/>
      <c r="AD137" s="23"/>
      <c r="AE137" s="23"/>
      <c r="AF137" s="23"/>
      <c r="AG137" s="23"/>
      <c r="AH137" s="23"/>
      <c r="AI137" s="23" t="s">
        <v>2012</v>
      </c>
      <c r="AJ137" s="23" t="s">
        <v>2013</v>
      </c>
      <c r="AK137" s="24"/>
      <c r="AL137" s="24"/>
      <c r="AM137" s="11"/>
    </row>
    <row r="138" spans="1:39" ht="27" customHeight="1" thickBot="1" x14ac:dyDescent="0.3">
      <c r="A138" s="77">
        <v>13110114</v>
      </c>
      <c r="B138" s="28">
        <v>40483</v>
      </c>
      <c r="C138" s="29" t="s">
        <v>1208</v>
      </c>
      <c r="D138" s="29" t="s">
        <v>2014</v>
      </c>
      <c r="E138" s="29"/>
      <c r="F138" s="29"/>
      <c r="G138" s="29"/>
      <c r="H138" s="77">
        <v>70281</v>
      </c>
      <c r="I138" s="28"/>
      <c r="J138" s="28" t="s">
        <v>1198</v>
      </c>
      <c r="K138" s="29" t="s">
        <v>877</v>
      </c>
      <c r="L138" s="29"/>
      <c r="M138" s="29" t="s">
        <v>1209</v>
      </c>
      <c r="N138" s="29" t="s">
        <v>34</v>
      </c>
      <c r="O138" s="29" t="s">
        <v>1210</v>
      </c>
      <c r="P138" s="743"/>
      <c r="Q138" s="743"/>
      <c r="R138" s="743"/>
      <c r="S138" s="743"/>
      <c r="T138" s="571"/>
      <c r="U138" s="523"/>
      <c r="V138" s="523"/>
      <c r="W138" s="29"/>
      <c r="X138" s="29"/>
      <c r="Y138" s="29"/>
      <c r="Z138" s="29"/>
      <c r="AA138" s="29"/>
      <c r="AB138" s="29"/>
      <c r="AC138" s="29"/>
      <c r="AD138" s="29"/>
      <c r="AE138" s="29"/>
      <c r="AF138" s="29"/>
      <c r="AG138" s="29"/>
      <c r="AH138" s="29"/>
      <c r="AI138" s="29" t="s">
        <v>2015</v>
      </c>
      <c r="AJ138" s="29" t="s">
        <v>2016</v>
      </c>
      <c r="AK138" s="25"/>
      <c r="AL138" s="25"/>
      <c r="AM138" s="11"/>
    </row>
    <row r="139" spans="1:39" ht="27" customHeight="1" thickBot="1" x14ac:dyDescent="0.3">
      <c r="A139" s="237">
        <v>13110115</v>
      </c>
      <c r="B139" s="238">
        <v>40493</v>
      </c>
      <c r="C139" s="23" t="s">
        <v>1211</v>
      </c>
      <c r="D139" s="23" t="s">
        <v>2017</v>
      </c>
      <c r="E139" s="23"/>
      <c r="F139" s="23"/>
      <c r="G139" s="23"/>
      <c r="H139" s="239">
        <v>40213</v>
      </c>
      <c r="I139" s="238"/>
      <c r="J139" s="238" t="s">
        <v>1198</v>
      </c>
      <c r="K139" s="23" t="s">
        <v>1164</v>
      </c>
      <c r="L139" s="23"/>
      <c r="M139" s="23" t="s">
        <v>290</v>
      </c>
      <c r="N139" s="23" t="s">
        <v>95</v>
      </c>
      <c r="O139" s="23" t="s">
        <v>4058</v>
      </c>
      <c r="P139" s="744"/>
      <c r="Q139" s="744"/>
      <c r="R139" s="744"/>
      <c r="S139" s="744"/>
      <c r="T139" s="575"/>
      <c r="U139" s="247"/>
      <c r="V139" s="247"/>
      <c r="W139" s="23"/>
      <c r="X139" s="23"/>
      <c r="Y139" s="23"/>
      <c r="Z139" s="23"/>
      <c r="AA139" s="23"/>
      <c r="AB139" s="23"/>
      <c r="AC139" s="23"/>
      <c r="AD139" s="23"/>
      <c r="AE139" s="23"/>
      <c r="AF139" s="23"/>
      <c r="AG139" s="23"/>
      <c r="AH139" s="23"/>
      <c r="AI139" s="23" t="s">
        <v>2018</v>
      </c>
      <c r="AJ139" s="23" t="s">
        <v>2019</v>
      </c>
      <c r="AK139" s="24"/>
      <c r="AL139" s="24"/>
      <c r="AM139" s="11"/>
    </row>
    <row r="140" spans="1:39" ht="27" customHeight="1" thickBot="1" x14ac:dyDescent="0.3">
      <c r="A140" s="77">
        <v>13110116</v>
      </c>
      <c r="B140" s="28">
        <v>40493</v>
      </c>
      <c r="C140" s="29" t="s">
        <v>1212</v>
      </c>
      <c r="D140" s="29" t="s">
        <v>2020</v>
      </c>
      <c r="E140" s="29"/>
      <c r="F140" s="29"/>
      <c r="G140" s="29"/>
      <c r="H140" s="77">
        <v>16573</v>
      </c>
      <c r="I140" s="28"/>
      <c r="J140" s="28" t="s">
        <v>1198</v>
      </c>
      <c r="K140" s="29" t="s">
        <v>1164</v>
      </c>
      <c r="L140" s="29"/>
      <c r="M140" s="29" t="s">
        <v>1213</v>
      </c>
      <c r="N140" s="29" t="s">
        <v>95</v>
      </c>
      <c r="O140" s="29" t="s">
        <v>4059</v>
      </c>
      <c r="P140" s="743"/>
      <c r="Q140" s="743"/>
      <c r="R140" s="743"/>
      <c r="S140" s="743"/>
      <c r="T140" s="571"/>
      <c r="U140" s="523"/>
      <c r="V140" s="523"/>
      <c r="W140" s="29"/>
      <c r="X140" s="29"/>
      <c r="Y140" s="29"/>
      <c r="Z140" s="29"/>
      <c r="AA140" s="29"/>
      <c r="AB140" s="29"/>
      <c r="AC140" s="29"/>
      <c r="AD140" s="29"/>
      <c r="AE140" s="29"/>
      <c r="AF140" s="29"/>
      <c r="AG140" s="29"/>
      <c r="AH140" s="29"/>
      <c r="AI140" s="29" t="s">
        <v>2021</v>
      </c>
      <c r="AJ140" s="29" t="s">
        <v>2022</v>
      </c>
      <c r="AK140" s="25"/>
      <c r="AL140" s="25"/>
      <c r="AM140" s="11"/>
    </row>
    <row r="141" spans="1:39" ht="27" customHeight="1" thickBot="1" x14ac:dyDescent="0.3">
      <c r="A141" s="237">
        <v>13110117</v>
      </c>
      <c r="B141" s="238">
        <v>40512</v>
      </c>
      <c r="C141" s="23" t="s">
        <v>1214</v>
      </c>
      <c r="D141" s="23" t="s">
        <v>2023</v>
      </c>
      <c r="E141" s="23"/>
      <c r="F141" s="23"/>
      <c r="G141" s="23"/>
      <c r="H141" s="239">
        <v>39846</v>
      </c>
      <c r="I141" s="238"/>
      <c r="J141" s="238" t="s">
        <v>1215</v>
      </c>
      <c r="K141" s="23" t="s">
        <v>1216</v>
      </c>
      <c r="L141" s="23"/>
      <c r="M141" s="23" t="s">
        <v>1217</v>
      </c>
      <c r="N141" s="23" t="s">
        <v>66</v>
      </c>
      <c r="O141" s="23" t="s">
        <v>4060</v>
      </c>
      <c r="P141" s="744"/>
      <c r="Q141" s="744"/>
      <c r="R141" s="744"/>
      <c r="S141" s="744"/>
      <c r="T141" s="575"/>
      <c r="U141" s="247"/>
      <c r="V141" s="247"/>
      <c r="W141" s="23"/>
      <c r="X141" s="23"/>
      <c r="Y141" s="23"/>
      <c r="Z141" s="23"/>
      <c r="AA141" s="23"/>
      <c r="AB141" s="23"/>
      <c r="AC141" s="23"/>
      <c r="AD141" s="23"/>
      <c r="AE141" s="23"/>
      <c r="AF141" s="23"/>
      <c r="AG141" s="23"/>
      <c r="AH141" s="23"/>
      <c r="AI141" s="23" t="s">
        <v>2024</v>
      </c>
      <c r="AJ141" s="23" t="s">
        <v>2025</v>
      </c>
      <c r="AK141" s="24"/>
      <c r="AL141" s="24"/>
      <c r="AM141" s="11"/>
    </row>
    <row r="142" spans="1:39" ht="27" customHeight="1" thickBot="1" x14ac:dyDescent="0.3">
      <c r="A142" s="77">
        <v>13110118</v>
      </c>
      <c r="B142" s="28">
        <v>40511</v>
      </c>
      <c r="C142" s="29" t="s">
        <v>1218</v>
      </c>
      <c r="D142" s="29" t="s">
        <v>2026</v>
      </c>
      <c r="E142" s="29"/>
      <c r="F142" s="29"/>
      <c r="G142" s="29"/>
      <c r="H142" s="77">
        <v>81551</v>
      </c>
      <c r="I142" s="28"/>
      <c r="J142" s="28" t="s">
        <v>1198</v>
      </c>
      <c r="K142" s="29" t="s">
        <v>877</v>
      </c>
      <c r="L142" s="29"/>
      <c r="M142" s="29" t="s">
        <v>302</v>
      </c>
      <c r="N142" s="29" t="s">
        <v>34</v>
      </c>
      <c r="O142" s="29" t="s">
        <v>4061</v>
      </c>
      <c r="P142" s="743"/>
      <c r="Q142" s="743"/>
      <c r="R142" s="743"/>
      <c r="S142" s="743"/>
      <c r="T142" s="571"/>
      <c r="U142" s="523"/>
      <c r="V142" s="523"/>
      <c r="W142" s="29"/>
      <c r="X142" s="29"/>
      <c r="Y142" s="29"/>
      <c r="Z142" s="29"/>
      <c r="AA142" s="29"/>
      <c r="AB142" s="29"/>
      <c r="AC142" s="29"/>
      <c r="AD142" s="29"/>
      <c r="AE142" s="29"/>
      <c r="AF142" s="29"/>
      <c r="AG142" s="29"/>
      <c r="AH142" s="29"/>
      <c r="AI142" s="29" t="s">
        <v>2027</v>
      </c>
      <c r="AJ142" s="29" t="s">
        <v>2028</v>
      </c>
      <c r="AK142" s="25"/>
      <c r="AL142" s="25"/>
      <c r="AM142" s="11"/>
    </row>
    <row r="143" spans="1:39" ht="27" customHeight="1" thickBot="1" x14ac:dyDescent="0.3">
      <c r="A143" s="237">
        <v>13110119</v>
      </c>
      <c r="B143" s="238">
        <v>40508</v>
      </c>
      <c r="C143" s="23" t="s">
        <v>1219</v>
      </c>
      <c r="D143" s="23" t="s">
        <v>2029</v>
      </c>
      <c r="E143" s="23"/>
      <c r="F143" s="23"/>
      <c r="G143" s="23"/>
      <c r="H143" s="239">
        <v>3705</v>
      </c>
      <c r="I143" s="238"/>
      <c r="J143" s="238" t="s">
        <v>1195</v>
      </c>
      <c r="K143" s="23" t="s">
        <v>1220</v>
      </c>
      <c r="L143" s="23"/>
      <c r="M143" s="23" t="s">
        <v>4716</v>
      </c>
      <c r="N143" s="23" t="s">
        <v>34</v>
      </c>
      <c r="O143" s="23" t="s">
        <v>4062</v>
      </c>
      <c r="P143" s="744"/>
      <c r="Q143" s="744"/>
      <c r="R143" s="744"/>
      <c r="S143" s="744"/>
      <c r="T143" s="575"/>
      <c r="U143" s="247"/>
      <c r="V143" s="247"/>
      <c r="W143" s="23"/>
      <c r="X143" s="23"/>
      <c r="Y143" s="23"/>
      <c r="Z143" s="23"/>
      <c r="AA143" s="23"/>
      <c r="AB143" s="23"/>
      <c r="AC143" s="23"/>
      <c r="AD143" s="23"/>
      <c r="AE143" s="23"/>
      <c r="AF143" s="23"/>
      <c r="AG143" s="23"/>
      <c r="AH143" s="23"/>
      <c r="AI143" s="23" t="s">
        <v>2030</v>
      </c>
      <c r="AJ143" s="23" t="s">
        <v>2031</v>
      </c>
      <c r="AK143" s="24"/>
      <c r="AL143" s="24"/>
      <c r="AM143" s="11"/>
    </row>
    <row r="144" spans="1:39" ht="27" customHeight="1" thickBot="1" x14ac:dyDescent="0.3">
      <c r="A144" s="77">
        <v>13110120</v>
      </c>
      <c r="B144" s="28">
        <v>40521</v>
      </c>
      <c r="C144" s="29" t="s">
        <v>1221</v>
      </c>
      <c r="D144" s="29" t="s">
        <v>2032</v>
      </c>
      <c r="E144" s="29"/>
      <c r="F144" s="29"/>
      <c r="G144" s="29"/>
      <c r="H144" s="77">
        <v>4555</v>
      </c>
      <c r="I144" s="28"/>
      <c r="J144" s="28" t="s">
        <v>1198</v>
      </c>
      <c r="K144" s="29" t="s">
        <v>1136</v>
      </c>
      <c r="L144" s="29"/>
      <c r="M144" s="29" t="s">
        <v>4717</v>
      </c>
      <c r="N144" s="29" t="s">
        <v>21</v>
      </c>
      <c r="O144" s="29" t="s">
        <v>4063</v>
      </c>
      <c r="P144" s="743"/>
      <c r="Q144" s="743"/>
      <c r="R144" s="743"/>
      <c r="S144" s="743"/>
      <c r="T144" s="571"/>
      <c r="U144" s="523"/>
      <c r="V144" s="523"/>
      <c r="W144" s="29"/>
      <c r="X144" s="29"/>
      <c r="Y144" s="29"/>
      <c r="Z144" s="29"/>
      <c r="AA144" s="29"/>
      <c r="AB144" s="29"/>
      <c r="AC144" s="29"/>
      <c r="AD144" s="29"/>
      <c r="AE144" s="29"/>
      <c r="AF144" s="29"/>
      <c r="AG144" s="29"/>
      <c r="AH144" s="29"/>
      <c r="AI144" s="29" t="s">
        <v>2033</v>
      </c>
      <c r="AJ144" s="29" t="s">
        <v>2034</v>
      </c>
      <c r="AK144" s="25"/>
      <c r="AL144" s="25"/>
      <c r="AM144" s="11"/>
    </row>
    <row r="145" spans="1:529" ht="27" customHeight="1" thickBot="1" x14ac:dyDescent="0.3">
      <c r="A145" s="237">
        <v>13110121</v>
      </c>
      <c r="B145" s="238">
        <v>40561</v>
      </c>
      <c r="C145" s="23" t="s">
        <v>5239</v>
      </c>
      <c r="D145" s="23" t="s">
        <v>2035</v>
      </c>
      <c r="E145" s="23"/>
      <c r="F145" s="23"/>
      <c r="G145" s="23"/>
      <c r="H145" s="239">
        <v>46125</v>
      </c>
      <c r="I145" s="238"/>
      <c r="J145" s="238" t="s">
        <v>1198</v>
      </c>
      <c r="K145" s="23" t="s">
        <v>1222</v>
      </c>
      <c r="L145" s="23"/>
      <c r="M145" s="23" t="s">
        <v>4718</v>
      </c>
      <c r="N145" s="23" t="s">
        <v>21</v>
      </c>
      <c r="O145" s="23" t="s">
        <v>4064</v>
      </c>
      <c r="P145" s="744"/>
      <c r="Q145" s="744"/>
      <c r="R145" s="744"/>
      <c r="S145" s="744"/>
      <c r="T145" s="575"/>
      <c r="U145" s="247"/>
      <c r="V145" s="247"/>
      <c r="W145" s="23"/>
      <c r="X145" s="23"/>
      <c r="Y145" s="23"/>
      <c r="Z145" s="23"/>
      <c r="AA145" s="23"/>
      <c r="AB145" s="23"/>
      <c r="AC145" s="23"/>
      <c r="AD145" s="23"/>
      <c r="AE145" s="23"/>
      <c r="AF145" s="23"/>
      <c r="AG145" s="23"/>
      <c r="AH145" s="23"/>
      <c r="AI145" s="23" t="s">
        <v>2036</v>
      </c>
      <c r="AJ145" s="23" t="s">
        <v>2037</v>
      </c>
      <c r="AK145" s="24"/>
      <c r="AL145" s="24"/>
      <c r="AM145" s="11"/>
    </row>
    <row r="146" spans="1:529" ht="42" customHeight="1" x14ac:dyDescent="0.25">
      <c r="A146" s="164">
        <v>13110122</v>
      </c>
      <c r="B146" s="175">
        <v>40752</v>
      </c>
      <c r="C146" s="176" t="s">
        <v>2038</v>
      </c>
      <c r="D146" s="176" t="s">
        <v>5543</v>
      </c>
      <c r="E146" s="176"/>
      <c r="F146" s="176"/>
      <c r="G146" s="176"/>
      <c r="H146" s="164">
        <v>62579</v>
      </c>
      <c r="I146" s="175"/>
      <c r="J146" s="175">
        <v>42203</v>
      </c>
      <c r="K146" s="176" t="s">
        <v>378</v>
      </c>
      <c r="L146" s="176"/>
      <c r="M146" s="176" t="s">
        <v>285</v>
      </c>
      <c r="N146" s="176" t="s">
        <v>95</v>
      </c>
      <c r="O146" s="176">
        <v>32850</v>
      </c>
      <c r="P146" s="752" t="s">
        <v>5544</v>
      </c>
      <c r="Q146" s="752" t="s">
        <v>5544</v>
      </c>
      <c r="R146" s="752"/>
      <c r="S146" s="752"/>
      <c r="T146" s="568">
        <v>7.24</v>
      </c>
      <c r="U146" s="519">
        <v>90</v>
      </c>
      <c r="V146" s="519">
        <v>32850</v>
      </c>
      <c r="W146" s="176" t="s">
        <v>3185</v>
      </c>
      <c r="X146" s="176">
        <v>35</v>
      </c>
      <c r="Y146" s="176">
        <v>25</v>
      </c>
      <c r="Z146" s="176">
        <v>125</v>
      </c>
      <c r="AA146" s="176" t="s">
        <v>1090</v>
      </c>
      <c r="AB146" s="176" t="s">
        <v>1090</v>
      </c>
      <c r="AC146" s="176" t="s">
        <v>1090</v>
      </c>
      <c r="AD146" s="176" t="s">
        <v>1090</v>
      </c>
      <c r="AE146" s="176" t="s">
        <v>1090</v>
      </c>
      <c r="AF146" s="176">
        <v>0.3</v>
      </c>
      <c r="AG146" s="176" t="s">
        <v>3403</v>
      </c>
      <c r="AH146" s="176"/>
      <c r="AI146" s="176" t="s">
        <v>4065</v>
      </c>
      <c r="AJ146" s="176" t="s">
        <v>4066</v>
      </c>
      <c r="AK146" s="222" t="s">
        <v>200</v>
      </c>
      <c r="AL146" s="453" t="s">
        <v>5545</v>
      </c>
      <c r="AM146" s="11"/>
    </row>
    <row r="147" spans="1:529" s="82" customFormat="1" ht="42" customHeight="1" thickBot="1" x14ac:dyDescent="0.3">
      <c r="A147" s="73">
        <v>13110122</v>
      </c>
      <c r="B147" s="12">
        <v>40752</v>
      </c>
      <c r="C147" s="11" t="s">
        <v>5542</v>
      </c>
      <c r="D147" s="11" t="s">
        <v>7306</v>
      </c>
      <c r="E147" s="11" t="s">
        <v>149</v>
      </c>
      <c r="F147" s="11" t="s">
        <v>133</v>
      </c>
      <c r="G147" s="11" t="s">
        <v>51</v>
      </c>
      <c r="H147" s="73">
        <v>62579</v>
      </c>
      <c r="I147" s="12"/>
      <c r="J147" s="12">
        <v>45857</v>
      </c>
      <c r="K147" s="11" t="s">
        <v>378</v>
      </c>
      <c r="L147" s="11"/>
      <c r="M147" s="11" t="s">
        <v>285</v>
      </c>
      <c r="N147" s="11" t="s">
        <v>95</v>
      </c>
      <c r="O147" s="11">
        <v>32850</v>
      </c>
      <c r="P147" s="745"/>
      <c r="Q147" s="745"/>
      <c r="R147" s="745"/>
      <c r="S147" s="745"/>
      <c r="T147" s="559">
        <v>7.24</v>
      </c>
      <c r="U147" s="11">
        <v>90</v>
      </c>
      <c r="V147" s="11">
        <v>32850</v>
      </c>
      <c r="W147" s="11" t="s">
        <v>3185</v>
      </c>
      <c r="X147" s="11">
        <v>35</v>
      </c>
      <c r="Y147" s="11">
        <v>25</v>
      </c>
      <c r="Z147" s="11">
        <v>125</v>
      </c>
      <c r="AA147" s="18" t="s">
        <v>1090</v>
      </c>
      <c r="AB147" s="18" t="s">
        <v>1090</v>
      </c>
      <c r="AC147" s="18" t="s">
        <v>1090</v>
      </c>
      <c r="AD147" s="18" t="s">
        <v>1090</v>
      </c>
      <c r="AE147" s="18" t="s">
        <v>1090</v>
      </c>
      <c r="AF147" s="18">
        <v>0.3</v>
      </c>
      <c r="AG147" s="18" t="s">
        <v>3403</v>
      </c>
      <c r="AH147" s="11"/>
      <c r="AI147" s="11" t="s">
        <v>4065</v>
      </c>
      <c r="AJ147" s="11" t="s">
        <v>4066</v>
      </c>
      <c r="AK147" s="11" t="s">
        <v>4931</v>
      </c>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T147" s="60"/>
      <c r="BU147" s="60"/>
      <c r="BV147" s="60"/>
      <c r="BW147" s="60"/>
      <c r="BX147" s="60"/>
      <c r="BY147" s="60"/>
      <c r="BZ147" s="60"/>
      <c r="CA147" s="60"/>
      <c r="CB147" s="60"/>
      <c r="CC147" s="60"/>
      <c r="CD147" s="60"/>
      <c r="CE147" s="60"/>
      <c r="CF147" s="60"/>
      <c r="CG147" s="60"/>
      <c r="CH147" s="60"/>
      <c r="CI147" s="60"/>
      <c r="CJ147" s="60"/>
      <c r="CK147" s="60"/>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c r="DQ147" s="60"/>
      <c r="DR147" s="60"/>
      <c r="DS147" s="60"/>
      <c r="DT147" s="60"/>
      <c r="DU147" s="60"/>
      <c r="DV147" s="60"/>
      <c r="DW147" s="60"/>
      <c r="DX147" s="60"/>
      <c r="DY147" s="60"/>
      <c r="DZ147" s="60"/>
      <c r="EA147" s="60"/>
      <c r="EB147" s="60"/>
      <c r="EC147" s="60"/>
      <c r="ED147" s="60"/>
      <c r="EE147" s="60"/>
      <c r="EF147" s="60"/>
      <c r="EG147" s="60"/>
      <c r="EH147" s="60"/>
      <c r="EI147" s="60"/>
      <c r="EJ147" s="60"/>
      <c r="EK147" s="60"/>
      <c r="EL147" s="60"/>
      <c r="EM147" s="60"/>
      <c r="EN147" s="60"/>
      <c r="EO147" s="60"/>
      <c r="EP147" s="60"/>
      <c r="EQ147" s="60"/>
      <c r="ER147" s="60"/>
      <c r="ES147" s="60"/>
      <c r="ET147" s="60"/>
      <c r="EU147" s="60"/>
      <c r="EV147" s="60"/>
      <c r="EW147" s="60"/>
      <c r="EX147" s="60"/>
      <c r="EY147" s="60"/>
      <c r="EZ147" s="60"/>
      <c r="FA147" s="60"/>
      <c r="FB147" s="60"/>
      <c r="FC147" s="60"/>
      <c r="FD147" s="60"/>
      <c r="FE147" s="60"/>
      <c r="FF147" s="60"/>
      <c r="FG147" s="60"/>
      <c r="FH147" s="60"/>
      <c r="FI147" s="60"/>
      <c r="FJ147" s="60"/>
      <c r="FK147" s="60"/>
      <c r="FL147" s="60"/>
      <c r="FM147" s="60"/>
      <c r="FN147" s="60"/>
      <c r="FO147" s="60"/>
      <c r="FP147" s="60"/>
      <c r="FQ147" s="60"/>
      <c r="FR147" s="60"/>
      <c r="FS147" s="60"/>
      <c r="FT147" s="60"/>
      <c r="FU147" s="60"/>
      <c r="FV147" s="60"/>
      <c r="FW147" s="60"/>
      <c r="FX147" s="60"/>
      <c r="FY147" s="60"/>
      <c r="FZ147" s="60"/>
      <c r="GA147" s="60"/>
      <c r="GB147" s="60"/>
      <c r="GC147" s="60"/>
      <c r="GD147" s="60"/>
      <c r="GE147" s="60"/>
      <c r="GF147" s="60"/>
      <c r="GG147" s="60"/>
      <c r="GH147" s="60"/>
      <c r="GI147" s="60"/>
      <c r="GJ147" s="60"/>
      <c r="GK147" s="60"/>
      <c r="GL147" s="60"/>
      <c r="GM147" s="60"/>
      <c r="GN147" s="60"/>
      <c r="GO147" s="60"/>
      <c r="GP147" s="60"/>
      <c r="GQ147" s="60"/>
      <c r="GR147" s="60"/>
      <c r="GS147" s="60"/>
      <c r="GT147" s="60"/>
      <c r="GU147" s="60"/>
      <c r="GV147" s="60"/>
      <c r="GW147" s="60"/>
      <c r="GX147" s="60"/>
      <c r="GY147" s="60"/>
      <c r="GZ147" s="60"/>
      <c r="HA147" s="60"/>
      <c r="HB147" s="60"/>
      <c r="HC147" s="60"/>
      <c r="HD147" s="60"/>
      <c r="HE147" s="60"/>
      <c r="HF147" s="60"/>
      <c r="HG147" s="60"/>
      <c r="HH147" s="60"/>
      <c r="HI147" s="60"/>
      <c r="HJ147" s="60"/>
      <c r="HK147" s="60"/>
      <c r="HL147" s="60"/>
      <c r="HM147" s="60"/>
      <c r="HN147" s="60"/>
      <c r="HO147" s="60"/>
      <c r="HP147" s="60"/>
      <c r="HQ147" s="60"/>
      <c r="HR147" s="60"/>
      <c r="HS147" s="60"/>
      <c r="HT147" s="60"/>
      <c r="HU147" s="60"/>
      <c r="HV147" s="60"/>
      <c r="HW147" s="60"/>
      <c r="HX147" s="60"/>
      <c r="HY147" s="60"/>
      <c r="HZ147" s="60"/>
      <c r="IA147" s="60"/>
      <c r="IB147" s="60"/>
      <c r="IC147" s="60"/>
      <c r="ID147" s="60"/>
      <c r="IE147" s="60"/>
      <c r="IF147" s="60"/>
      <c r="IG147" s="60"/>
      <c r="IH147" s="60"/>
      <c r="II147" s="60"/>
      <c r="IJ147" s="60"/>
      <c r="IK147" s="60"/>
      <c r="IL147" s="60"/>
      <c r="IM147" s="60"/>
      <c r="IN147" s="60"/>
      <c r="IO147" s="60"/>
      <c r="IP147" s="60"/>
      <c r="IQ147" s="60"/>
      <c r="IR147" s="60"/>
      <c r="IS147" s="60"/>
      <c r="IT147" s="60"/>
      <c r="IU147" s="60"/>
      <c r="IV147" s="60"/>
      <c r="IW147" s="60"/>
      <c r="IX147" s="60"/>
      <c r="IY147" s="60"/>
      <c r="IZ147" s="60"/>
      <c r="JA147" s="60"/>
      <c r="JB147" s="60"/>
      <c r="JC147" s="60"/>
      <c r="JD147" s="60"/>
      <c r="JE147" s="60"/>
      <c r="JF147" s="60"/>
      <c r="JG147" s="60"/>
      <c r="JH147" s="60"/>
      <c r="JI147" s="60"/>
      <c r="JJ147" s="60"/>
      <c r="JK147" s="60"/>
      <c r="JL147" s="60"/>
      <c r="JM147" s="60"/>
      <c r="JN147" s="60"/>
      <c r="JO147" s="60"/>
      <c r="JP147" s="60"/>
      <c r="JQ147" s="60"/>
      <c r="JR147" s="60"/>
      <c r="JS147" s="60"/>
      <c r="JT147" s="60"/>
      <c r="JU147" s="60"/>
      <c r="JV147" s="60"/>
      <c r="JW147" s="60"/>
      <c r="JX147" s="60"/>
      <c r="JY147" s="60"/>
      <c r="JZ147" s="60"/>
      <c r="KA147" s="60"/>
      <c r="KB147" s="60"/>
      <c r="KC147" s="60"/>
      <c r="KD147" s="60"/>
      <c r="KE147" s="60"/>
      <c r="KF147" s="60"/>
      <c r="KG147" s="60"/>
      <c r="KH147" s="60"/>
      <c r="KI147" s="60"/>
      <c r="KJ147" s="60"/>
      <c r="KK147" s="60"/>
      <c r="KL147" s="60"/>
      <c r="KM147" s="60"/>
      <c r="KN147" s="60"/>
      <c r="KO147" s="60"/>
      <c r="KP147" s="60"/>
      <c r="KQ147" s="60"/>
      <c r="KR147" s="60"/>
      <c r="KS147" s="60"/>
      <c r="KT147" s="60"/>
      <c r="KU147" s="60"/>
      <c r="KV147" s="60"/>
      <c r="KW147" s="60"/>
      <c r="KX147" s="60"/>
      <c r="KY147" s="60"/>
      <c r="KZ147" s="60"/>
      <c r="LA147" s="60"/>
      <c r="LB147" s="60"/>
      <c r="LC147" s="60"/>
      <c r="LD147" s="60"/>
      <c r="LE147" s="60"/>
      <c r="LF147" s="60"/>
      <c r="LG147" s="60"/>
      <c r="LH147" s="60"/>
      <c r="LI147" s="60"/>
      <c r="LJ147" s="60"/>
      <c r="LK147" s="60"/>
      <c r="LL147" s="60"/>
      <c r="LM147" s="60"/>
      <c r="LN147" s="60"/>
      <c r="LO147" s="60"/>
      <c r="LP147" s="60"/>
      <c r="LQ147" s="60"/>
      <c r="LR147" s="60"/>
      <c r="LS147" s="60"/>
      <c r="LT147" s="60"/>
      <c r="LU147" s="60"/>
      <c r="LV147" s="60"/>
      <c r="LW147" s="60"/>
      <c r="LX147" s="60"/>
      <c r="LY147" s="60"/>
      <c r="LZ147" s="60"/>
      <c r="MA147" s="60"/>
      <c r="MB147" s="60"/>
      <c r="MC147" s="60"/>
      <c r="MD147" s="60"/>
      <c r="ME147" s="60"/>
      <c r="MF147" s="60"/>
      <c r="MG147" s="60"/>
      <c r="MH147" s="60"/>
      <c r="MI147" s="60"/>
      <c r="MJ147" s="60"/>
      <c r="MK147" s="60"/>
      <c r="ML147" s="60"/>
      <c r="MM147" s="60"/>
      <c r="MN147" s="60"/>
      <c r="MO147" s="60"/>
      <c r="MP147" s="60"/>
      <c r="MQ147" s="60"/>
      <c r="MR147" s="60"/>
      <c r="MS147" s="60"/>
      <c r="MT147" s="60"/>
      <c r="MU147" s="60"/>
      <c r="MV147" s="60"/>
      <c r="MW147" s="60"/>
      <c r="MX147" s="60"/>
      <c r="MY147" s="60"/>
      <c r="MZ147" s="60"/>
      <c r="NA147" s="60"/>
      <c r="NB147" s="60"/>
      <c r="NC147" s="60"/>
      <c r="ND147" s="60"/>
      <c r="NE147" s="60"/>
      <c r="NF147" s="60"/>
      <c r="NG147" s="60"/>
      <c r="NH147" s="60"/>
      <c r="NI147" s="60"/>
      <c r="NJ147" s="60"/>
      <c r="NK147" s="60"/>
      <c r="NL147" s="60"/>
      <c r="NM147" s="60"/>
      <c r="NN147" s="60"/>
      <c r="NO147" s="60"/>
      <c r="NP147" s="60"/>
      <c r="NQ147" s="60"/>
      <c r="NR147" s="60"/>
      <c r="NS147" s="60"/>
      <c r="NT147" s="60"/>
      <c r="NU147" s="60"/>
      <c r="NV147" s="60"/>
      <c r="NW147" s="60"/>
      <c r="NX147" s="60"/>
      <c r="NY147" s="60"/>
      <c r="NZ147" s="60"/>
      <c r="OA147" s="60"/>
      <c r="OB147" s="60"/>
      <c r="OC147" s="60"/>
      <c r="OD147" s="60"/>
      <c r="OE147" s="60"/>
      <c r="OF147" s="60"/>
      <c r="OG147" s="60"/>
      <c r="OH147" s="60"/>
      <c r="OI147" s="60"/>
      <c r="OJ147" s="60"/>
      <c r="OK147" s="60"/>
      <c r="OL147" s="60"/>
      <c r="OM147" s="60"/>
      <c r="ON147" s="60"/>
      <c r="OO147" s="60"/>
      <c r="OP147" s="60"/>
      <c r="OQ147" s="60"/>
      <c r="OR147" s="60"/>
      <c r="OS147" s="60"/>
      <c r="OT147" s="60"/>
      <c r="OU147" s="60"/>
      <c r="OV147" s="60"/>
      <c r="OW147" s="60"/>
      <c r="OX147" s="60"/>
      <c r="OY147" s="60"/>
      <c r="OZ147" s="60"/>
      <c r="PA147" s="60"/>
      <c r="PB147" s="60"/>
      <c r="PC147" s="60"/>
      <c r="PD147" s="60"/>
      <c r="PE147" s="60"/>
      <c r="PF147" s="60"/>
      <c r="PG147" s="60"/>
      <c r="PH147" s="60"/>
      <c r="PI147" s="60"/>
      <c r="PJ147" s="60"/>
      <c r="PK147" s="60"/>
      <c r="PL147" s="60"/>
      <c r="PM147" s="60"/>
      <c r="PN147" s="60"/>
      <c r="PO147" s="60"/>
      <c r="PP147" s="60"/>
      <c r="PQ147" s="60"/>
      <c r="PR147" s="60"/>
      <c r="PS147" s="60"/>
      <c r="PT147" s="60"/>
      <c r="PU147" s="60"/>
      <c r="PV147" s="60"/>
      <c r="PW147" s="60"/>
      <c r="PX147" s="60"/>
      <c r="PY147" s="60"/>
      <c r="PZ147" s="60"/>
      <c r="QA147" s="60"/>
      <c r="QB147" s="60"/>
      <c r="QC147" s="60"/>
      <c r="QD147" s="60"/>
      <c r="QE147" s="60"/>
      <c r="QF147" s="60"/>
      <c r="QG147" s="60"/>
      <c r="QH147" s="60"/>
      <c r="QI147" s="60"/>
      <c r="QJ147" s="60"/>
      <c r="QK147" s="60"/>
      <c r="QL147" s="60"/>
      <c r="QM147" s="60"/>
      <c r="QN147" s="60"/>
      <c r="QO147" s="60"/>
      <c r="QP147" s="60"/>
      <c r="QQ147" s="60"/>
      <c r="QR147" s="60"/>
      <c r="QS147" s="60"/>
      <c r="QT147" s="60"/>
      <c r="QU147" s="60"/>
      <c r="QV147" s="60"/>
      <c r="QW147" s="60"/>
      <c r="QX147" s="60"/>
      <c r="QY147" s="60"/>
      <c r="QZ147" s="60"/>
      <c r="RA147" s="60"/>
      <c r="RB147" s="60"/>
      <c r="RC147" s="60"/>
      <c r="RD147" s="60"/>
      <c r="RE147" s="60"/>
      <c r="RF147" s="60"/>
      <c r="RG147" s="60"/>
      <c r="RH147" s="60"/>
      <c r="RI147" s="60"/>
      <c r="RJ147" s="60"/>
      <c r="RK147" s="60"/>
      <c r="RL147" s="60"/>
      <c r="RM147" s="60"/>
      <c r="RN147" s="60"/>
      <c r="RO147" s="60"/>
      <c r="RP147" s="60"/>
      <c r="RQ147" s="60"/>
      <c r="RR147" s="60"/>
      <c r="RS147" s="60"/>
      <c r="RT147" s="60"/>
      <c r="RU147" s="60"/>
      <c r="RV147" s="60"/>
      <c r="RW147" s="60"/>
      <c r="RX147" s="60"/>
      <c r="RY147" s="60"/>
      <c r="RZ147" s="60"/>
      <c r="SA147" s="60"/>
      <c r="SB147" s="60"/>
      <c r="SC147" s="60"/>
      <c r="SD147" s="60"/>
      <c r="SE147" s="60"/>
      <c r="SF147" s="60"/>
      <c r="SG147" s="60"/>
      <c r="SH147" s="60"/>
      <c r="SI147" s="60"/>
      <c r="SJ147" s="60"/>
      <c r="SK147" s="60"/>
      <c r="SL147" s="60"/>
      <c r="SM147" s="60"/>
      <c r="SN147" s="60"/>
      <c r="SO147" s="60"/>
      <c r="SP147" s="60"/>
      <c r="SQ147" s="60"/>
      <c r="SR147" s="60"/>
      <c r="SS147" s="60"/>
      <c r="ST147" s="60"/>
      <c r="SU147" s="60"/>
      <c r="SV147" s="60"/>
      <c r="SW147" s="60"/>
      <c r="SX147" s="60"/>
      <c r="SY147" s="60"/>
      <c r="SZ147" s="60"/>
      <c r="TA147" s="60"/>
      <c r="TB147" s="60"/>
      <c r="TC147" s="60"/>
      <c r="TD147" s="60"/>
      <c r="TE147" s="60"/>
      <c r="TF147" s="60"/>
      <c r="TG147" s="60"/>
      <c r="TH147" s="60"/>
      <c r="TI147" s="60"/>
    </row>
    <row r="148" spans="1:529" ht="27" customHeight="1" thickBot="1" x14ac:dyDescent="0.3">
      <c r="A148" s="237">
        <v>13110123</v>
      </c>
      <c r="B148" s="238">
        <v>40759</v>
      </c>
      <c r="C148" s="23" t="s">
        <v>5240</v>
      </c>
      <c r="D148" s="23" t="s">
        <v>2039</v>
      </c>
      <c r="E148" s="23"/>
      <c r="F148" s="23"/>
      <c r="G148" s="23"/>
      <c r="H148" s="239">
        <v>7541</v>
      </c>
      <c r="I148" s="238"/>
      <c r="J148" s="238" t="s">
        <v>1223</v>
      </c>
      <c r="K148" s="23" t="s">
        <v>1201</v>
      </c>
      <c r="L148" s="23"/>
      <c r="M148" s="23" t="s">
        <v>4719</v>
      </c>
      <c r="N148" s="23" t="s">
        <v>34</v>
      </c>
      <c r="O148" s="23">
        <v>10512</v>
      </c>
      <c r="P148" s="744"/>
      <c r="Q148" s="744"/>
      <c r="R148" s="744"/>
      <c r="S148" s="744"/>
      <c r="T148" s="575"/>
      <c r="U148" s="247"/>
      <c r="V148" s="247"/>
      <c r="W148" s="23"/>
      <c r="X148" s="23"/>
      <c r="Y148" s="23"/>
      <c r="Z148" s="23"/>
      <c r="AA148" s="23"/>
      <c r="AB148" s="23"/>
      <c r="AC148" s="23"/>
      <c r="AD148" s="23"/>
      <c r="AE148" s="23"/>
      <c r="AF148" s="23"/>
      <c r="AG148" s="23"/>
      <c r="AH148" s="23"/>
      <c r="AI148" s="23" t="s">
        <v>4067</v>
      </c>
      <c r="AJ148" s="23" t="s">
        <v>4068</v>
      </c>
      <c r="AK148" s="24"/>
      <c r="AL148" s="24"/>
      <c r="AM148" s="11"/>
    </row>
    <row r="149" spans="1:529" ht="27" customHeight="1" thickBot="1" x14ac:dyDescent="0.3">
      <c r="A149" s="77">
        <v>13110124</v>
      </c>
      <c r="B149" s="28">
        <v>40763</v>
      </c>
      <c r="C149" s="29" t="s">
        <v>1224</v>
      </c>
      <c r="D149" s="29" t="s">
        <v>4069</v>
      </c>
      <c r="E149" s="29"/>
      <c r="F149" s="29"/>
      <c r="G149" s="29"/>
      <c r="H149" s="77" t="s">
        <v>153</v>
      </c>
      <c r="I149" s="28"/>
      <c r="J149" s="28" t="s">
        <v>4534</v>
      </c>
      <c r="K149" s="29" t="s">
        <v>1118</v>
      </c>
      <c r="L149" s="29"/>
      <c r="M149" s="29" t="s">
        <v>1084</v>
      </c>
      <c r="N149" s="29" t="s">
        <v>34</v>
      </c>
      <c r="O149" s="29">
        <v>9855</v>
      </c>
      <c r="P149" s="743"/>
      <c r="Q149" s="743"/>
      <c r="R149" s="743"/>
      <c r="S149" s="743"/>
      <c r="T149" s="571"/>
      <c r="U149" s="523"/>
      <c r="V149" s="523"/>
      <c r="W149" s="29"/>
      <c r="X149" s="29"/>
      <c r="Y149" s="29"/>
      <c r="Z149" s="29"/>
      <c r="AA149" s="29"/>
      <c r="AB149" s="29"/>
      <c r="AC149" s="29"/>
      <c r="AD149" s="29"/>
      <c r="AE149" s="29"/>
      <c r="AF149" s="29"/>
      <c r="AG149" s="29"/>
      <c r="AH149" s="29"/>
      <c r="AI149" s="29" t="s">
        <v>4070</v>
      </c>
      <c r="AJ149" s="29" t="s">
        <v>4071</v>
      </c>
      <c r="AK149" s="25"/>
      <c r="AL149" s="25"/>
      <c r="AM149" s="11"/>
    </row>
    <row r="150" spans="1:529" ht="42" customHeight="1" thickBot="1" x14ac:dyDescent="0.3">
      <c r="A150" s="477">
        <v>13110125</v>
      </c>
      <c r="B150" s="184">
        <v>40787</v>
      </c>
      <c r="C150" s="185" t="s">
        <v>1225</v>
      </c>
      <c r="D150" s="185" t="s">
        <v>5008</v>
      </c>
      <c r="E150" s="185"/>
      <c r="F150" s="185"/>
      <c r="G150" s="185"/>
      <c r="H150" s="186">
        <v>52218</v>
      </c>
      <c r="I150" s="184"/>
      <c r="J150" s="184" t="s">
        <v>4535</v>
      </c>
      <c r="K150" s="185" t="s">
        <v>1104</v>
      </c>
      <c r="L150" s="185"/>
      <c r="M150" s="185" t="s">
        <v>972</v>
      </c>
      <c r="N150" s="185" t="s">
        <v>21</v>
      </c>
      <c r="O150" s="185">
        <v>8541</v>
      </c>
      <c r="P150" s="748" t="s">
        <v>4930</v>
      </c>
      <c r="Q150" s="748" t="s">
        <v>4930</v>
      </c>
      <c r="R150" s="748"/>
      <c r="S150" s="748"/>
      <c r="T150" s="588"/>
      <c r="U150" s="657"/>
      <c r="V150" s="657"/>
      <c r="W150" s="185"/>
      <c r="X150" s="185"/>
      <c r="Y150" s="185"/>
      <c r="Z150" s="185"/>
      <c r="AA150" s="185"/>
      <c r="AB150" s="185"/>
      <c r="AC150" s="185"/>
      <c r="AD150" s="185"/>
      <c r="AE150" s="185"/>
      <c r="AF150" s="185"/>
      <c r="AG150" s="185"/>
      <c r="AH150" s="185"/>
      <c r="AI150" s="185" t="s">
        <v>4072</v>
      </c>
      <c r="AJ150" s="185" t="s">
        <v>4073</v>
      </c>
      <c r="AK150" s="275"/>
      <c r="AL150" s="454" t="s">
        <v>6761</v>
      </c>
      <c r="AM150" s="11"/>
    </row>
    <row r="151" spans="1:529" s="82" customFormat="1" ht="42" customHeight="1" thickBot="1" x14ac:dyDescent="0.3">
      <c r="A151" s="156">
        <v>13110125</v>
      </c>
      <c r="B151" s="102">
        <v>40787</v>
      </c>
      <c r="C151" s="103" t="s">
        <v>4927</v>
      </c>
      <c r="D151" s="103" t="s">
        <v>4928</v>
      </c>
      <c r="E151" s="103"/>
      <c r="F151" s="103"/>
      <c r="G151" s="103"/>
      <c r="H151" s="156">
        <v>52218</v>
      </c>
      <c r="I151" s="102"/>
      <c r="J151" s="102" t="s">
        <v>4929</v>
      </c>
      <c r="K151" s="103" t="s">
        <v>1104</v>
      </c>
      <c r="L151" s="103"/>
      <c r="M151" s="103" t="s">
        <v>972</v>
      </c>
      <c r="N151" s="103" t="s">
        <v>21</v>
      </c>
      <c r="O151" s="103">
        <v>8541</v>
      </c>
      <c r="P151" s="766" t="s">
        <v>6760</v>
      </c>
      <c r="Q151" s="766" t="s">
        <v>6760</v>
      </c>
      <c r="R151" s="766"/>
      <c r="S151" s="766"/>
      <c r="T151" s="569">
        <v>3.4</v>
      </c>
      <c r="U151" s="103">
        <v>23.4</v>
      </c>
      <c r="V151" s="103">
        <v>8541</v>
      </c>
      <c r="W151" s="103" t="s">
        <v>3185</v>
      </c>
      <c r="X151" s="103">
        <v>35</v>
      </c>
      <c r="Y151" s="103">
        <v>25</v>
      </c>
      <c r="Z151" s="103">
        <v>125</v>
      </c>
      <c r="AA151" s="103" t="s">
        <v>1090</v>
      </c>
      <c r="AB151" s="103" t="s">
        <v>1090</v>
      </c>
      <c r="AC151" s="103" t="s">
        <v>1090</v>
      </c>
      <c r="AD151" s="103" t="s">
        <v>1090</v>
      </c>
      <c r="AE151" s="103" t="s">
        <v>1090</v>
      </c>
      <c r="AF151" s="103">
        <v>0.3</v>
      </c>
      <c r="AG151" s="103" t="s">
        <v>3363</v>
      </c>
      <c r="AH151" s="103"/>
      <c r="AI151" s="103" t="s">
        <v>4072</v>
      </c>
      <c r="AJ151" s="103" t="s">
        <v>4073</v>
      </c>
      <c r="AK151" s="103" t="s">
        <v>1974</v>
      </c>
      <c r="AL151" s="454" t="s">
        <v>6762</v>
      </c>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c r="FF151" s="60"/>
      <c r="FG151" s="60"/>
      <c r="FH151" s="60"/>
      <c r="FI151" s="60"/>
      <c r="FJ151" s="60"/>
      <c r="FK151" s="60"/>
      <c r="FL151" s="60"/>
      <c r="FM151" s="60"/>
      <c r="FN151" s="60"/>
      <c r="FO151" s="60"/>
      <c r="FP151" s="60"/>
      <c r="FQ151" s="60"/>
      <c r="FR151" s="60"/>
      <c r="FS151" s="60"/>
      <c r="FT151" s="60"/>
      <c r="FU151" s="60"/>
      <c r="FV151" s="60"/>
      <c r="FW151" s="60"/>
      <c r="FX151" s="60"/>
      <c r="FY151" s="60"/>
      <c r="FZ151" s="60"/>
      <c r="GA151" s="60"/>
      <c r="GB151" s="60"/>
      <c r="GC151" s="60"/>
      <c r="GD151" s="60"/>
      <c r="GE151" s="60"/>
      <c r="GF151" s="60"/>
      <c r="GG151" s="60"/>
      <c r="GH151" s="60"/>
      <c r="GI151" s="60"/>
      <c r="GJ151" s="60"/>
      <c r="GK151" s="60"/>
      <c r="GL151" s="60"/>
      <c r="GM151" s="60"/>
      <c r="GN151" s="60"/>
      <c r="GO151" s="60"/>
      <c r="GP151" s="60"/>
      <c r="GQ151" s="60"/>
      <c r="GR151" s="60"/>
      <c r="GS151" s="60"/>
      <c r="GT151" s="60"/>
      <c r="GU151" s="60"/>
      <c r="GV151" s="60"/>
      <c r="GW151" s="60"/>
      <c r="GX151" s="60"/>
      <c r="GY151" s="60"/>
      <c r="GZ151" s="60"/>
      <c r="HA151" s="60"/>
      <c r="HB151" s="60"/>
      <c r="HC151" s="60"/>
      <c r="HD151" s="60"/>
      <c r="HE151" s="60"/>
      <c r="HF151" s="60"/>
      <c r="HG151" s="60"/>
      <c r="HH151" s="60"/>
      <c r="HI151" s="60"/>
      <c r="HJ151" s="60"/>
      <c r="HK151" s="60"/>
      <c r="HL151" s="60"/>
      <c r="HM151" s="60"/>
      <c r="HN151" s="60"/>
      <c r="HO151" s="60"/>
      <c r="HP151" s="60"/>
      <c r="HQ151" s="60"/>
      <c r="HR151" s="60"/>
      <c r="HS151" s="60"/>
      <c r="HT151" s="60"/>
      <c r="HU151" s="60"/>
      <c r="HV151" s="60"/>
      <c r="HW151" s="60"/>
      <c r="HX151" s="60"/>
      <c r="HY151" s="60"/>
      <c r="HZ151" s="60"/>
      <c r="IA151" s="60"/>
      <c r="IB151" s="60"/>
      <c r="IC151" s="60"/>
      <c r="ID151" s="60"/>
      <c r="IE151" s="60"/>
      <c r="IF151" s="60"/>
      <c r="IG151" s="60"/>
      <c r="IH151" s="60"/>
      <c r="II151" s="60"/>
      <c r="IJ151" s="60"/>
      <c r="IK151" s="60"/>
      <c r="IL151" s="60"/>
      <c r="IM151" s="60"/>
      <c r="IN151" s="60"/>
      <c r="IO151" s="60"/>
      <c r="IP151" s="60"/>
      <c r="IQ151" s="60"/>
      <c r="IR151" s="60"/>
      <c r="IS151" s="60"/>
      <c r="IT151" s="60"/>
      <c r="IU151" s="60"/>
      <c r="IV151" s="60"/>
      <c r="IW151" s="60"/>
      <c r="IX151" s="60"/>
      <c r="IY151" s="60"/>
      <c r="IZ151" s="60"/>
      <c r="JA151" s="60"/>
      <c r="JB151" s="60"/>
      <c r="JC151" s="60"/>
      <c r="JD151" s="60"/>
      <c r="JE151" s="60"/>
      <c r="JF151" s="60"/>
      <c r="JG151" s="60"/>
      <c r="JH151" s="60"/>
      <c r="JI151" s="60"/>
      <c r="JJ151" s="60"/>
      <c r="JK151" s="60"/>
      <c r="JL151" s="60"/>
      <c r="JM151" s="60"/>
      <c r="JN151" s="60"/>
      <c r="JO151" s="60"/>
      <c r="JP151" s="60"/>
      <c r="JQ151" s="60"/>
      <c r="JR151" s="60"/>
      <c r="JS151" s="60"/>
      <c r="JT151" s="60"/>
      <c r="JU151" s="60"/>
      <c r="JV151" s="60"/>
      <c r="JW151" s="60"/>
      <c r="JX151" s="60"/>
      <c r="JY151" s="60"/>
      <c r="JZ151" s="60"/>
      <c r="KA151" s="60"/>
      <c r="KB151" s="60"/>
      <c r="KC151" s="60"/>
      <c r="KD151" s="60"/>
      <c r="KE151" s="60"/>
      <c r="KF151" s="60"/>
      <c r="KG151" s="60"/>
      <c r="KH151" s="60"/>
      <c r="KI151" s="60"/>
      <c r="KJ151" s="60"/>
      <c r="KK151" s="60"/>
      <c r="KL151" s="60"/>
      <c r="KM151" s="60"/>
      <c r="KN151" s="60"/>
      <c r="KO151" s="60"/>
      <c r="KP151" s="60"/>
      <c r="KQ151" s="60"/>
      <c r="KR151" s="60"/>
      <c r="KS151" s="60"/>
      <c r="KT151" s="60"/>
      <c r="KU151" s="60"/>
      <c r="KV151" s="60"/>
      <c r="KW151" s="60"/>
      <c r="KX151" s="60"/>
      <c r="KY151" s="60"/>
      <c r="KZ151" s="60"/>
      <c r="LA151" s="60"/>
      <c r="LB151" s="60"/>
      <c r="LC151" s="60"/>
      <c r="LD151" s="60"/>
      <c r="LE151" s="60"/>
      <c r="LF151" s="60"/>
      <c r="LG151" s="60"/>
      <c r="LH151" s="60"/>
      <c r="LI151" s="60"/>
      <c r="LJ151" s="60"/>
      <c r="LK151" s="60"/>
      <c r="LL151" s="60"/>
      <c r="LM151" s="60"/>
      <c r="LN151" s="60"/>
      <c r="LO151" s="60"/>
      <c r="LP151" s="60"/>
      <c r="LQ151" s="60"/>
      <c r="LR151" s="60"/>
      <c r="LS151" s="60"/>
      <c r="LT151" s="60"/>
      <c r="LU151" s="60"/>
      <c r="LV151" s="60"/>
      <c r="LW151" s="60"/>
      <c r="LX151" s="60"/>
      <c r="LY151" s="60"/>
      <c r="LZ151" s="60"/>
      <c r="MA151" s="60"/>
      <c r="MB151" s="60"/>
      <c r="MC151" s="60"/>
      <c r="MD151" s="60"/>
      <c r="ME151" s="60"/>
      <c r="MF151" s="60"/>
      <c r="MG151" s="60"/>
      <c r="MH151" s="60"/>
      <c r="MI151" s="60"/>
      <c r="MJ151" s="60"/>
      <c r="MK151" s="60"/>
      <c r="ML151" s="60"/>
      <c r="MM151" s="60"/>
      <c r="MN151" s="60"/>
      <c r="MO151" s="60"/>
      <c r="MP151" s="60"/>
      <c r="MQ151" s="60"/>
      <c r="MR151" s="60"/>
      <c r="MS151" s="60"/>
      <c r="MT151" s="60"/>
      <c r="MU151" s="60"/>
      <c r="MV151" s="60"/>
      <c r="MW151" s="60"/>
      <c r="MX151" s="60"/>
      <c r="MY151" s="60"/>
      <c r="MZ151" s="60"/>
      <c r="NA151" s="60"/>
      <c r="NB151" s="60"/>
      <c r="NC151" s="60"/>
      <c r="ND151" s="60"/>
      <c r="NE151" s="60"/>
      <c r="NF151" s="60"/>
      <c r="NG151" s="60"/>
      <c r="NH151" s="60"/>
      <c r="NI151" s="60"/>
      <c r="NJ151" s="60"/>
      <c r="NK151" s="60"/>
      <c r="NL151" s="60"/>
      <c r="NM151" s="60"/>
      <c r="NN151" s="60"/>
      <c r="NO151" s="60"/>
      <c r="NP151" s="60"/>
      <c r="NQ151" s="60"/>
      <c r="NR151" s="60"/>
      <c r="NS151" s="60"/>
      <c r="NT151" s="60"/>
      <c r="NU151" s="60"/>
      <c r="NV151" s="60"/>
      <c r="NW151" s="60"/>
      <c r="NX151" s="60"/>
      <c r="NY151" s="60"/>
      <c r="NZ151" s="60"/>
      <c r="OA151" s="60"/>
      <c r="OB151" s="60"/>
      <c r="OC151" s="60"/>
      <c r="OD151" s="60"/>
      <c r="OE151" s="60"/>
      <c r="OF151" s="60"/>
      <c r="OG151" s="60"/>
      <c r="OH151" s="60"/>
      <c r="OI151" s="60"/>
      <c r="OJ151" s="60"/>
      <c r="OK151" s="60"/>
      <c r="OL151" s="60"/>
      <c r="OM151" s="60"/>
      <c r="ON151" s="60"/>
      <c r="OO151" s="60"/>
      <c r="OP151" s="60"/>
      <c r="OQ151" s="60"/>
      <c r="OR151" s="60"/>
      <c r="OS151" s="60"/>
      <c r="OT151" s="60"/>
      <c r="OU151" s="60"/>
      <c r="OV151" s="60"/>
      <c r="OW151" s="60"/>
      <c r="OX151" s="60"/>
      <c r="OY151" s="60"/>
      <c r="OZ151" s="60"/>
      <c r="PA151" s="60"/>
      <c r="PB151" s="60"/>
      <c r="PC151" s="60"/>
      <c r="PD151" s="60"/>
      <c r="PE151" s="60"/>
      <c r="PF151" s="60"/>
      <c r="PG151" s="60"/>
      <c r="PH151" s="60"/>
      <c r="PI151" s="60"/>
      <c r="PJ151" s="60"/>
      <c r="PK151" s="60"/>
      <c r="PL151" s="60"/>
      <c r="PM151" s="60"/>
      <c r="PN151" s="60"/>
      <c r="PO151" s="60"/>
      <c r="PP151" s="60"/>
      <c r="PQ151" s="60"/>
      <c r="PR151" s="60"/>
      <c r="PS151" s="60"/>
      <c r="PT151" s="60"/>
      <c r="PU151" s="60"/>
      <c r="PV151" s="60"/>
      <c r="PW151" s="60"/>
      <c r="PX151" s="60"/>
      <c r="PY151" s="60"/>
      <c r="PZ151" s="60"/>
      <c r="QA151" s="60"/>
      <c r="QB151" s="60"/>
      <c r="QC151" s="60"/>
      <c r="QD151" s="60"/>
      <c r="QE151" s="60"/>
      <c r="QF151" s="60"/>
      <c r="QG151" s="60"/>
      <c r="QH151" s="60"/>
      <c r="QI151" s="60"/>
      <c r="QJ151" s="60"/>
      <c r="QK151" s="60"/>
      <c r="QL151" s="60"/>
      <c r="QM151" s="60"/>
      <c r="QN151" s="60"/>
      <c r="QO151" s="60"/>
      <c r="QP151" s="60"/>
      <c r="QQ151" s="60"/>
      <c r="QR151" s="60"/>
      <c r="QS151" s="60"/>
      <c r="QT151" s="60"/>
      <c r="QU151" s="60"/>
      <c r="QV151" s="60"/>
      <c r="QW151" s="60"/>
      <c r="QX151" s="60"/>
      <c r="QY151" s="60"/>
      <c r="QZ151" s="60"/>
      <c r="RA151" s="60"/>
      <c r="RB151" s="60"/>
      <c r="RC151" s="60"/>
      <c r="RD151" s="60"/>
      <c r="RE151" s="60"/>
      <c r="RF151" s="60"/>
      <c r="RG151" s="60"/>
      <c r="RH151" s="60"/>
      <c r="RI151" s="60"/>
      <c r="RJ151" s="60"/>
      <c r="RK151" s="60"/>
      <c r="RL151" s="60"/>
      <c r="RM151" s="60"/>
      <c r="RN151" s="60"/>
      <c r="RO151" s="60"/>
      <c r="RP151" s="60"/>
      <c r="RQ151" s="60"/>
      <c r="RR151" s="60"/>
      <c r="RS151" s="60"/>
      <c r="RT151" s="60"/>
      <c r="RU151" s="60"/>
      <c r="RV151" s="60"/>
      <c r="RW151" s="60"/>
      <c r="RX151" s="60"/>
      <c r="RY151" s="60"/>
      <c r="RZ151" s="60"/>
      <c r="SA151" s="60"/>
      <c r="SB151" s="60"/>
      <c r="SC151" s="60"/>
      <c r="SD151" s="60"/>
      <c r="SE151" s="60"/>
      <c r="SF151" s="60"/>
      <c r="SG151" s="60"/>
      <c r="SH151" s="60"/>
      <c r="SI151" s="60"/>
      <c r="SJ151" s="60"/>
      <c r="SK151" s="60"/>
      <c r="SL151" s="60"/>
      <c r="SM151" s="60"/>
      <c r="SN151" s="60"/>
      <c r="SO151" s="60"/>
      <c r="SP151" s="60"/>
      <c r="SQ151" s="60"/>
      <c r="SR151" s="60"/>
      <c r="SS151" s="60"/>
      <c r="ST151" s="60"/>
      <c r="SU151" s="60"/>
      <c r="SV151" s="60"/>
      <c r="SW151" s="60"/>
      <c r="SX151" s="60"/>
      <c r="SY151" s="60"/>
      <c r="SZ151" s="60"/>
      <c r="TA151" s="60"/>
      <c r="TB151" s="60"/>
      <c r="TC151" s="60"/>
      <c r="TD151" s="60"/>
      <c r="TE151" s="60"/>
      <c r="TF151" s="60"/>
      <c r="TG151" s="60"/>
      <c r="TH151" s="60"/>
      <c r="TI151" s="60"/>
    </row>
    <row r="152" spans="1:529" s="82" customFormat="1" ht="42" customHeight="1" thickBot="1" x14ac:dyDescent="0.3">
      <c r="A152" s="158">
        <v>13110125</v>
      </c>
      <c r="B152" s="66">
        <v>40787</v>
      </c>
      <c r="C152" s="67" t="s">
        <v>4927</v>
      </c>
      <c r="D152" s="67" t="s">
        <v>7295</v>
      </c>
      <c r="E152" s="67" t="s">
        <v>108</v>
      </c>
      <c r="F152" s="67" t="s">
        <v>108</v>
      </c>
      <c r="G152" s="67" t="s">
        <v>51</v>
      </c>
      <c r="H152" s="158">
        <v>52218</v>
      </c>
      <c r="I152" s="66" t="s">
        <v>7857</v>
      </c>
      <c r="J152" s="66" t="s">
        <v>7858</v>
      </c>
      <c r="K152" s="67" t="s">
        <v>1104</v>
      </c>
      <c r="L152" s="67" t="s">
        <v>6759</v>
      </c>
      <c r="M152" s="67" t="s">
        <v>972</v>
      </c>
      <c r="N152" s="67" t="s">
        <v>21</v>
      </c>
      <c r="O152" s="67">
        <v>8541</v>
      </c>
      <c r="P152" s="744" t="s">
        <v>7859</v>
      </c>
      <c r="Q152" s="744" t="s">
        <v>7859</v>
      </c>
      <c r="R152" s="744"/>
      <c r="S152" s="744"/>
      <c r="T152" s="562">
        <v>3.4</v>
      </c>
      <c r="U152" s="67">
        <v>23.4</v>
      </c>
      <c r="V152" s="67">
        <v>8541</v>
      </c>
      <c r="W152" s="67" t="s">
        <v>3185</v>
      </c>
      <c r="X152" s="67">
        <v>35</v>
      </c>
      <c r="Y152" s="67">
        <v>25</v>
      </c>
      <c r="Z152" s="67">
        <v>125</v>
      </c>
      <c r="AA152" s="67" t="s">
        <v>1090</v>
      </c>
      <c r="AB152" s="67" t="s">
        <v>1090</v>
      </c>
      <c r="AC152" s="67" t="s">
        <v>1090</v>
      </c>
      <c r="AD152" s="67" t="s">
        <v>1090</v>
      </c>
      <c r="AE152" s="67" t="s">
        <v>1090</v>
      </c>
      <c r="AF152" s="67">
        <v>0.3</v>
      </c>
      <c r="AG152" s="67" t="s">
        <v>3363</v>
      </c>
      <c r="AH152" s="67"/>
      <c r="AI152" s="67" t="s">
        <v>4072</v>
      </c>
      <c r="AJ152" s="67" t="s">
        <v>4073</v>
      </c>
      <c r="AK152" s="67" t="s">
        <v>1974</v>
      </c>
      <c r="AL152" s="425"/>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c r="DQ152" s="60"/>
      <c r="DR152" s="60"/>
      <c r="DS152" s="60"/>
      <c r="DT152" s="60"/>
      <c r="DU152" s="60"/>
      <c r="DV152" s="60"/>
      <c r="DW152" s="60"/>
      <c r="DX152" s="60"/>
      <c r="DY152" s="60"/>
      <c r="DZ152" s="60"/>
      <c r="EA152" s="60"/>
      <c r="EB152" s="60"/>
      <c r="EC152" s="60"/>
      <c r="ED152" s="60"/>
      <c r="EE152" s="60"/>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60"/>
      <c r="FK152" s="60"/>
      <c r="FL152" s="60"/>
      <c r="FM152" s="60"/>
      <c r="FN152" s="60"/>
      <c r="FO152" s="60"/>
      <c r="FP152" s="60"/>
      <c r="FQ152" s="60"/>
      <c r="FR152" s="60"/>
      <c r="FS152" s="60"/>
      <c r="FT152" s="60"/>
      <c r="FU152" s="60"/>
      <c r="FV152" s="60"/>
      <c r="FW152" s="60"/>
      <c r="FX152" s="60"/>
      <c r="FY152" s="60"/>
      <c r="FZ152" s="60"/>
      <c r="GA152" s="60"/>
      <c r="GB152" s="60"/>
      <c r="GC152" s="60"/>
      <c r="GD152" s="60"/>
      <c r="GE152" s="60"/>
      <c r="GF152" s="60"/>
      <c r="GG152" s="60"/>
      <c r="GH152" s="60"/>
      <c r="GI152" s="60"/>
      <c r="GJ152" s="60"/>
      <c r="GK152" s="60"/>
      <c r="GL152" s="60"/>
      <c r="GM152" s="60"/>
      <c r="GN152" s="60"/>
      <c r="GO152" s="60"/>
      <c r="GP152" s="60"/>
      <c r="GQ152" s="60"/>
      <c r="GR152" s="60"/>
      <c r="GS152" s="60"/>
      <c r="GT152" s="60"/>
      <c r="GU152" s="60"/>
      <c r="GV152" s="60"/>
      <c r="GW152" s="60"/>
      <c r="GX152" s="60"/>
      <c r="GY152" s="60"/>
      <c r="GZ152" s="60"/>
      <c r="HA152" s="60"/>
      <c r="HB152" s="60"/>
      <c r="HC152" s="60"/>
      <c r="HD152" s="60"/>
      <c r="HE152" s="60"/>
      <c r="HF152" s="60"/>
      <c r="HG152" s="60"/>
      <c r="HH152" s="60"/>
      <c r="HI152" s="60"/>
      <c r="HJ152" s="60"/>
      <c r="HK152" s="60"/>
      <c r="HL152" s="60"/>
      <c r="HM152" s="60"/>
      <c r="HN152" s="60"/>
      <c r="HO152" s="60"/>
      <c r="HP152" s="60"/>
      <c r="HQ152" s="60"/>
      <c r="HR152" s="60"/>
      <c r="HS152" s="60"/>
      <c r="HT152" s="60"/>
      <c r="HU152" s="60"/>
      <c r="HV152" s="60"/>
      <c r="HW152" s="60"/>
      <c r="HX152" s="60"/>
      <c r="HY152" s="60"/>
      <c r="HZ152" s="60"/>
      <c r="IA152" s="60"/>
      <c r="IB152" s="60"/>
      <c r="IC152" s="60"/>
      <c r="ID152" s="60"/>
      <c r="IE152" s="60"/>
      <c r="IF152" s="60"/>
      <c r="IG152" s="60"/>
      <c r="IH152" s="60"/>
      <c r="II152" s="60"/>
      <c r="IJ152" s="60"/>
      <c r="IK152" s="60"/>
      <c r="IL152" s="60"/>
      <c r="IM152" s="60"/>
      <c r="IN152" s="60"/>
      <c r="IO152" s="60"/>
      <c r="IP152" s="60"/>
      <c r="IQ152" s="60"/>
      <c r="IR152" s="60"/>
      <c r="IS152" s="60"/>
      <c r="IT152" s="60"/>
      <c r="IU152" s="60"/>
      <c r="IV152" s="60"/>
      <c r="IW152" s="60"/>
      <c r="IX152" s="60"/>
      <c r="IY152" s="60"/>
      <c r="IZ152" s="60"/>
      <c r="JA152" s="60"/>
      <c r="JB152" s="60"/>
      <c r="JC152" s="60"/>
      <c r="JD152" s="60"/>
      <c r="JE152" s="60"/>
      <c r="JF152" s="60"/>
      <c r="JG152" s="60"/>
      <c r="JH152" s="60"/>
      <c r="JI152" s="60"/>
      <c r="JJ152" s="60"/>
      <c r="JK152" s="60"/>
      <c r="JL152" s="60"/>
      <c r="JM152" s="60"/>
      <c r="JN152" s="60"/>
      <c r="JO152" s="60"/>
      <c r="JP152" s="60"/>
      <c r="JQ152" s="60"/>
      <c r="JR152" s="60"/>
      <c r="JS152" s="60"/>
      <c r="JT152" s="60"/>
      <c r="JU152" s="60"/>
      <c r="JV152" s="60"/>
      <c r="JW152" s="60"/>
      <c r="JX152" s="60"/>
      <c r="JY152" s="60"/>
      <c r="JZ152" s="60"/>
      <c r="KA152" s="60"/>
      <c r="KB152" s="60"/>
      <c r="KC152" s="60"/>
      <c r="KD152" s="60"/>
      <c r="KE152" s="60"/>
      <c r="KF152" s="60"/>
      <c r="KG152" s="60"/>
      <c r="KH152" s="60"/>
      <c r="KI152" s="60"/>
      <c r="KJ152" s="60"/>
      <c r="KK152" s="60"/>
      <c r="KL152" s="60"/>
      <c r="KM152" s="60"/>
      <c r="KN152" s="60"/>
      <c r="KO152" s="60"/>
      <c r="KP152" s="60"/>
      <c r="KQ152" s="60"/>
      <c r="KR152" s="60"/>
      <c r="KS152" s="60"/>
      <c r="KT152" s="60"/>
      <c r="KU152" s="60"/>
      <c r="KV152" s="60"/>
      <c r="KW152" s="60"/>
      <c r="KX152" s="60"/>
      <c r="KY152" s="60"/>
      <c r="KZ152" s="60"/>
      <c r="LA152" s="60"/>
      <c r="LB152" s="60"/>
      <c r="LC152" s="60"/>
      <c r="LD152" s="60"/>
      <c r="LE152" s="60"/>
      <c r="LF152" s="60"/>
      <c r="LG152" s="60"/>
      <c r="LH152" s="60"/>
      <c r="LI152" s="60"/>
      <c r="LJ152" s="60"/>
      <c r="LK152" s="60"/>
      <c r="LL152" s="60"/>
      <c r="LM152" s="60"/>
      <c r="LN152" s="60"/>
      <c r="LO152" s="60"/>
      <c r="LP152" s="60"/>
      <c r="LQ152" s="60"/>
      <c r="LR152" s="60"/>
      <c r="LS152" s="60"/>
      <c r="LT152" s="60"/>
      <c r="LU152" s="60"/>
      <c r="LV152" s="60"/>
      <c r="LW152" s="60"/>
      <c r="LX152" s="60"/>
      <c r="LY152" s="60"/>
      <c r="LZ152" s="60"/>
      <c r="MA152" s="60"/>
      <c r="MB152" s="60"/>
      <c r="MC152" s="60"/>
      <c r="MD152" s="60"/>
      <c r="ME152" s="60"/>
      <c r="MF152" s="60"/>
      <c r="MG152" s="60"/>
      <c r="MH152" s="60"/>
      <c r="MI152" s="60"/>
      <c r="MJ152" s="60"/>
      <c r="MK152" s="60"/>
      <c r="ML152" s="60"/>
      <c r="MM152" s="60"/>
      <c r="MN152" s="60"/>
      <c r="MO152" s="60"/>
      <c r="MP152" s="60"/>
      <c r="MQ152" s="60"/>
      <c r="MR152" s="60"/>
      <c r="MS152" s="60"/>
      <c r="MT152" s="60"/>
      <c r="MU152" s="60"/>
      <c r="MV152" s="60"/>
      <c r="MW152" s="60"/>
      <c r="MX152" s="60"/>
      <c r="MY152" s="60"/>
      <c r="MZ152" s="60"/>
      <c r="NA152" s="60"/>
      <c r="NB152" s="60"/>
      <c r="NC152" s="60"/>
      <c r="ND152" s="60"/>
      <c r="NE152" s="60"/>
      <c r="NF152" s="60"/>
      <c r="NG152" s="60"/>
      <c r="NH152" s="60"/>
      <c r="NI152" s="60"/>
      <c r="NJ152" s="60"/>
      <c r="NK152" s="60"/>
      <c r="NL152" s="60"/>
      <c r="NM152" s="60"/>
      <c r="NN152" s="60"/>
      <c r="NO152" s="60"/>
      <c r="NP152" s="60"/>
      <c r="NQ152" s="60"/>
      <c r="NR152" s="60"/>
      <c r="NS152" s="60"/>
      <c r="NT152" s="60"/>
      <c r="NU152" s="60"/>
      <c r="NV152" s="60"/>
      <c r="NW152" s="60"/>
      <c r="NX152" s="60"/>
      <c r="NY152" s="60"/>
      <c r="NZ152" s="60"/>
      <c r="OA152" s="60"/>
      <c r="OB152" s="60"/>
      <c r="OC152" s="60"/>
      <c r="OD152" s="60"/>
      <c r="OE152" s="60"/>
      <c r="OF152" s="60"/>
      <c r="OG152" s="60"/>
      <c r="OH152" s="60"/>
      <c r="OI152" s="60"/>
      <c r="OJ152" s="60"/>
      <c r="OK152" s="60"/>
      <c r="OL152" s="60"/>
      <c r="OM152" s="60"/>
      <c r="ON152" s="60"/>
      <c r="OO152" s="60"/>
      <c r="OP152" s="60"/>
      <c r="OQ152" s="60"/>
      <c r="OR152" s="60"/>
      <c r="OS152" s="60"/>
      <c r="OT152" s="60"/>
      <c r="OU152" s="60"/>
      <c r="OV152" s="60"/>
      <c r="OW152" s="60"/>
      <c r="OX152" s="60"/>
      <c r="OY152" s="60"/>
      <c r="OZ152" s="60"/>
      <c r="PA152" s="60"/>
      <c r="PB152" s="60"/>
      <c r="PC152" s="60"/>
      <c r="PD152" s="60"/>
      <c r="PE152" s="60"/>
      <c r="PF152" s="60"/>
      <c r="PG152" s="60"/>
      <c r="PH152" s="60"/>
      <c r="PI152" s="60"/>
      <c r="PJ152" s="60"/>
      <c r="PK152" s="60"/>
      <c r="PL152" s="60"/>
      <c r="PM152" s="60"/>
      <c r="PN152" s="60"/>
      <c r="PO152" s="60"/>
      <c r="PP152" s="60"/>
      <c r="PQ152" s="60"/>
      <c r="PR152" s="60"/>
      <c r="PS152" s="60"/>
      <c r="PT152" s="60"/>
      <c r="PU152" s="60"/>
      <c r="PV152" s="60"/>
      <c r="PW152" s="60"/>
      <c r="PX152" s="60"/>
      <c r="PY152" s="60"/>
      <c r="PZ152" s="60"/>
      <c r="QA152" s="60"/>
      <c r="QB152" s="60"/>
      <c r="QC152" s="60"/>
      <c r="QD152" s="60"/>
      <c r="QE152" s="60"/>
      <c r="QF152" s="60"/>
      <c r="QG152" s="60"/>
      <c r="QH152" s="60"/>
      <c r="QI152" s="60"/>
      <c r="QJ152" s="60"/>
      <c r="QK152" s="60"/>
      <c r="QL152" s="60"/>
      <c r="QM152" s="60"/>
      <c r="QN152" s="60"/>
      <c r="QO152" s="60"/>
      <c r="QP152" s="60"/>
      <c r="QQ152" s="60"/>
      <c r="QR152" s="60"/>
      <c r="QS152" s="60"/>
      <c r="QT152" s="60"/>
      <c r="QU152" s="60"/>
      <c r="QV152" s="60"/>
      <c r="QW152" s="60"/>
      <c r="QX152" s="60"/>
      <c r="QY152" s="60"/>
      <c r="QZ152" s="60"/>
      <c r="RA152" s="60"/>
      <c r="RB152" s="60"/>
      <c r="RC152" s="60"/>
      <c r="RD152" s="60"/>
      <c r="RE152" s="60"/>
      <c r="RF152" s="60"/>
      <c r="RG152" s="60"/>
      <c r="RH152" s="60"/>
      <c r="RI152" s="60"/>
      <c r="RJ152" s="60"/>
      <c r="RK152" s="60"/>
      <c r="RL152" s="60"/>
      <c r="RM152" s="60"/>
      <c r="RN152" s="60"/>
      <c r="RO152" s="60"/>
      <c r="RP152" s="60"/>
      <c r="RQ152" s="60"/>
      <c r="RR152" s="60"/>
      <c r="RS152" s="60"/>
      <c r="RT152" s="60"/>
      <c r="RU152" s="60"/>
      <c r="RV152" s="60"/>
      <c r="RW152" s="60"/>
      <c r="RX152" s="60"/>
      <c r="RY152" s="60"/>
      <c r="RZ152" s="60"/>
      <c r="SA152" s="60"/>
      <c r="SB152" s="60"/>
      <c r="SC152" s="60"/>
      <c r="SD152" s="60"/>
      <c r="SE152" s="60"/>
      <c r="SF152" s="60"/>
      <c r="SG152" s="60"/>
      <c r="SH152" s="60"/>
      <c r="SI152" s="60"/>
      <c r="SJ152" s="60"/>
      <c r="SK152" s="60"/>
      <c r="SL152" s="60"/>
      <c r="SM152" s="60"/>
      <c r="SN152" s="60"/>
      <c r="SO152" s="60"/>
      <c r="SP152" s="60"/>
      <c r="SQ152" s="60"/>
      <c r="SR152" s="60"/>
      <c r="SS152" s="60"/>
      <c r="ST152" s="60"/>
      <c r="SU152" s="60"/>
      <c r="SV152" s="60"/>
      <c r="SW152" s="60"/>
      <c r="SX152" s="60"/>
      <c r="SY152" s="60"/>
      <c r="SZ152" s="60"/>
      <c r="TA152" s="60"/>
      <c r="TB152" s="60"/>
      <c r="TC152" s="60"/>
      <c r="TD152" s="60"/>
      <c r="TE152" s="60"/>
      <c r="TF152" s="60"/>
      <c r="TG152" s="60"/>
      <c r="TH152" s="60"/>
      <c r="TI152" s="60"/>
    </row>
    <row r="153" spans="1:529" ht="27" customHeight="1" thickBot="1" x14ac:dyDescent="0.3">
      <c r="A153" s="77">
        <v>13110126</v>
      </c>
      <c r="B153" s="28">
        <v>40892</v>
      </c>
      <c r="C153" s="29" t="s">
        <v>1226</v>
      </c>
      <c r="D153" s="29" t="s">
        <v>4074</v>
      </c>
      <c r="E153" s="29"/>
      <c r="F153" s="29"/>
      <c r="G153" s="29"/>
      <c r="H153" s="77" t="s">
        <v>153</v>
      </c>
      <c r="I153" s="28"/>
      <c r="J153" s="28" t="s">
        <v>4536</v>
      </c>
      <c r="K153" s="29" t="s">
        <v>1118</v>
      </c>
      <c r="L153" s="29"/>
      <c r="M153" s="29" t="s">
        <v>768</v>
      </c>
      <c r="N153" s="29" t="s">
        <v>34</v>
      </c>
      <c r="O153" s="29">
        <v>438</v>
      </c>
      <c r="P153" s="743"/>
      <c r="Q153" s="743"/>
      <c r="R153" s="743"/>
      <c r="S153" s="743"/>
      <c r="T153" s="571"/>
      <c r="U153" s="523"/>
      <c r="V153" s="523"/>
      <c r="W153" s="29"/>
      <c r="X153" s="29"/>
      <c r="Y153" s="29"/>
      <c r="Z153" s="29"/>
      <c r="AA153" s="29"/>
      <c r="AB153" s="29"/>
      <c r="AC153" s="29"/>
      <c r="AD153" s="29"/>
      <c r="AE153" s="29"/>
      <c r="AF153" s="29"/>
      <c r="AG153" s="29"/>
      <c r="AH153" s="29"/>
      <c r="AI153" s="29" t="s">
        <v>4075</v>
      </c>
      <c r="AJ153" s="29" t="s">
        <v>4076</v>
      </c>
      <c r="AK153" s="25"/>
      <c r="AL153" s="25"/>
      <c r="AM153" s="11"/>
    </row>
    <row r="154" spans="1:529" ht="27" customHeight="1" thickBot="1" x14ac:dyDescent="0.3">
      <c r="A154" s="237">
        <v>13110127</v>
      </c>
      <c r="B154" s="238">
        <v>40973</v>
      </c>
      <c r="C154" s="23" t="s">
        <v>1227</v>
      </c>
      <c r="D154" s="23" t="s">
        <v>4077</v>
      </c>
      <c r="E154" s="23"/>
      <c r="F154" s="23"/>
      <c r="G154" s="23"/>
      <c r="H154" s="239">
        <v>22304</v>
      </c>
      <c r="I154" s="238"/>
      <c r="J154" s="238" t="s">
        <v>4537</v>
      </c>
      <c r="K154" s="23" t="s">
        <v>1120</v>
      </c>
      <c r="L154" s="23"/>
      <c r="M154" s="23" t="s">
        <v>941</v>
      </c>
      <c r="N154" s="23" t="s">
        <v>34</v>
      </c>
      <c r="O154" s="23">
        <v>3055050</v>
      </c>
      <c r="P154" s="744"/>
      <c r="Q154" s="744"/>
      <c r="R154" s="744"/>
      <c r="S154" s="744"/>
      <c r="T154" s="575"/>
      <c r="U154" s="247"/>
      <c r="V154" s="247"/>
      <c r="W154" s="23"/>
      <c r="X154" s="23"/>
      <c r="Y154" s="23"/>
      <c r="Z154" s="23"/>
      <c r="AA154" s="23"/>
      <c r="AB154" s="23"/>
      <c r="AC154" s="23"/>
      <c r="AD154" s="23"/>
      <c r="AE154" s="23"/>
      <c r="AF154" s="23"/>
      <c r="AG154" s="23"/>
      <c r="AH154" s="23"/>
      <c r="AI154" s="23" t="s">
        <v>2040</v>
      </c>
      <c r="AJ154" s="23" t="s">
        <v>2041</v>
      </c>
      <c r="AK154" s="24"/>
      <c r="AL154" s="24"/>
      <c r="AM154" s="11"/>
    </row>
    <row r="155" spans="1:529" ht="27" customHeight="1" x14ac:dyDescent="0.25">
      <c r="A155" s="441" t="s">
        <v>6325</v>
      </c>
      <c r="B155" s="291">
        <v>42504</v>
      </c>
      <c r="C155" s="221" t="s">
        <v>6328</v>
      </c>
      <c r="D155" s="221" t="s">
        <v>6326</v>
      </c>
      <c r="E155" s="221"/>
      <c r="F155" s="221"/>
      <c r="G155" s="221"/>
      <c r="H155" s="290" t="s">
        <v>280</v>
      </c>
      <c r="I155" s="291"/>
      <c r="J155" s="291" t="s">
        <v>6327</v>
      </c>
      <c r="K155" s="221" t="s">
        <v>365</v>
      </c>
      <c r="L155" s="221"/>
      <c r="M155" s="221" t="s">
        <v>289</v>
      </c>
      <c r="N155" s="221" t="s">
        <v>25</v>
      </c>
      <c r="O155" s="221">
        <v>4680</v>
      </c>
      <c r="P155" s="746" t="s">
        <v>6330</v>
      </c>
      <c r="Q155" s="746"/>
      <c r="R155" s="746"/>
      <c r="S155" s="746"/>
      <c r="T155" s="570"/>
      <c r="U155" s="521">
        <v>12.8</v>
      </c>
      <c r="V155" s="221">
        <v>4680</v>
      </c>
      <c r="W155" s="221"/>
      <c r="X155" s="221"/>
      <c r="Y155" s="221"/>
      <c r="Z155" s="221"/>
      <c r="AA155" s="221"/>
      <c r="AB155" s="221"/>
      <c r="AC155" s="221"/>
      <c r="AD155" s="221"/>
      <c r="AE155" s="221"/>
      <c r="AF155" s="221"/>
      <c r="AG155" s="39" t="s">
        <v>6331</v>
      </c>
      <c r="AH155" s="221"/>
      <c r="AI155" s="221" t="s">
        <v>6332</v>
      </c>
      <c r="AJ155" s="221" t="s">
        <v>6333</v>
      </c>
      <c r="AK155" s="314" t="s">
        <v>6336</v>
      </c>
      <c r="AL155" s="314" t="s">
        <v>6337</v>
      </c>
      <c r="AM155" s="11"/>
    </row>
    <row r="156" spans="1:529" ht="27" customHeight="1" x14ac:dyDescent="0.25">
      <c r="A156" s="155" t="s">
        <v>6325</v>
      </c>
      <c r="B156" s="100">
        <v>42504</v>
      </c>
      <c r="C156" s="39" t="s">
        <v>6329</v>
      </c>
      <c r="D156" s="39" t="s">
        <v>6326</v>
      </c>
      <c r="E156" s="39"/>
      <c r="F156" s="39"/>
      <c r="G156" s="39"/>
      <c r="H156" s="155" t="s">
        <v>280</v>
      </c>
      <c r="I156" s="100"/>
      <c r="J156" s="100" t="s">
        <v>6327</v>
      </c>
      <c r="K156" s="39" t="s">
        <v>365</v>
      </c>
      <c r="L156" s="39"/>
      <c r="M156" s="39" t="s">
        <v>289</v>
      </c>
      <c r="N156" s="39" t="s">
        <v>25</v>
      </c>
      <c r="O156" s="39">
        <v>583635</v>
      </c>
      <c r="P156" s="757"/>
      <c r="Q156" s="757"/>
      <c r="R156" s="757"/>
      <c r="S156" s="757"/>
      <c r="T156" s="563">
        <v>252</v>
      </c>
      <c r="U156" s="522">
        <v>1244</v>
      </c>
      <c r="V156" s="39">
        <v>583635</v>
      </c>
      <c r="W156" s="39" t="s">
        <v>1257</v>
      </c>
      <c r="X156" s="39">
        <v>35</v>
      </c>
      <c r="Y156" s="39">
        <v>25</v>
      </c>
      <c r="Z156" s="39">
        <v>125</v>
      </c>
      <c r="AA156" s="39" t="s">
        <v>1090</v>
      </c>
      <c r="AB156" s="39" t="s">
        <v>1090</v>
      </c>
      <c r="AC156" s="39" t="s">
        <v>1090</v>
      </c>
      <c r="AD156" s="39" t="s">
        <v>1090</v>
      </c>
      <c r="AE156" s="39" t="s">
        <v>1090</v>
      </c>
      <c r="AF156" s="39">
        <v>0.5</v>
      </c>
      <c r="AG156" s="39" t="s">
        <v>6331</v>
      </c>
      <c r="AH156" s="39"/>
      <c r="AI156" s="39" t="s">
        <v>6334</v>
      </c>
      <c r="AJ156" s="39" t="s">
        <v>6335</v>
      </c>
      <c r="AK156" s="39" t="s">
        <v>6336</v>
      </c>
      <c r="AL156" s="39"/>
      <c r="AM156" s="11"/>
    </row>
    <row r="157" spans="1:529" ht="27" customHeight="1" x14ac:dyDescent="0.25">
      <c r="A157" s="440" t="s">
        <v>6325</v>
      </c>
      <c r="B157" s="28">
        <v>42504</v>
      </c>
      <c r="C157" s="29" t="s">
        <v>6328</v>
      </c>
      <c r="D157" s="29" t="s">
        <v>7335</v>
      </c>
      <c r="E157" s="29" t="s">
        <v>7334</v>
      </c>
      <c r="F157" s="29" t="s">
        <v>7334</v>
      </c>
      <c r="G157" s="29" t="s">
        <v>53</v>
      </c>
      <c r="H157" s="77" t="s">
        <v>280</v>
      </c>
      <c r="I157" s="28"/>
      <c r="J157" s="28">
        <v>46942</v>
      </c>
      <c r="K157" s="29" t="s">
        <v>365</v>
      </c>
      <c r="L157" s="29" t="s">
        <v>365</v>
      </c>
      <c r="M157" s="29" t="s">
        <v>289</v>
      </c>
      <c r="N157" s="29" t="s">
        <v>25</v>
      </c>
      <c r="O157" s="29">
        <v>4680</v>
      </c>
      <c r="P157" s="743" t="s">
        <v>6338</v>
      </c>
      <c r="Q157" s="743" t="s">
        <v>6338</v>
      </c>
      <c r="R157" s="743"/>
      <c r="S157" s="743"/>
      <c r="T157" s="571"/>
      <c r="U157" s="524">
        <v>12.8</v>
      </c>
      <c r="V157" s="29">
        <v>4680</v>
      </c>
      <c r="W157" s="29"/>
      <c r="X157" s="29"/>
      <c r="Y157" s="29"/>
      <c r="Z157" s="29"/>
      <c r="AA157" s="29"/>
      <c r="AB157" s="29"/>
      <c r="AC157" s="29"/>
      <c r="AD157" s="29"/>
      <c r="AE157" s="29"/>
      <c r="AF157" s="25"/>
      <c r="AG157" s="11" t="s">
        <v>8516</v>
      </c>
      <c r="AH157" s="309"/>
      <c r="AI157" s="29" t="s">
        <v>6332</v>
      </c>
      <c r="AJ157" s="29" t="s">
        <v>6333</v>
      </c>
      <c r="AK157" s="25"/>
      <c r="AL157" s="25"/>
      <c r="AM157" s="11"/>
    </row>
    <row r="158" spans="1:529" ht="27" customHeight="1" thickBot="1" x14ac:dyDescent="0.3">
      <c r="A158" s="158" t="s">
        <v>6325</v>
      </c>
      <c r="B158" s="66">
        <v>42504</v>
      </c>
      <c r="C158" s="67" t="s">
        <v>6329</v>
      </c>
      <c r="D158" s="29" t="s">
        <v>7335</v>
      </c>
      <c r="E158" s="29" t="s">
        <v>7334</v>
      </c>
      <c r="F158" s="29" t="s">
        <v>7334</v>
      </c>
      <c r="G158" s="29" t="s">
        <v>53</v>
      </c>
      <c r="H158" s="158" t="s">
        <v>280</v>
      </c>
      <c r="I158" s="207"/>
      <c r="J158" s="207">
        <v>46942</v>
      </c>
      <c r="K158" s="67" t="s">
        <v>365</v>
      </c>
      <c r="L158" s="67" t="s">
        <v>365</v>
      </c>
      <c r="M158" s="67" t="s">
        <v>289</v>
      </c>
      <c r="N158" s="67" t="s">
        <v>25</v>
      </c>
      <c r="O158" s="67">
        <v>583635</v>
      </c>
      <c r="P158" s="745" t="s">
        <v>8517</v>
      </c>
      <c r="Q158" s="745" t="s">
        <v>8517</v>
      </c>
      <c r="R158" s="745"/>
      <c r="S158" s="745"/>
      <c r="T158" s="562">
        <v>252</v>
      </c>
      <c r="U158" s="517">
        <v>1244</v>
      </c>
      <c r="V158" s="67">
        <v>583635</v>
      </c>
      <c r="W158" s="67" t="s">
        <v>1257</v>
      </c>
      <c r="X158" s="67">
        <v>35</v>
      </c>
      <c r="Y158" s="67">
        <v>25</v>
      </c>
      <c r="Z158" s="67">
        <v>125</v>
      </c>
      <c r="AA158" s="67" t="s">
        <v>1090</v>
      </c>
      <c r="AB158" s="67" t="s">
        <v>1090</v>
      </c>
      <c r="AC158" s="67" t="s">
        <v>1090</v>
      </c>
      <c r="AD158" s="67" t="s">
        <v>1090</v>
      </c>
      <c r="AE158" s="67" t="s">
        <v>1090</v>
      </c>
      <c r="AF158" s="67">
        <v>0.5</v>
      </c>
      <c r="AG158" s="67" t="s">
        <v>8516</v>
      </c>
      <c r="AH158" s="67"/>
      <c r="AI158" s="67" t="s">
        <v>6334</v>
      </c>
      <c r="AJ158" s="67" t="s">
        <v>6335</v>
      </c>
      <c r="AK158" s="67"/>
      <c r="AL158" s="67"/>
      <c r="AM158" s="11"/>
    </row>
    <row r="159" spans="1:529" ht="27" customHeight="1" thickBot="1" x14ac:dyDescent="0.3">
      <c r="A159" s="77">
        <v>13110128</v>
      </c>
      <c r="B159" s="28">
        <v>41099</v>
      </c>
      <c r="C159" s="29" t="s">
        <v>1227</v>
      </c>
      <c r="D159" s="29" t="s">
        <v>2042</v>
      </c>
      <c r="E159" s="29"/>
      <c r="F159" s="29"/>
      <c r="G159" s="29"/>
      <c r="H159" s="77">
        <v>29115</v>
      </c>
      <c r="I159" s="28"/>
      <c r="J159" s="28" t="s">
        <v>4538</v>
      </c>
      <c r="K159" s="29" t="s">
        <v>1228</v>
      </c>
      <c r="L159" s="29"/>
      <c r="M159" s="29" t="s">
        <v>783</v>
      </c>
      <c r="N159" s="29" t="s">
        <v>66</v>
      </c>
      <c r="O159" s="29">
        <v>17600</v>
      </c>
      <c r="P159" s="767"/>
      <c r="Q159" s="767"/>
      <c r="R159" s="767"/>
      <c r="S159" s="767"/>
      <c r="T159" s="571"/>
      <c r="U159" s="523"/>
      <c r="V159" s="523"/>
      <c r="W159" s="29"/>
      <c r="X159" s="29"/>
      <c r="Y159" s="29"/>
      <c r="Z159" s="29"/>
      <c r="AA159" s="29"/>
      <c r="AB159" s="29"/>
      <c r="AC159" s="29"/>
      <c r="AD159" s="29"/>
      <c r="AE159" s="29"/>
      <c r="AF159" s="29"/>
      <c r="AG159" s="29"/>
      <c r="AH159" s="29"/>
      <c r="AI159" s="29" t="s">
        <v>2043</v>
      </c>
      <c r="AJ159" s="29" t="s">
        <v>2044</v>
      </c>
      <c r="AK159" s="25"/>
      <c r="AL159" s="25"/>
      <c r="AM159" s="11"/>
    </row>
    <row r="160" spans="1:529" ht="27" customHeight="1" thickBot="1" x14ac:dyDescent="0.3">
      <c r="A160" s="310">
        <v>13110129</v>
      </c>
      <c r="B160" s="311">
        <v>41130</v>
      </c>
      <c r="C160" s="312" t="s">
        <v>1190</v>
      </c>
      <c r="D160" s="312" t="s">
        <v>6805</v>
      </c>
      <c r="E160" s="312"/>
      <c r="F160" s="312"/>
      <c r="G160" s="312"/>
      <c r="H160" s="313">
        <v>81390</v>
      </c>
      <c r="I160" s="311"/>
      <c r="J160" s="311" t="s">
        <v>1229</v>
      </c>
      <c r="K160" s="312" t="s">
        <v>1228</v>
      </c>
      <c r="L160" s="312"/>
      <c r="M160" s="312" t="s">
        <v>783</v>
      </c>
      <c r="N160" s="312" t="s">
        <v>66</v>
      </c>
      <c r="O160" s="312">
        <v>197100</v>
      </c>
      <c r="P160" s="767" t="s">
        <v>6803</v>
      </c>
      <c r="Q160" s="767"/>
      <c r="R160" s="767"/>
      <c r="S160" s="767"/>
      <c r="T160" s="620"/>
      <c r="U160" s="654"/>
      <c r="V160" s="654"/>
      <c r="W160" s="312"/>
      <c r="X160" s="312"/>
      <c r="Y160" s="312"/>
      <c r="Z160" s="312"/>
      <c r="AA160" s="312"/>
      <c r="AB160" s="312"/>
      <c r="AC160" s="312"/>
      <c r="AD160" s="312"/>
      <c r="AE160" s="312"/>
      <c r="AF160" s="312"/>
      <c r="AG160" s="312"/>
      <c r="AH160" s="312"/>
      <c r="AI160" s="312" t="s">
        <v>2045</v>
      </c>
      <c r="AJ160" s="312" t="s">
        <v>2046</v>
      </c>
      <c r="AK160" s="451"/>
      <c r="AL160" s="451" t="s">
        <v>6804</v>
      </c>
      <c r="AM160" s="11"/>
    </row>
    <row r="161" spans="1:39" ht="27" customHeight="1" thickBot="1" x14ac:dyDescent="0.3">
      <c r="A161" s="237">
        <v>13110129</v>
      </c>
      <c r="B161" s="238">
        <v>41130</v>
      </c>
      <c r="C161" s="23" t="s">
        <v>1190</v>
      </c>
      <c r="D161" s="23" t="s">
        <v>6805</v>
      </c>
      <c r="E161" s="23" t="s">
        <v>6806</v>
      </c>
      <c r="F161" s="23" t="s">
        <v>6806</v>
      </c>
      <c r="G161" s="23" t="s">
        <v>63</v>
      </c>
      <c r="H161" s="239">
        <v>81390</v>
      </c>
      <c r="I161" s="28"/>
      <c r="J161" s="28">
        <v>45513</v>
      </c>
      <c r="K161" s="23" t="s">
        <v>1228</v>
      </c>
      <c r="L161" s="23" t="s">
        <v>6807</v>
      </c>
      <c r="M161" s="23" t="s">
        <v>783</v>
      </c>
      <c r="N161" s="23" t="s">
        <v>66</v>
      </c>
      <c r="O161" s="23">
        <v>197100</v>
      </c>
      <c r="P161" s="758" t="s">
        <v>8621</v>
      </c>
      <c r="Q161" s="758" t="s">
        <v>8621</v>
      </c>
      <c r="R161" s="758"/>
      <c r="S161" s="758"/>
      <c r="T161" s="575">
        <v>50.4</v>
      </c>
      <c r="U161" s="247">
        <v>540</v>
      </c>
      <c r="V161" s="247">
        <v>197100</v>
      </c>
      <c r="W161" s="67" t="s">
        <v>1089</v>
      </c>
      <c r="X161" s="23">
        <v>35</v>
      </c>
      <c r="Y161" s="23">
        <v>25</v>
      </c>
      <c r="Z161" s="23">
        <v>125</v>
      </c>
      <c r="AA161" s="67" t="s">
        <v>1090</v>
      </c>
      <c r="AB161" s="67" t="s">
        <v>1090</v>
      </c>
      <c r="AC161" s="67" t="s">
        <v>1090</v>
      </c>
      <c r="AD161" s="67" t="s">
        <v>1090</v>
      </c>
      <c r="AE161" s="67" t="s">
        <v>1090</v>
      </c>
      <c r="AF161" s="67" t="s">
        <v>1090</v>
      </c>
      <c r="AG161" s="23" t="s">
        <v>6579</v>
      </c>
      <c r="AH161" s="29">
        <v>439.52</v>
      </c>
      <c r="AI161" s="23" t="s">
        <v>2045</v>
      </c>
      <c r="AJ161" s="23" t="s">
        <v>2046</v>
      </c>
      <c r="AK161" s="24"/>
      <c r="AL161" s="24"/>
      <c r="AM161" s="11"/>
    </row>
    <row r="162" spans="1:39" ht="27" customHeight="1" thickBot="1" x14ac:dyDescent="0.3">
      <c r="A162" s="77">
        <v>13110130</v>
      </c>
      <c r="B162" s="28">
        <v>41130</v>
      </c>
      <c r="C162" s="29" t="s">
        <v>2047</v>
      </c>
      <c r="D162" s="29" t="s">
        <v>4078</v>
      </c>
      <c r="E162" s="29"/>
      <c r="F162" s="29"/>
      <c r="G162" s="29"/>
      <c r="H162" s="77">
        <v>63472</v>
      </c>
      <c r="I162" s="28"/>
      <c r="J162" s="28">
        <v>44782</v>
      </c>
      <c r="K162" s="29" t="s">
        <v>365</v>
      </c>
      <c r="L162" s="29"/>
      <c r="M162" s="29" t="s">
        <v>364</v>
      </c>
      <c r="N162" s="29" t="s">
        <v>25</v>
      </c>
      <c r="O162" s="29">
        <v>7200</v>
      </c>
      <c r="P162" s="743"/>
      <c r="Q162" s="743"/>
      <c r="R162" s="743"/>
      <c r="S162" s="743"/>
      <c r="T162" s="571"/>
      <c r="U162" s="523"/>
      <c r="V162" s="523"/>
      <c r="W162" s="29"/>
      <c r="X162" s="29"/>
      <c r="Y162" s="29"/>
      <c r="Z162" s="29"/>
      <c r="AA162" s="29"/>
      <c r="AB162" s="29"/>
      <c r="AC162" s="29"/>
      <c r="AD162" s="29"/>
      <c r="AE162" s="29"/>
      <c r="AF162" s="29"/>
      <c r="AG162" s="29"/>
      <c r="AI162" s="29" t="s">
        <v>2048</v>
      </c>
      <c r="AJ162" s="29" t="s">
        <v>2049</v>
      </c>
      <c r="AK162" s="25"/>
      <c r="AL162" s="25"/>
      <c r="AM162" s="11"/>
    </row>
    <row r="163" spans="1:39" ht="27" customHeight="1" x14ac:dyDescent="0.25">
      <c r="A163" s="223">
        <v>13110131</v>
      </c>
      <c r="B163" s="224">
        <v>41143</v>
      </c>
      <c r="C163" s="43" t="s">
        <v>1227</v>
      </c>
      <c r="D163" s="43" t="s">
        <v>4079</v>
      </c>
      <c r="E163" s="43"/>
      <c r="F163" s="43"/>
      <c r="G163" s="43"/>
      <c r="H163" s="225">
        <v>47353</v>
      </c>
      <c r="I163" s="224"/>
      <c r="J163" s="224" t="s">
        <v>1229</v>
      </c>
      <c r="K163" s="43" t="s">
        <v>1228</v>
      </c>
      <c r="L163" s="43"/>
      <c r="M163" s="43" t="s">
        <v>4720</v>
      </c>
      <c r="N163" s="43" t="s">
        <v>66</v>
      </c>
      <c r="O163" s="43">
        <v>51720</v>
      </c>
      <c r="P163" s="760"/>
      <c r="Q163" s="760"/>
      <c r="R163" s="760"/>
      <c r="S163" s="760"/>
      <c r="T163" s="572"/>
      <c r="U163" s="535"/>
      <c r="V163" s="535"/>
      <c r="W163" s="43"/>
      <c r="X163" s="43"/>
      <c r="Y163" s="43"/>
      <c r="Z163" s="43"/>
      <c r="AA163" s="43"/>
      <c r="AB163" s="43"/>
      <c r="AC163" s="43"/>
      <c r="AD163" s="43"/>
      <c r="AE163" s="43"/>
      <c r="AF163" s="43"/>
      <c r="AG163" s="43"/>
      <c r="AH163" s="43"/>
      <c r="AI163" s="43" t="s">
        <v>2050</v>
      </c>
      <c r="AJ163" s="43" t="s">
        <v>2051</v>
      </c>
      <c r="AK163" s="46"/>
      <c r="AL163" s="46"/>
      <c r="AM163" s="11"/>
    </row>
    <row r="164" spans="1:39" ht="27" customHeight="1" thickBot="1" x14ac:dyDescent="0.3">
      <c r="A164" s="182">
        <v>13110131</v>
      </c>
      <c r="B164" s="170">
        <v>41143</v>
      </c>
      <c r="C164" s="44" t="s">
        <v>1227</v>
      </c>
      <c r="D164" s="44" t="s">
        <v>4080</v>
      </c>
      <c r="E164" s="44"/>
      <c r="F164" s="44"/>
      <c r="G164" s="44"/>
      <c r="H164" s="169">
        <v>47353</v>
      </c>
      <c r="I164" s="170"/>
      <c r="J164" s="170" t="s">
        <v>1229</v>
      </c>
      <c r="K164" s="44" t="s">
        <v>1228</v>
      </c>
      <c r="L164" s="44"/>
      <c r="M164" s="44" t="s">
        <v>4721</v>
      </c>
      <c r="N164" s="44" t="s">
        <v>66</v>
      </c>
      <c r="O164" s="44">
        <v>5170</v>
      </c>
      <c r="P164" s="738"/>
      <c r="Q164" s="738"/>
      <c r="R164" s="738"/>
      <c r="S164" s="738"/>
      <c r="T164" s="573"/>
      <c r="U164" s="645"/>
      <c r="V164" s="645"/>
      <c r="W164" s="44"/>
      <c r="X164" s="44"/>
      <c r="Y164" s="44"/>
      <c r="Z164" s="44"/>
      <c r="AA164" s="44"/>
      <c r="AB164" s="44"/>
      <c r="AC164" s="44"/>
      <c r="AD164" s="44"/>
      <c r="AE164" s="44"/>
      <c r="AF164" s="44"/>
      <c r="AG164" s="44"/>
      <c r="AH164" s="44"/>
      <c r="AI164" s="44" t="s">
        <v>2043</v>
      </c>
      <c r="AJ164" s="44" t="s">
        <v>2044</v>
      </c>
      <c r="AK164" s="174"/>
      <c r="AL164" s="174"/>
      <c r="AM164" s="11"/>
    </row>
    <row r="165" spans="1:39" ht="27" customHeight="1" x14ac:dyDescent="0.25">
      <c r="A165" s="75">
        <v>13110132</v>
      </c>
      <c r="B165" s="26">
        <v>41143</v>
      </c>
      <c r="C165" s="27" t="s">
        <v>1230</v>
      </c>
      <c r="D165" s="27" t="s">
        <v>5009</v>
      </c>
      <c r="E165" s="27"/>
      <c r="F165" s="27"/>
      <c r="G165" s="27"/>
      <c r="H165" s="75">
        <v>47714</v>
      </c>
      <c r="I165" s="26"/>
      <c r="J165" s="26" t="s">
        <v>1229</v>
      </c>
      <c r="K165" s="27" t="s">
        <v>877</v>
      </c>
      <c r="L165" s="27"/>
      <c r="M165" s="27" t="s">
        <v>330</v>
      </c>
      <c r="N165" s="27" t="s">
        <v>34</v>
      </c>
      <c r="O165" s="27">
        <v>16551.650000000001</v>
      </c>
      <c r="P165" s="739"/>
      <c r="Q165" s="739"/>
      <c r="R165" s="739"/>
      <c r="S165" s="739"/>
      <c r="T165" s="557"/>
      <c r="U165" s="402"/>
      <c r="V165" s="402"/>
      <c r="W165" s="27"/>
      <c r="X165" s="27"/>
      <c r="Y165" s="27"/>
      <c r="Z165" s="27"/>
      <c r="AA165" s="27"/>
      <c r="AB165" s="27"/>
      <c r="AC165" s="27"/>
      <c r="AD165" s="27"/>
      <c r="AE165" s="27"/>
      <c r="AF165" s="27"/>
      <c r="AG165" s="27"/>
      <c r="AH165" s="27"/>
      <c r="AI165" s="27" t="s">
        <v>2052</v>
      </c>
      <c r="AJ165" s="27" t="s">
        <v>2053</v>
      </c>
      <c r="AK165" s="59"/>
      <c r="AL165" s="59"/>
      <c r="AM165" s="11"/>
    </row>
    <row r="166" spans="1:39" ht="27" customHeight="1" thickBot="1" x14ac:dyDescent="0.3">
      <c r="A166" s="61">
        <v>13110132</v>
      </c>
      <c r="B166" s="19">
        <v>41143</v>
      </c>
      <c r="C166" s="18" t="s">
        <v>1230</v>
      </c>
      <c r="D166" s="18" t="s">
        <v>5009</v>
      </c>
      <c r="E166" s="18"/>
      <c r="F166" s="18"/>
      <c r="G166" s="18"/>
      <c r="H166" s="61">
        <v>47714</v>
      </c>
      <c r="I166" s="19"/>
      <c r="J166" s="19" t="s">
        <v>1229</v>
      </c>
      <c r="K166" s="18" t="s">
        <v>877</v>
      </c>
      <c r="L166" s="18"/>
      <c r="M166" s="18" t="s">
        <v>330</v>
      </c>
      <c r="N166" s="18" t="s">
        <v>34</v>
      </c>
      <c r="O166" s="18">
        <v>16551.650000000001</v>
      </c>
      <c r="P166" s="753"/>
      <c r="Q166" s="753"/>
      <c r="R166" s="753"/>
      <c r="S166" s="753"/>
      <c r="T166" s="565"/>
      <c r="U166" s="358"/>
      <c r="V166" s="358"/>
      <c r="W166" s="18"/>
      <c r="X166" s="18"/>
      <c r="Y166" s="18"/>
      <c r="Z166" s="18"/>
      <c r="AA166" s="18"/>
      <c r="AB166" s="18"/>
      <c r="AC166" s="18"/>
      <c r="AD166" s="18"/>
      <c r="AE166" s="18"/>
      <c r="AF166" s="18"/>
      <c r="AG166" s="18"/>
      <c r="AH166" s="18"/>
      <c r="AI166" s="18" t="s">
        <v>2054</v>
      </c>
      <c r="AJ166" s="18" t="s">
        <v>2055</v>
      </c>
      <c r="AK166" s="20"/>
      <c r="AL166" s="20"/>
      <c r="AM166" s="11"/>
    </row>
    <row r="167" spans="1:39" ht="36.75" customHeight="1" thickBot="1" x14ac:dyDescent="0.3">
      <c r="A167" s="237">
        <v>13110133</v>
      </c>
      <c r="B167" s="238">
        <v>41214</v>
      </c>
      <c r="C167" s="23" t="s">
        <v>5603</v>
      </c>
      <c r="D167" s="23" t="s">
        <v>5604</v>
      </c>
      <c r="E167" s="23"/>
      <c r="F167" s="23"/>
      <c r="G167" s="23"/>
      <c r="H167" s="239">
        <v>40261</v>
      </c>
      <c r="I167" s="238"/>
      <c r="J167" s="238" t="s">
        <v>1231</v>
      </c>
      <c r="K167" s="23" t="s">
        <v>1142</v>
      </c>
      <c r="L167" s="23"/>
      <c r="M167" s="23" t="s">
        <v>4722</v>
      </c>
      <c r="N167" s="23" t="s">
        <v>52</v>
      </c>
      <c r="O167" s="23">
        <v>3146</v>
      </c>
      <c r="P167" s="744"/>
      <c r="Q167" s="744"/>
      <c r="R167" s="744"/>
      <c r="S167" s="744"/>
      <c r="T167" s="575"/>
      <c r="U167" s="247"/>
      <c r="V167" s="247"/>
      <c r="W167" s="23"/>
      <c r="X167" s="23"/>
      <c r="Y167" s="23"/>
      <c r="Z167" s="23"/>
      <c r="AA167" s="23"/>
      <c r="AB167" s="23"/>
      <c r="AC167" s="23"/>
      <c r="AD167" s="23"/>
      <c r="AE167" s="23"/>
      <c r="AF167" s="23"/>
      <c r="AG167" s="23"/>
      <c r="AH167" s="23"/>
      <c r="AI167" s="23" t="s">
        <v>2056</v>
      </c>
      <c r="AJ167" s="23" t="s">
        <v>2057</v>
      </c>
      <c r="AK167" s="24"/>
      <c r="AL167" s="24"/>
      <c r="AM167" s="11"/>
    </row>
    <row r="168" spans="1:39" ht="27" customHeight="1" x14ac:dyDescent="0.25">
      <c r="A168" s="164">
        <v>13110134</v>
      </c>
      <c r="B168" s="175">
        <v>41250</v>
      </c>
      <c r="C168" s="176" t="s">
        <v>1232</v>
      </c>
      <c r="D168" s="176" t="s">
        <v>2058</v>
      </c>
      <c r="E168" s="176"/>
      <c r="F168" s="176"/>
      <c r="G168" s="176"/>
      <c r="H168" s="164">
        <v>10971</v>
      </c>
      <c r="I168" s="175"/>
      <c r="J168" s="175">
        <v>43441</v>
      </c>
      <c r="K168" s="176" t="s">
        <v>1179</v>
      </c>
      <c r="L168" s="176"/>
      <c r="M168" s="176" t="s">
        <v>4723</v>
      </c>
      <c r="N168" s="176" t="s">
        <v>66</v>
      </c>
      <c r="O168" s="176">
        <v>567650</v>
      </c>
      <c r="P168" s="752"/>
      <c r="Q168" s="752"/>
      <c r="R168" s="752"/>
      <c r="S168" s="752"/>
      <c r="T168" s="568"/>
      <c r="U168" s="519"/>
      <c r="V168" s="519"/>
      <c r="W168" s="176"/>
      <c r="X168" s="176"/>
      <c r="Y168" s="176"/>
      <c r="Z168" s="176"/>
      <c r="AA168" s="176"/>
      <c r="AB168" s="176"/>
      <c r="AC168" s="176"/>
      <c r="AD168" s="176"/>
      <c r="AE168" s="176"/>
      <c r="AF168" s="176"/>
      <c r="AG168" s="176"/>
      <c r="AH168" s="176"/>
      <c r="AI168" s="176" t="s">
        <v>2059</v>
      </c>
      <c r="AJ168" s="176" t="s">
        <v>2060</v>
      </c>
      <c r="AK168" s="222"/>
      <c r="AL168" s="222" t="s">
        <v>7011</v>
      </c>
      <c r="AM168" s="11"/>
    </row>
    <row r="169" spans="1:39" ht="27" customHeight="1" thickBot="1" x14ac:dyDescent="0.3">
      <c r="A169" s="435">
        <v>13110134</v>
      </c>
      <c r="B169" s="436">
        <v>41250</v>
      </c>
      <c r="C169" s="437" t="s">
        <v>1232</v>
      </c>
      <c r="D169" s="437" t="s">
        <v>2058</v>
      </c>
      <c r="E169" s="437"/>
      <c r="F169" s="437"/>
      <c r="G169" s="437"/>
      <c r="H169" s="435">
        <v>10971</v>
      </c>
      <c r="I169" s="436"/>
      <c r="J169" s="436">
        <v>43441</v>
      </c>
      <c r="K169" s="437" t="s">
        <v>1179</v>
      </c>
      <c r="L169" s="437"/>
      <c r="M169" s="437" t="s">
        <v>4723</v>
      </c>
      <c r="N169" s="437" t="s">
        <v>66</v>
      </c>
      <c r="O169" s="437">
        <v>268935</v>
      </c>
      <c r="P169" s="763"/>
      <c r="Q169" s="763"/>
      <c r="R169" s="763"/>
      <c r="S169" s="763"/>
      <c r="T169" s="584"/>
      <c r="U169" s="661"/>
      <c r="V169" s="661"/>
      <c r="W169" s="437"/>
      <c r="X169" s="437"/>
      <c r="Y169" s="437"/>
      <c r="Z169" s="437"/>
      <c r="AA169" s="437"/>
      <c r="AB169" s="437"/>
      <c r="AC169" s="437"/>
      <c r="AD169" s="437"/>
      <c r="AE169" s="437"/>
      <c r="AF169" s="437"/>
      <c r="AG169" s="437"/>
      <c r="AH169" s="437"/>
      <c r="AI169" s="437" t="s">
        <v>2061</v>
      </c>
      <c r="AJ169" s="437" t="s">
        <v>2062</v>
      </c>
      <c r="AK169" s="438"/>
      <c r="AL169" s="438"/>
      <c r="AM169" s="11"/>
    </row>
    <row r="170" spans="1:39" ht="27" customHeight="1" thickBot="1" x14ac:dyDescent="0.3">
      <c r="A170" s="237">
        <v>13110135</v>
      </c>
      <c r="B170" s="238">
        <v>41285</v>
      </c>
      <c r="C170" s="23" t="s">
        <v>1233</v>
      </c>
      <c r="D170" s="23" t="s">
        <v>5697</v>
      </c>
      <c r="E170" s="23"/>
      <c r="F170" s="23"/>
      <c r="G170" s="23"/>
      <c r="H170" s="239">
        <v>3767</v>
      </c>
      <c r="I170" s="238"/>
      <c r="J170" s="238">
        <v>43476</v>
      </c>
      <c r="K170" s="23" t="s">
        <v>1196</v>
      </c>
      <c r="L170" s="23"/>
      <c r="M170" s="23" t="s">
        <v>843</v>
      </c>
      <c r="N170" s="23" t="s">
        <v>34</v>
      </c>
      <c r="O170" s="23">
        <v>109500</v>
      </c>
      <c r="P170" s="744"/>
      <c r="Q170" s="744"/>
      <c r="R170" s="744"/>
      <c r="S170" s="744"/>
      <c r="T170" s="575"/>
      <c r="U170" s="247"/>
      <c r="V170" s="247"/>
      <c r="W170" s="23"/>
      <c r="X170" s="23"/>
      <c r="Y170" s="23"/>
      <c r="Z170" s="23"/>
      <c r="AA170" s="23"/>
      <c r="AB170" s="23"/>
      <c r="AC170" s="23"/>
      <c r="AD170" s="23"/>
      <c r="AE170" s="23"/>
      <c r="AF170" s="23"/>
      <c r="AG170" s="23"/>
      <c r="AH170" s="23"/>
      <c r="AI170" s="23" t="s">
        <v>2063</v>
      </c>
      <c r="AJ170" s="23" t="s">
        <v>2064</v>
      </c>
      <c r="AK170" s="24"/>
      <c r="AL170" s="24"/>
      <c r="AM170" s="11"/>
    </row>
    <row r="171" spans="1:39" ht="27" customHeight="1" thickBot="1" x14ac:dyDescent="0.3">
      <c r="A171" s="290">
        <v>13110136</v>
      </c>
      <c r="B171" s="291">
        <v>41365</v>
      </c>
      <c r="C171" s="221" t="s">
        <v>1234</v>
      </c>
      <c r="D171" s="221" t="s">
        <v>2065</v>
      </c>
      <c r="E171" s="221"/>
      <c r="F171" s="221"/>
      <c r="G171" s="221"/>
      <c r="H171" s="290">
        <v>52012</v>
      </c>
      <c r="I171" s="291"/>
      <c r="J171" s="291" t="s">
        <v>903</v>
      </c>
      <c r="K171" s="221" t="s">
        <v>1120</v>
      </c>
      <c r="L171" s="221"/>
      <c r="M171" s="221" t="s">
        <v>4724</v>
      </c>
      <c r="N171" s="221" t="s">
        <v>34</v>
      </c>
      <c r="O171" s="221">
        <v>175200</v>
      </c>
      <c r="P171" s="746"/>
      <c r="Q171" s="746"/>
      <c r="R171" s="746" t="s">
        <v>5864</v>
      </c>
      <c r="S171" s="746"/>
      <c r="T171" s="570">
        <v>54.25</v>
      </c>
      <c r="U171" s="520">
        <v>480</v>
      </c>
      <c r="V171" s="520">
        <v>175200</v>
      </c>
      <c r="W171" s="221" t="s">
        <v>1089</v>
      </c>
      <c r="X171" s="221">
        <v>35</v>
      </c>
      <c r="Y171" s="221">
        <v>25</v>
      </c>
      <c r="Z171" s="221">
        <v>125</v>
      </c>
      <c r="AA171" s="221" t="s">
        <v>1090</v>
      </c>
      <c r="AB171" s="221" t="s">
        <v>1090</v>
      </c>
      <c r="AC171" s="221" t="s">
        <v>1090</v>
      </c>
      <c r="AD171" s="221" t="s">
        <v>1090</v>
      </c>
      <c r="AE171" s="221" t="s">
        <v>1090</v>
      </c>
      <c r="AF171" s="221" t="s">
        <v>1090</v>
      </c>
      <c r="AG171" s="221" t="s">
        <v>1090</v>
      </c>
      <c r="AH171" s="221"/>
      <c r="AI171" s="221" t="s">
        <v>2066</v>
      </c>
      <c r="AJ171" s="221" t="s">
        <v>2067</v>
      </c>
      <c r="AK171" s="314" t="s">
        <v>1235</v>
      </c>
      <c r="AL171" s="314" t="s">
        <v>5863</v>
      </c>
      <c r="AM171" s="11"/>
    </row>
    <row r="172" spans="1:39" ht="27" customHeight="1" thickBot="1" x14ac:dyDescent="0.3">
      <c r="A172" s="237">
        <v>13110137</v>
      </c>
      <c r="B172" s="238">
        <v>41379</v>
      </c>
      <c r="C172" s="23" t="s">
        <v>2068</v>
      </c>
      <c r="D172" s="23" t="s">
        <v>7385</v>
      </c>
      <c r="E172" s="23" t="s">
        <v>126</v>
      </c>
      <c r="F172" s="23" t="s">
        <v>110</v>
      </c>
      <c r="G172" s="23" t="s">
        <v>33</v>
      </c>
      <c r="H172" s="239">
        <v>52012</v>
      </c>
      <c r="I172" s="238"/>
      <c r="J172" s="238">
        <v>45762</v>
      </c>
      <c r="K172" s="23" t="s">
        <v>1120</v>
      </c>
      <c r="L172" s="23" t="s">
        <v>6973</v>
      </c>
      <c r="M172" s="23" t="s">
        <v>4724</v>
      </c>
      <c r="N172" s="23" t="s">
        <v>34</v>
      </c>
      <c r="O172" s="23">
        <v>91250</v>
      </c>
      <c r="P172" s="744" t="s">
        <v>6972</v>
      </c>
      <c r="Q172" s="744" t="s">
        <v>6972</v>
      </c>
      <c r="R172" s="744"/>
      <c r="S172" s="744"/>
      <c r="T172" s="575">
        <v>16.82</v>
      </c>
      <c r="U172" s="247">
        <v>250</v>
      </c>
      <c r="V172" s="247">
        <v>91250</v>
      </c>
      <c r="W172" s="23" t="s">
        <v>1089</v>
      </c>
      <c r="X172" s="23">
        <v>35</v>
      </c>
      <c r="Y172" s="23">
        <v>25</v>
      </c>
      <c r="Z172" s="23">
        <v>125</v>
      </c>
      <c r="AA172" s="23" t="s">
        <v>1090</v>
      </c>
      <c r="AB172" s="23" t="s">
        <v>1090</v>
      </c>
      <c r="AC172" s="23" t="s">
        <v>1090</v>
      </c>
      <c r="AD172" s="23" t="s">
        <v>1090</v>
      </c>
      <c r="AE172" s="23" t="s">
        <v>1090</v>
      </c>
      <c r="AF172" s="23" t="s">
        <v>1090</v>
      </c>
      <c r="AG172" s="23" t="s">
        <v>1090</v>
      </c>
      <c r="AH172" s="23"/>
      <c r="AI172" s="23" t="s">
        <v>2069</v>
      </c>
      <c r="AJ172" s="23" t="s">
        <v>2070</v>
      </c>
      <c r="AK172" s="24" t="s">
        <v>166</v>
      </c>
      <c r="AL172" s="24"/>
      <c r="AM172" s="11"/>
    </row>
    <row r="173" spans="1:39" ht="45" customHeight="1" thickBot="1" x14ac:dyDescent="0.3">
      <c r="A173" s="77">
        <v>13110138</v>
      </c>
      <c r="B173" s="28">
        <v>41386</v>
      </c>
      <c r="C173" s="29" t="s">
        <v>2071</v>
      </c>
      <c r="D173" s="29" t="s">
        <v>7387</v>
      </c>
      <c r="E173" s="29" t="s">
        <v>81</v>
      </c>
      <c r="F173" s="29" t="s">
        <v>69</v>
      </c>
      <c r="G173" s="29" t="s">
        <v>51</v>
      </c>
      <c r="H173" s="77">
        <v>3486</v>
      </c>
      <c r="I173" s="28"/>
      <c r="J173" s="28">
        <v>45769</v>
      </c>
      <c r="K173" s="29" t="s">
        <v>1088</v>
      </c>
      <c r="L173" s="29" t="s">
        <v>7141</v>
      </c>
      <c r="M173" s="29" t="s">
        <v>4725</v>
      </c>
      <c r="N173" s="29" t="s">
        <v>52</v>
      </c>
      <c r="O173" s="29">
        <v>10950</v>
      </c>
      <c r="P173" s="743" t="s">
        <v>7142</v>
      </c>
      <c r="Q173" s="743" t="s">
        <v>7142</v>
      </c>
      <c r="R173" s="743"/>
      <c r="S173" s="743"/>
      <c r="T173" s="571">
        <v>51.84</v>
      </c>
      <c r="U173" s="523">
        <v>30</v>
      </c>
      <c r="V173" s="523">
        <v>10950</v>
      </c>
      <c r="W173" s="29" t="s">
        <v>1089</v>
      </c>
      <c r="X173" s="29">
        <v>35</v>
      </c>
      <c r="Y173" s="29">
        <v>25</v>
      </c>
      <c r="Z173" s="29">
        <v>125</v>
      </c>
      <c r="AA173" s="29" t="s">
        <v>1090</v>
      </c>
      <c r="AB173" s="29" t="s">
        <v>1090</v>
      </c>
      <c r="AC173" s="29" t="s">
        <v>1090</v>
      </c>
      <c r="AD173" s="29" t="s">
        <v>1090</v>
      </c>
      <c r="AE173" s="29" t="s">
        <v>1090</v>
      </c>
      <c r="AF173" s="29" t="s">
        <v>1090</v>
      </c>
      <c r="AG173" s="29" t="s">
        <v>1090</v>
      </c>
      <c r="AH173" s="29"/>
      <c r="AI173" s="29" t="s">
        <v>2072</v>
      </c>
      <c r="AJ173" s="29" t="s">
        <v>2073</v>
      </c>
      <c r="AK173" s="25" t="s">
        <v>166</v>
      </c>
      <c r="AL173" s="25"/>
      <c r="AM173" s="11"/>
    </row>
    <row r="174" spans="1:39" ht="27" customHeight="1" thickBot="1" x14ac:dyDescent="0.3">
      <c r="A174" s="237">
        <v>13110139</v>
      </c>
      <c r="B174" s="238">
        <v>41390</v>
      </c>
      <c r="C174" s="23" t="s">
        <v>5241</v>
      </c>
      <c r="D174" s="23" t="s">
        <v>5698</v>
      </c>
      <c r="E174" s="23"/>
      <c r="F174" s="23"/>
      <c r="G174" s="23"/>
      <c r="H174" s="239">
        <v>40200</v>
      </c>
      <c r="I174" s="238"/>
      <c r="J174" s="238" t="s">
        <v>1236</v>
      </c>
      <c r="K174" s="23" t="s">
        <v>1184</v>
      </c>
      <c r="L174" s="23"/>
      <c r="M174" s="23" t="s">
        <v>1237</v>
      </c>
      <c r="N174" s="23" t="s">
        <v>66</v>
      </c>
      <c r="O174" s="23">
        <v>72927</v>
      </c>
      <c r="P174" s="744"/>
      <c r="Q174" s="744"/>
      <c r="R174" s="744"/>
      <c r="S174" s="744"/>
      <c r="T174" s="575">
        <v>25.524000000000001</v>
      </c>
      <c r="U174" s="247">
        <v>199.584</v>
      </c>
      <c r="V174" s="247">
        <v>72927</v>
      </c>
      <c r="W174" s="23" t="s">
        <v>1089</v>
      </c>
      <c r="X174" s="23">
        <v>35</v>
      </c>
      <c r="Y174" s="23">
        <v>25</v>
      </c>
      <c r="Z174" s="23">
        <v>125</v>
      </c>
      <c r="AA174" s="23" t="s">
        <v>1090</v>
      </c>
      <c r="AB174" s="23" t="s">
        <v>1090</v>
      </c>
      <c r="AC174" s="23" t="s">
        <v>1090</v>
      </c>
      <c r="AD174" s="23" t="s">
        <v>1090</v>
      </c>
      <c r="AE174" s="23" t="s">
        <v>1090</v>
      </c>
      <c r="AF174" s="23" t="s">
        <v>1090</v>
      </c>
      <c r="AG174" s="23" t="s">
        <v>1238</v>
      </c>
      <c r="AH174" s="23"/>
      <c r="AI174" s="23" t="s">
        <v>2074</v>
      </c>
      <c r="AJ174" s="23" t="s">
        <v>2075</v>
      </c>
      <c r="AK174" s="24" t="s">
        <v>4081</v>
      </c>
      <c r="AL174" s="24"/>
      <c r="AM174" s="11"/>
    </row>
    <row r="175" spans="1:39" ht="27" customHeight="1" thickBot="1" x14ac:dyDescent="0.3">
      <c r="A175" s="77">
        <v>13110140</v>
      </c>
      <c r="B175" s="28">
        <v>41453</v>
      </c>
      <c r="C175" s="29" t="s">
        <v>258</v>
      </c>
      <c r="D175" s="29" t="s">
        <v>2076</v>
      </c>
      <c r="E175" s="29"/>
      <c r="F175" s="29"/>
      <c r="G175" s="29"/>
      <c r="H175" s="77">
        <v>15165</v>
      </c>
      <c r="I175" s="28"/>
      <c r="J175" s="28" t="s">
        <v>1239</v>
      </c>
      <c r="K175" s="29" t="s">
        <v>378</v>
      </c>
      <c r="L175" s="29"/>
      <c r="M175" s="29" t="s">
        <v>311</v>
      </c>
      <c r="N175" s="29" t="s">
        <v>95</v>
      </c>
      <c r="O175" s="29">
        <v>146</v>
      </c>
      <c r="P175" s="743"/>
      <c r="Q175" s="743"/>
      <c r="R175" s="743"/>
      <c r="S175" s="743"/>
      <c r="T175" s="571">
        <v>0.05</v>
      </c>
      <c r="U175" s="29">
        <v>0.4</v>
      </c>
      <c r="V175" s="29">
        <v>146</v>
      </c>
      <c r="W175" s="29" t="s">
        <v>1089</v>
      </c>
      <c r="X175" s="29">
        <v>35</v>
      </c>
      <c r="Y175" s="29">
        <v>25</v>
      </c>
      <c r="Z175" s="29">
        <v>125</v>
      </c>
      <c r="AA175" s="29" t="s">
        <v>1090</v>
      </c>
      <c r="AB175" s="29" t="s">
        <v>1090</v>
      </c>
      <c r="AC175" s="29" t="s">
        <v>1090</v>
      </c>
      <c r="AD175" s="29" t="s">
        <v>1090</v>
      </c>
      <c r="AE175" s="29" t="s">
        <v>1090</v>
      </c>
      <c r="AF175" s="29">
        <v>0.3</v>
      </c>
      <c r="AG175" s="29" t="s">
        <v>1240</v>
      </c>
      <c r="AH175" s="29">
        <v>298.89999999999998</v>
      </c>
      <c r="AI175" s="29" t="s">
        <v>2077</v>
      </c>
      <c r="AJ175" s="29" t="s">
        <v>2078</v>
      </c>
      <c r="AK175" s="25" t="s">
        <v>1241</v>
      </c>
      <c r="AL175" s="25"/>
      <c r="AM175" s="11"/>
    </row>
    <row r="176" spans="1:39" ht="27" customHeight="1" x14ac:dyDescent="0.25">
      <c r="A176" s="223">
        <v>13110141</v>
      </c>
      <c r="B176" s="224">
        <v>41487</v>
      </c>
      <c r="C176" s="43" t="s">
        <v>1242</v>
      </c>
      <c r="D176" s="43" t="s">
        <v>8788</v>
      </c>
      <c r="E176" s="22" t="s">
        <v>8787</v>
      </c>
      <c r="F176" s="22" t="s">
        <v>107</v>
      </c>
      <c r="G176" s="22" t="s">
        <v>51</v>
      </c>
      <c r="H176" s="225">
        <v>63327</v>
      </c>
      <c r="I176" s="224"/>
      <c r="J176" s="224">
        <v>46235</v>
      </c>
      <c r="K176" s="43" t="s">
        <v>1171</v>
      </c>
      <c r="L176" s="43" t="s">
        <v>6500</v>
      </c>
      <c r="M176" s="43" t="s">
        <v>4726</v>
      </c>
      <c r="N176" s="43" t="s">
        <v>34</v>
      </c>
      <c r="O176" s="43">
        <v>74496.5</v>
      </c>
      <c r="P176" s="760" t="s">
        <v>8789</v>
      </c>
      <c r="Q176" s="760" t="s">
        <v>8789</v>
      </c>
      <c r="R176" s="760"/>
      <c r="S176" s="760"/>
      <c r="T176" s="572">
        <v>26.1</v>
      </c>
      <c r="U176" s="43">
        <v>204.1</v>
      </c>
      <c r="V176" s="43">
        <v>74496.5</v>
      </c>
      <c r="W176" s="43" t="s">
        <v>1089</v>
      </c>
      <c r="X176" s="43">
        <v>35</v>
      </c>
      <c r="Y176" s="43">
        <v>25</v>
      </c>
      <c r="Z176" s="43">
        <v>125</v>
      </c>
      <c r="AA176" s="43" t="s">
        <v>1090</v>
      </c>
      <c r="AB176" s="43" t="s">
        <v>1090</v>
      </c>
      <c r="AC176" s="43" t="s">
        <v>1090</v>
      </c>
      <c r="AD176" s="43" t="s">
        <v>1090</v>
      </c>
      <c r="AE176" s="43" t="s">
        <v>1090</v>
      </c>
      <c r="AF176" s="43">
        <v>0.3</v>
      </c>
      <c r="AG176" s="43" t="s">
        <v>1240</v>
      </c>
      <c r="AH176" s="43">
        <v>157.85</v>
      </c>
      <c r="AI176" s="43" t="s">
        <v>2079</v>
      </c>
      <c r="AJ176" s="43" t="s">
        <v>2080</v>
      </c>
      <c r="AK176" s="46" t="s">
        <v>1243</v>
      </c>
      <c r="AL176" s="46"/>
      <c r="AM176" s="11"/>
    </row>
    <row r="177" spans="1:39" ht="27" customHeight="1" thickBot="1" x14ac:dyDescent="0.3">
      <c r="A177" s="182">
        <v>13110141</v>
      </c>
      <c r="B177" s="170">
        <v>41487</v>
      </c>
      <c r="C177" s="44" t="s">
        <v>1242</v>
      </c>
      <c r="D177" s="44" t="s">
        <v>8788</v>
      </c>
      <c r="E177" s="44" t="s">
        <v>8787</v>
      </c>
      <c r="F177" s="44" t="s">
        <v>107</v>
      </c>
      <c r="G177" s="44" t="s">
        <v>51</v>
      </c>
      <c r="H177" s="169">
        <v>63327</v>
      </c>
      <c r="I177" s="170"/>
      <c r="J177" s="170">
        <v>46235</v>
      </c>
      <c r="K177" s="44" t="s">
        <v>1171</v>
      </c>
      <c r="L177" s="44"/>
      <c r="M177" s="44" t="s">
        <v>4726</v>
      </c>
      <c r="N177" s="44" t="s">
        <v>34</v>
      </c>
      <c r="O177" s="44"/>
      <c r="P177" s="738" t="s">
        <v>8789</v>
      </c>
      <c r="Q177" s="738" t="s">
        <v>8789</v>
      </c>
      <c r="R177" s="738"/>
      <c r="S177" s="738"/>
      <c r="T177" s="573"/>
      <c r="U177" s="44"/>
      <c r="V177" s="44"/>
      <c r="W177" s="44"/>
      <c r="X177" s="44"/>
      <c r="Y177" s="44"/>
      <c r="Z177" s="44"/>
      <c r="AA177" s="44"/>
      <c r="AB177" s="44"/>
      <c r="AC177" s="44"/>
      <c r="AD177" s="44"/>
      <c r="AE177" s="44"/>
      <c r="AF177" s="44"/>
      <c r="AG177" s="44"/>
      <c r="AH177" s="44"/>
      <c r="AI177" s="44" t="s">
        <v>2081</v>
      </c>
      <c r="AJ177" s="44" t="s">
        <v>2080</v>
      </c>
      <c r="AK177" s="174" t="s">
        <v>1243</v>
      </c>
      <c r="AL177" s="174"/>
      <c r="AM177" s="11"/>
    </row>
    <row r="178" spans="1:39" ht="27" customHeight="1" x14ac:dyDescent="0.25">
      <c r="A178" s="75">
        <v>13110142</v>
      </c>
      <c r="B178" s="26">
        <v>41487</v>
      </c>
      <c r="C178" s="27" t="s">
        <v>1244</v>
      </c>
      <c r="D178" s="27" t="s">
        <v>8790</v>
      </c>
      <c r="E178" s="27" t="s">
        <v>8791</v>
      </c>
      <c r="F178" s="27" t="s">
        <v>107</v>
      </c>
      <c r="G178" s="27" t="s">
        <v>51</v>
      </c>
      <c r="H178" s="75">
        <v>56099</v>
      </c>
      <c r="I178" s="26"/>
      <c r="J178" s="26">
        <v>46235</v>
      </c>
      <c r="K178" s="27" t="s">
        <v>1171</v>
      </c>
      <c r="L178" s="27" t="s">
        <v>6500</v>
      </c>
      <c r="M178" s="27" t="s">
        <v>4726</v>
      </c>
      <c r="N178" s="27" t="s">
        <v>34</v>
      </c>
      <c r="O178" s="27">
        <v>56684.5</v>
      </c>
      <c r="P178" s="739" t="s">
        <v>8792</v>
      </c>
      <c r="Q178" s="739" t="s">
        <v>8792</v>
      </c>
      <c r="R178" s="739"/>
      <c r="S178" s="739"/>
      <c r="T178" s="557">
        <v>20.7</v>
      </c>
      <c r="U178" s="27">
        <v>155.30000000000001</v>
      </c>
      <c r="V178" s="27">
        <v>56684.5</v>
      </c>
      <c r="W178" s="27" t="s">
        <v>1089</v>
      </c>
      <c r="X178" s="27">
        <v>35</v>
      </c>
      <c r="Y178" s="27">
        <v>25</v>
      </c>
      <c r="Z178" s="27">
        <v>125</v>
      </c>
      <c r="AA178" s="27" t="s">
        <v>1090</v>
      </c>
      <c r="AB178" s="27" t="s">
        <v>1090</v>
      </c>
      <c r="AC178" s="27" t="s">
        <v>1090</v>
      </c>
      <c r="AD178" s="27" t="s">
        <v>1090</v>
      </c>
      <c r="AE178" s="27" t="s">
        <v>1090</v>
      </c>
      <c r="AF178" s="27">
        <v>0.3</v>
      </c>
      <c r="AG178" s="27" t="s">
        <v>1245</v>
      </c>
      <c r="AH178" s="27">
        <v>150.79</v>
      </c>
      <c r="AI178" s="27" t="s">
        <v>2082</v>
      </c>
      <c r="AJ178" s="27" t="s">
        <v>2083</v>
      </c>
      <c r="AK178" s="59" t="s">
        <v>1243</v>
      </c>
      <c r="AL178" s="59"/>
      <c r="AM178" s="11"/>
    </row>
    <row r="179" spans="1:39" ht="27" customHeight="1" thickBot="1" x14ac:dyDescent="0.3">
      <c r="A179" s="61">
        <v>13110142</v>
      </c>
      <c r="B179" s="19">
        <v>41487</v>
      </c>
      <c r="C179" s="18" t="s">
        <v>1244</v>
      </c>
      <c r="D179" s="44" t="s">
        <v>8790</v>
      </c>
      <c r="E179" s="44" t="s">
        <v>8791</v>
      </c>
      <c r="F179" s="44" t="s">
        <v>107</v>
      </c>
      <c r="G179" s="44" t="s">
        <v>51</v>
      </c>
      <c r="H179" s="61">
        <v>56099</v>
      </c>
      <c r="I179" s="5"/>
      <c r="J179" s="5">
        <v>46235</v>
      </c>
      <c r="K179" s="18" t="s">
        <v>1171</v>
      </c>
      <c r="L179" s="18"/>
      <c r="M179" s="18" t="s">
        <v>4726</v>
      </c>
      <c r="N179" s="18" t="s">
        <v>34</v>
      </c>
      <c r="O179" s="18"/>
      <c r="P179" s="739" t="s">
        <v>8792</v>
      </c>
      <c r="Q179" s="739" t="s">
        <v>8792</v>
      </c>
      <c r="R179" s="753"/>
      <c r="S179" s="753"/>
      <c r="T179" s="565"/>
      <c r="U179" s="18"/>
      <c r="V179" s="18"/>
      <c r="W179" s="18"/>
      <c r="X179" s="18"/>
      <c r="Y179" s="18"/>
      <c r="Z179" s="18"/>
      <c r="AA179" s="18"/>
      <c r="AB179" s="18"/>
      <c r="AC179" s="18"/>
      <c r="AD179" s="18"/>
      <c r="AE179" s="18"/>
      <c r="AF179" s="18"/>
      <c r="AG179" s="18"/>
      <c r="AH179" s="18"/>
      <c r="AI179" s="18" t="s">
        <v>2082</v>
      </c>
      <c r="AJ179" s="18" t="s">
        <v>2084</v>
      </c>
      <c r="AK179" s="20" t="s">
        <v>1243</v>
      </c>
      <c r="AL179" s="174"/>
      <c r="AM179" s="11"/>
    </row>
    <row r="180" spans="1:39" ht="27" customHeight="1" thickBot="1" x14ac:dyDescent="0.3">
      <c r="A180" s="74">
        <v>13110143</v>
      </c>
      <c r="B180" s="21">
        <v>41541</v>
      </c>
      <c r="C180" s="22" t="s">
        <v>4082</v>
      </c>
      <c r="D180" s="22" t="s">
        <v>5061</v>
      </c>
      <c r="E180" s="29"/>
      <c r="F180" s="29"/>
      <c r="G180" s="29"/>
      <c r="H180" s="153">
        <v>14218</v>
      </c>
      <c r="I180" s="19"/>
      <c r="J180" s="19" t="s">
        <v>1239</v>
      </c>
      <c r="K180" s="22" t="s">
        <v>1136</v>
      </c>
      <c r="L180" s="22"/>
      <c r="M180" s="22" t="s">
        <v>1246</v>
      </c>
      <c r="N180" s="22" t="s">
        <v>21</v>
      </c>
      <c r="O180" s="22">
        <v>38924</v>
      </c>
      <c r="P180" s="768"/>
      <c r="Q180" s="768"/>
      <c r="R180" s="768"/>
      <c r="S180" s="768"/>
      <c r="T180" s="574">
        <v>13.06</v>
      </c>
      <c r="U180" s="22">
        <v>106.64</v>
      </c>
      <c r="V180" s="22">
        <v>38924</v>
      </c>
      <c r="W180" s="22" t="s">
        <v>1089</v>
      </c>
      <c r="X180" s="22">
        <v>60</v>
      </c>
      <c r="Y180" s="22">
        <v>25</v>
      </c>
      <c r="Z180" s="22">
        <v>125</v>
      </c>
      <c r="AA180" s="22" t="s">
        <v>1090</v>
      </c>
      <c r="AB180" s="22" t="s">
        <v>1090</v>
      </c>
      <c r="AC180" s="22" t="s">
        <v>1090</v>
      </c>
      <c r="AD180" s="22" t="s">
        <v>1090</v>
      </c>
      <c r="AE180" s="22" t="s">
        <v>1090</v>
      </c>
      <c r="AF180" s="22" t="s">
        <v>1090</v>
      </c>
      <c r="AG180" s="22" t="s">
        <v>1247</v>
      </c>
      <c r="AH180" s="22"/>
      <c r="AI180" s="22" t="s">
        <v>2085</v>
      </c>
      <c r="AJ180" s="22" t="s">
        <v>2086</v>
      </c>
      <c r="AK180" s="391" t="s">
        <v>1241</v>
      </c>
      <c r="AL180" s="25"/>
      <c r="AM180" s="11"/>
    </row>
    <row r="181" spans="1:39" ht="27" customHeight="1" thickBot="1" x14ac:dyDescent="0.3">
      <c r="A181" s="237">
        <v>13110144</v>
      </c>
      <c r="B181" s="238">
        <v>41612</v>
      </c>
      <c r="C181" s="23" t="s">
        <v>1248</v>
      </c>
      <c r="D181" s="23" t="s">
        <v>8880</v>
      </c>
      <c r="E181" s="23" t="s">
        <v>82</v>
      </c>
      <c r="F181" s="23" t="s">
        <v>69</v>
      </c>
      <c r="G181" s="23" t="s">
        <v>51</v>
      </c>
      <c r="H181" s="239">
        <v>83212</v>
      </c>
      <c r="I181" s="238"/>
      <c r="J181" s="238">
        <v>46360</v>
      </c>
      <c r="K181" s="23" t="s">
        <v>1088</v>
      </c>
      <c r="L181" s="23" t="s">
        <v>7560</v>
      </c>
      <c r="M181" s="23" t="s">
        <v>1094</v>
      </c>
      <c r="N181" s="23" t="s">
        <v>189</v>
      </c>
      <c r="O181" s="23">
        <v>75044</v>
      </c>
      <c r="P181" s="744" t="s">
        <v>8881</v>
      </c>
      <c r="Q181" s="744" t="s">
        <v>8881</v>
      </c>
      <c r="R181" s="744"/>
      <c r="S181" s="744"/>
      <c r="T181" s="575">
        <v>28</v>
      </c>
      <c r="U181" s="23">
        <v>205.6</v>
      </c>
      <c r="V181" s="23">
        <v>75044</v>
      </c>
      <c r="W181" s="23" t="s">
        <v>1089</v>
      </c>
      <c r="X181" s="23">
        <v>35</v>
      </c>
      <c r="Y181" s="23">
        <v>25</v>
      </c>
      <c r="Z181" s="23">
        <v>125</v>
      </c>
      <c r="AA181" s="23" t="s">
        <v>1090</v>
      </c>
      <c r="AB181" s="23" t="s">
        <v>1090</v>
      </c>
      <c r="AC181" s="23" t="s">
        <v>1090</v>
      </c>
      <c r="AD181" s="23" t="s">
        <v>1090</v>
      </c>
      <c r="AE181" s="23" t="s">
        <v>1090</v>
      </c>
      <c r="AF181" s="23">
        <v>0.3</v>
      </c>
      <c r="AG181" s="23" t="s">
        <v>1249</v>
      </c>
      <c r="AH181" s="23">
        <v>658</v>
      </c>
      <c r="AI181" s="23" t="s">
        <v>2087</v>
      </c>
      <c r="AJ181" s="23" t="s">
        <v>2088</v>
      </c>
      <c r="AK181" s="24" t="s">
        <v>1250</v>
      </c>
      <c r="AL181" s="24"/>
      <c r="AM181" s="11"/>
    </row>
    <row r="182" spans="1:39" ht="27" customHeight="1" thickBot="1" x14ac:dyDescent="0.3">
      <c r="A182" s="239">
        <v>13110145</v>
      </c>
      <c r="B182" s="238">
        <v>41627</v>
      </c>
      <c r="C182" s="23" t="s">
        <v>1251</v>
      </c>
      <c r="D182" s="23" t="s">
        <v>2089</v>
      </c>
      <c r="E182" s="23"/>
      <c r="F182" s="23"/>
      <c r="G182" s="23"/>
      <c r="H182" s="239">
        <v>15148</v>
      </c>
      <c r="I182" s="238"/>
      <c r="J182" s="238" t="s">
        <v>1252</v>
      </c>
      <c r="K182" s="23" t="s">
        <v>378</v>
      </c>
      <c r="L182" s="23"/>
      <c r="M182" s="23" t="s">
        <v>4727</v>
      </c>
      <c r="N182" s="23" t="s">
        <v>190</v>
      </c>
      <c r="O182" s="23">
        <v>57816</v>
      </c>
      <c r="P182" s="744"/>
      <c r="Q182" s="744"/>
      <c r="R182" s="744"/>
      <c r="S182" s="744"/>
      <c r="T182" s="575">
        <v>21.05</v>
      </c>
      <c r="U182" s="23">
        <v>158.4</v>
      </c>
      <c r="V182" s="23">
        <v>57816</v>
      </c>
      <c r="W182" s="23" t="s">
        <v>1253</v>
      </c>
      <c r="X182" s="23">
        <v>30</v>
      </c>
      <c r="Y182" s="23">
        <v>15</v>
      </c>
      <c r="Z182" s="23">
        <v>70</v>
      </c>
      <c r="AA182" s="23" t="s">
        <v>1090</v>
      </c>
      <c r="AB182" s="23" t="s">
        <v>1090</v>
      </c>
      <c r="AC182" s="23" t="s">
        <v>1090</v>
      </c>
      <c r="AD182" s="23" t="s">
        <v>1090</v>
      </c>
      <c r="AE182" s="23" t="s">
        <v>1090</v>
      </c>
      <c r="AF182" s="23" t="s">
        <v>1254</v>
      </c>
      <c r="AG182" s="23" t="s">
        <v>1255</v>
      </c>
      <c r="AH182" s="23">
        <v>435.7</v>
      </c>
      <c r="AI182" s="23" t="s">
        <v>2090</v>
      </c>
      <c r="AJ182" s="23" t="s">
        <v>2091</v>
      </c>
      <c r="AK182" s="24" t="s">
        <v>1250</v>
      </c>
      <c r="AL182" s="24"/>
      <c r="AM182" s="11"/>
    </row>
    <row r="183" spans="1:39" ht="27" customHeight="1" x14ac:dyDescent="0.25">
      <c r="A183" s="220">
        <v>13110146</v>
      </c>
      <c r="B183" s="218">
        <v>41645</v>
      </c>
      <c r="C183" s="219" t="s">
        <v>1256</v>
      </c>
      <c r="D183" s="219" t="s">
        <v>5126</v>
      </c>
      <c r="E183" s="219"/>
      <c r="F183" s="219"/>
      <c r="G183" s="219"/>
      <c r="H183" s="220" t="s">
        <v>180</v>
      </c>
      <c r="I183" s="218"/>
      <c r="J183" s="218">
        <v>43836</v>
      </c>
      <c r="K183" s="219" t="s">
        <v>1120</v>
      </c>
      <c r="L183" s="219"/>
      <c r="M183" s="219" t="s">
        <v>4728</v>
      </c>
      <c r="N183" s="219" t="s">
        <v>34</v>
      </c>
      <c r="O183" s="219">
        <v>404856</v>
      </c>
      <c r="P183" s="769" t="s">
        <v>6299</v>
      </c>
      <c r="Q183" s="769"/>
      <c r="R183" s="769"/>
      <c r="S183" s="769"/>
      <c r="T183" s="576">
        <v>95</v>
      </c>
      <c r="U183" s="219">
        <v>1274</v>
      </c>
      <c r="V183" s="219">
        <v>404856</v>
      </c>
      <c r="W183" s="219" t="s">
        <v>1257</v>
      </c>
      <c r="X183" s="219">
        <v>50</v>
      </c>
      <c r="Y183" s="219">
        <v>25</v>
      </c>
      <c r="Z183" s="219">
        <v>125</v>
      </c>
      <c r="AA183" s="219" t="s">
        <v>1090</v>
      </c>
      <c r="AB183" s="219" t="s">
        <v>1090</v>
      </c>
      <c r="AC183" s="219" t="s">
        <v>1090</v>
      </c>
      <c r="AD183" s="219" t="s">
        <v>1090</v>
      </c>
      <c r="AE183" s="219" t="s">
        <v>1090</v>
      </c>
      <c r="AF183" s="219" t="s">
        <v>1090</v>
      </c>
      <c r="AG183" s="219" t="s">
        <v>1258</v>
      </c>
      <c r="AH183" s="219">
        <v>537.69000000000005</v>
      </c>
      <c r="AI183" s="219" t="s">
        <v>2092</v>
      </c>
      <c r="AJ183" s="219" t="s">
        <v>2093</v>
      </c>
      <c r="AK183" s="430" t="s">
        <v>166</v>
      </c>
      <c r="AL183" s="430"/>
      <c r="AM183" s="11"/>
    </row>
    <row r="184" spans="1:39" ht="27" customHeight="1" thickBot="1" x14ac:dyDescent="0.3">
      <c r="A184" s="495">
        <v>13110146</v>
      </c>
      <c r="B184" s="496">
        <v>41645</v>
      </c>
      <c r="C184" s="497" t="s">
        <v>1256</v>
      </c>
      <c r="D184" s="497" t="s">
        <v>7336</v>
      </c>
      <c r="E184" s="497" t="s">
        <v>33</v>
      </c>
      <c r="F184" s="497" t="s">
        <v>41</v>
      </c>
      <c r="G184" s="497" t="s">
        <v>33</v>
      </c>
      <c r="H184" s="495" t="s">
        <v>180</v>
      </c>
      <c r="I184" s="496"/>
      <c r="J184" s="496">
        <v>42739</v>
      </c>
      <c r="K184" s="497" t="s">
        <v>1120</v>
      </c>
      <c r="L184" s="497"/>
      <c r="M184" s="497" t="s">
        <v>4728</v>
      </c>
      <c r="N184" s="497" t="s">
        <v>34</v>
      </c>
      <c r="O184" s="497">
        <v>404856</v>
      </c>
      <c r="P184" s="770"/>
      <c r="Q184" s="770"/>
      <c r="R184" s="770" t="s">
        <v>6846</v>
      </c>
      <c r="S184" s="770"/>
      <c r="T184" s="577">
        <v>95</v>
      </c>
      <c r="U184" s="497">
        <v>1274</v>
      </c>
      <c r="V184" s="497">
        <v>404856</v>
      </c>
      <c r="W184" s="497" t="s">
        <v>1257</v>
      </c>
      <c r="X184" s="497">
        <v>50</v>
      </c>
      <c r="Y184" s="497">
        <v>25</v>
      </c>
      <c r="Z184" s="497">
        <v>125</v>
      </c>
      <c r="AA184" s="497" t="s">
        <v>1090</v>
      </c>
      <c r="AB184" s="497" t="s">
        <v>1090</v>
      </c>
      <c r="AC184" s="497" t="s">
        <v>1090</v>
      </c>
      <c r="AD184" s="497" t="s">
        <v>1090</v>
      </c>
      <c r="AE184" s="497" t="s">
        <v>1090</v>
      </c>
      <c r="AF184" s="497" t="s">
        <v>1090</v>
      </c>
      <c r="AG184" s="497" t="s">
        <v>1258</v>
      </c>
      <c r="AH184" s="497">
        <v>537.69000000000005</v>
      </c>
      <c r="AI184" s="497" t="s">
        <v>2092</v>
      </c>
      <c r="AJ184" s="497" t="s">
        <v>2093</v>
      </c>
      <c r="AK184" s="497" t="s">
        <v>166</v>
      </c>
      <c r="AL184" s="534"/>
      <c r="AM184" s="11"/>
    </row>
    <row r="185" spans="1:39" s="60" customFormat="1" ht="32.25" customHeight="1" thickBot="1" x14ac:dyDescent="0.3">
      <c r="A185" s="77">
        <v>13120001</v>
      </c>
      <c r="B185" s="28">
        <v>39156</v>
      </c>
      <c r="C185" s="29" t="s">
        <v>1259</v>
      </c>
      <c r="D185" s="29" t="s">
        <v>5010</v>
      </c>
      <c r="E185" s="29"/>
      <c r="F185" s="29"/>
      <c r="G185" s="29"/>
      <c r="H185" s="77">
        <v>78361</v>
      </c>
      <c r="I185" s="28"/>
      <c r="J185" s="28">
        <v>41348</v>
      </c>
      <c r="K185" s="29"/>
      <c r="L185" s="29"/>
      <c r="M185" s="29" t="s">
        <v>4729</v>
      </c>
      <c r="N185" s="29" t="s">
        <v>21</v>
      </c>
      <c r="O185" s="29">
        <v>500</v>
      </c>
      <c r="P185" s="743"/>
      <c r="Q185" s="743"/>
      <c r="R185" s="743"/>
      <c r="S185" s="743"/>
      <c r="T185" s="571"/>
      <c r="U185" s="29">
        <v>5</v>
      </c>
      <c r="V185" s="29">
        <v>500</v>
      </c>
      <c r="W185" s="29" t="s">
        <v>1260</v>
      </c>
      <c r="X185" s="29">
        <v>50</v>
      </c>
      <c r="Y185" s="29">
        <v>70</v>
      </c>
      <c r="Z185" s="29">
        <v>15</v>
      </c>
      <c r="AA185" s="29" t="s">
        <v>1090</v>
      </c>
      <c r="AB185" s="29" t="s">
        <v>1090</v>
      </c>
      <c r="AC185" s="29" t="s">
        <v>1090</v>
      </c>
      <c r="AD185" s="29" t="s">
        <v>1090</v>
      </c>
      <c r="AE185" s="29" t="s">
        <v>1090</v>
      </c>
      <c r="AF185" s="29" t="s">
        <v>1090</v>
      </c>
      <c r="AG185" s="29" t="s">
        <v>1090</v>
      </c>
      <c r="AH185" s="29"/>
      <c r="AI185" s="29" t="s">
        <v>2094</v>
      </c>
      <c r="AJ185" s="29" t="s">
        <v>2095</v>
      </c>
      <c r="AK185" s="25" t="s">
        <v>1261</v>
      </c>
      <c r="AL185" s="25"/>
      <c r="AM185" s="11"/>
    </row>
    <row r="186" spans="1:39" s="60" customFormat="1" ht="32.25" customHeight="1" thickBot="1" x14ac:dyDescent="0.3">
      <c r="A186" s="237">
        <v>13120002</v>
      </c>
      <c r="B186" s="238">
        <v>39167</v>
      </c>
      <c r="C186" s="23" t="s">
        <v>231</v>
      </c>
      <c r="D186" s="23" t="s">
        <v>7111</v>
      </c>
      <c r="E186" s="23" t="s">
        <v>20</v>
      </c>
      <c r="F186" s="23" t="s">
        <v>20</v>
      </c>
      <c r="G186" s="23" t="s">
        <v>20</v>
      </c>
      <c r="H186" s="239">
        <v>14218</v>
      </c>
      <c r="I186" s="238"/>
      <c r="J186" s="238">
        <v>45742</v>
      </c>
      <c r="K186" s="23"/>
      <c r="L186" s="23" t="s">
        <v>7112</v>
      </c>
      <c r="M186" s="23" t="s">
        <v>4585</v>
      </c>
      <c r="N186" s="23" t="s">
        <v>21</v>
      </c>
      <c r="O186" s="23">
        <v>500</v>
      </c>
      <c r="P186" s="771" t="s">
        <v>7113</v>
      </c>
      <c r="Q186" s="771" t="s">
        <v>7113</v>
      </c>
      <c r="R186" s="771"/>
      <c r="S186" s="771"/>
      <c r="T186" s="575"/>
      <c r="U186" s="23">
        <v>1.5</v>
      </c>
      <c r="V186" s="23">
        <v>500</v>
      </c>
      <c r="W186" s="23" t="s">
        <v>1260</v>
      </c>
      <c r="X186" s="23">
        <v>50</v>
      </c>
      <c r="Y186" s="23" t="s">
        <v>1090</v>
      </c>
      <c r="Z186" s="23" t="s">
        <v>1090</v>
      </c>
      <c r="AA186" s="23" t="s">
        <v>1090</v>
      </c>
      <c r="AB186" s="23" t="s">
        <v>1090</v>
      </c>
      <c r="AC186" s="23" t="s">
        <v>1090</v>
      </c>
      <c r="AD186" s="23" t="s">
        <v>1090</v>
      </c>
      <c r="AE186" s="23" t="s">
        <v>1090</v>
      </c>
      <c r="AF186" s="23" t="s">
        <v>1090</v>
      </c>
      <c r="AG186" s="23" t="s">
        <v>1262</v>
      </c>
      <c r="AH186" s="23"/>
      <c r="AI186" s="23" t="s">
        <v>2096</v>
      </c>
      <c r="AJ186" s="23" t="s">
        <v>2097</v>
      </c>
      <c r="AK186" s="24" t="s">
        <v>1263</v>
      </c>
      <c r="AL186" s="24"/>
      <c r="AM186" s="11"/>
    </row>
    <row r="187" spans="1:39" s="60" customFormat="1" ht="32.25" customHeight="1" thickBot="1" x14ac:dyDescent="0.3">
      <c r="A187" s="77">
        <v>13120003</v>
      </c>
      <c r="B187" s="28">
        <v>39176</v>
      </c>
      <c r="C187" s="29" t="s">
        <v>1264</v>
      </c>
      <c r="D187" s="29" t="s">
        <v>5011</v>
      </c>
      <c r="E187" s="29"/>
      <c r="F187" s="29"/>
      <c r="G187" s="29"/>
      <c r="H187" s="77">
        <v>51740</v>
      </c>
      <c r="I187" s="28"/>
      <c r="J187" s="28">
        <v>40272</v>
      </c>
      <c r="K187" s="29"/>
      <c r="L187" s="29"/>
      <c r="M187" s="29" t="s">
        <v>4730</v>
      </c>
      <c r="N187" s="29" t="s">
        <v>21</v>
      </c>
      <c r="O187" s="29">
        <v>1500</v>
      </c>
      <c r="P187" s="743"/>
      <c r="Q187" s="743"/>
      <c r="R187" s="743"/>
      <c r="S187" s="743"/>
      <c r="T187" s="571"/>
      <c r="U187" s="29">
        <v>0.35</v>
      </c>
      <c r="V187" s="29">
        <v>1500</v>
      </c>
      <c r="W187" s="29" t="s">
        <v>1265</v>
      </c>
      <c r="X187" s="29">
        <v>50</v>
      </c>
      <c r="Y187" s="29">
        <v>50</v>
      </c>
      <c r="Z187" s="29">
        <v>250</v>
      </c>
      <c r="AA187" s="29" t="s">
        <v>1090</v>
      </c>
      <c r="AB187" s="29" t="s">
        <v>1090</v>
      </c>
      <c r="AC187" s="29" t="s">
        <v>1090</v>
      </c>
      <c r="AD187" s="29" t="s">
        <v>1090</v>
      </c>
      <c r="AE187" s="29" t="s">
        <v>1090</v>
      </c>
      <c r="AF187" s="29" t="s">
        <v>1090</v>
      </c>
      <c r="AG187" s="29" t="s">
        <v>1266</v>
      </c>
      <c r="AH187" s="29"/>
      <c r="AI187" s="29" t="s">
        <v>2098</v>
      </c>
      <c r="AJ187" s="29" t="s">
        <v>2099</v>
      </c>
      <c r="AK187" s="25" t="s">
        <v>1261</v>
      </c>
      <c r="AL187" s="367"/>
      <c r="AM187" s="11"/>
    </row>
    <row r="188" spans="1:39" s="662" customFormat="1" ht="32.25" customHeight="1" x14ac:dyDescent="0.25">
      <c r="A188" s="317">
        <v>13120004</v>
      </c>
      <c r="B188" s="318">
        <v>39176</v>
      </c>
      <c r="C188" s="319" t="s">
        <v>1267</v>
      </c>
      <c r="D188" s="319" t="s">
        <v>5176</v>
      </c>
      <c r="E188" s="319"/>
      <c r="F188" s="319"/>
      <c r="G188" s="319"/>
      <c r="H188" s="320">
        <v>65869</v>
      </c>
      <c r="I188" s="318"/>
      <c r="J188" s="318">
        <v>43566</v>
      </c>
      <c r="K188" s="319" t="s">
        <v>1268</v>
      </c>
      <c r="L188" s="319"/>
      <c r="M188" s="319" t="s">
        <v>1100</v>
      </c>
      <c r="N188" s="319" t="s">
        <v>34</v>
      </c>
      <c r="O188" s="319">
        <v>182500</v>
      </c>
      <c r="P188" s="760"/>
      <c r="Q188" s="760" t="s">
        <v>1269</v>
      </c>
      <c r="R188" s="760">
        <v>328</v>
      </c>
      <c r="S188" s="772">
        <v>41488</v>
      </c>
      <c r="T188" s="595"/>
      <c r="U188" s="319">
        <v>500</v>
      </c>
      <c r="V188" s="319">
        <v>182500</v>
      </c>
      <c r="W188" s="319" t="s">
        <v>1265</v>
      </c>
      <c r="X188" s="319">
        <v>50</v>
      </c>
      <c r="Y188" s="319">
        <v>50</v>
      </c>
      <c r="Z188" s="319">
        <v>250</v>
      </c>
      <c r="AA188" s="319" t="s">
        <v>1090</v>
      </c>
      <c r="AB188" s="319" t="s">
        <v>1090</v>
      </c>
      <c r="AC188" s="319" t="s">
        <v>1090</v>
      </c>
      <c r="AD188" s="319">
        <v>15</v>
      </c>
      <c r="AE188" s="319">
        <v>2</v>
      </c>
      <c r="AF188" s="319"/>
      <c r="AG188" s="319" t="s">
        <v>1266</v>
      </c>
      <c r="AH188" s="319"/>
      <c r="AI188" s="319" t="s">
        <v>2100</v>
      </c>
      <c r="AJ188" s="319" t="s">
        <v>2101</v>
      </c>
      <c r="AK188" s="365" t="s">
        <v>166</v>
      </c>
      <c r="AL188" s="316"/>
      <c r="AM188" s="11"/>
    </row>
    <row r="189" spans="1:39" s="662" customFormat="1" ht="32.25" customHeight="1" x14ac:dyDescent="0.25">
      <c r="A189" s="390">
        <v>13120004</v>
      </c>
      <c r="B189" s="13">
        <v>39176</v>
      </c>
      <c r="C189" s="14" t="s">
        <v>1267</v>
      </c>
      <c r="D189" s="14" t="s">
        <v>5177</v>
      </c>
      <c r="E189" s="14"/>
      <c r="F189" s="14"/>
      <c r="G189" s="14"/>
      <c r="H189" s="40">
        <v>65869</v>
      </c>
      <c r="I189" s="13"/>
      <c r="J189" s="13">
        <v>43566</v>
      </c>
      <c r="K189" s="14" t="s">
        <v>1268</v>
      </c>
      <c r="L189" s="14"/>
      <c r="M189" s="14" t="s">
        <v>1100</v>
      </c>
      <c r="N189" s="14" t="s">
        <v>34</v>
      </c>
      <c r="O189" s="14"/>
      <c r="P189" s="767"/>
      <c r="Q189" s="767" t="s">
        <v>1269</v>
      </c>
      <c r="R189" s="767">
        <v>328</v>
      </c>
      <c r="S189" s="773">
        <v>41488</v>
      </c>
      <c r="T189" s="621"/>
      <c r="U189" s="14"/>
      <c r="V189" s="14"/>
      <c r="W189" s="14"/>
      <c r="X189" s="14"/>
      <c r="Y189" s="14"/>
      <c r="Z189" s="14"/>
      <c r="AA189" s="14"/>
      <c r="AB189" s="14"/>
      <c r="AC189" s="14"/>
      <c r="AD189" s="14"/>
      <c r="AE189" s="14"/>
      <c r="AF189" s="14"/>
      <c r="AG189" s="14" t="s">
        <v>1266</v>
      </c>
      <c r="AH189" s="14"/>
      <c r="AI189" s="14" t="s">
        <v>2102</v>
      </c>
      <c r="AJ189" s="14" t="s">
        <v>2103</v>
      </c>
      <c r="AK189" s="55" t="s">
        <v>166</v>
      </c>
      <c r="AL189" s="55"/>
      <c r="AM189" s="11"/>
    </row>
    <row r="190" spans="1:39" s="662" customFormat="1" ht="32.25" customHeight="1" x14ac:dyDescent="0.25">
      <c r="A190" s="210">
        <v>13120004</v>
      </c>
      <c r="B190" s="5">
        <v>39176</v>
      </c>
      <c r="C190" s="17" t="s">
        <v>1267</v>
      </c>
      <c r="D190" s="17" t="s">
        <v>5178</v>
      </c>
      <c r="E190" s="17"/>
      <c r="F190" s="17"/>
      <c r="G190" s="17"/>
      <c r="H190" s="34">
        <v>65869</v>
      </c>
      <c r="I190" s="5"/>
      <c r="J190" s="5">
        <v>41375</v>
      </c>
      <c r="K190" s="17"/>
      <c r="L190" s="17"/>
      <c r="M190" s="17" t="s">
        <v>1100</v>
      </c>
      <c r="N190" s="17" t="s">
        <v>34</v>
      </c>
      <c r="O190" s="17"/>
      <c r="P190" s="767"/>
      <c r="Q190" s="767"/>
      <c r="R190" s="767">
        <v>328</v>
      </c>
      <c r="S190" s="773">
        <v>41488</v>
      </c>
      <c r="T190" s="566"/>
      <c r="U190" s="17"/>
      <c r="V190" s="17"/>
      <c r="W190" s="17"/>
      <c r="X190" s="17"/>
      <c r="Y190" s="17"/>
      <c r="Z190" s="17"/>
      <c r="AA190" s="17"/>
      <c r="AB190" s="17"/>
      <c r="AC190" s="17"/>
      <c r="AD190" s="17"/>
      <c r="AE190" s="17"/>
      <c r="AF190" s="17"/>
      <c r="AG190" s="17" t="s">
        <v>1266</v>
      </c>
      <c r="AH190" s="17"/>
      <c r="AI190" s="17" t="s">
        <v>2104</v>
      </c>
      <c r="AJ190" s="17" t="s">
        <v>2105</v>
      </c>
      <c r="AK190" s="7" t="s">
        <v>166</v>
      </c>
      <c r="AL190" s="7"/>
      <c r="AM190" s="11"/>
    </row>
    <row r="191" spans="1:39" s="662" customFormat="1" ht="32.25" customHeight="1" thickBot="1" x14ac:dyDescent="0.3">
      <c r="A191" s="182">
        <v>13120004</v>
      </c>
      <c r="B191" s="170">
        <v>39176</v>
      </c>
      <c r="C191" s="44" t="s">
        <v>1267</v>
      </c>
      <c r="D191" s="44" t="s">
        <v>5179</v>
      </c>
      <c r="E191" s="44"/>
      <c r="F191" s="44"/>
      <c r="G191" s="44"/>
      <c r="H191" s="169">
        <v>65869</v>
      </c>
      <c r="I191" s="170"/>
      <c r="J191" s="170">
        <v>41375</v>
      </c>
      <c r="K191" s="44"/>
      <c r="L191" s="44"/>
      <c r="M191" s="44" t="s">
        <v>1100</v>
      </c>
      <c r="N191" s="44" t="s">
        <v>34</v>
      </c>
      <c r="O191" s="44"/>
      <c r="P191" s="738"/>
      <c r="Q191" s="738"/>
      <c r="R191" s="738">
        <v>328</v>
      </c>
      <c r="S191" s="774">
        <v>41488</v>
      </c>
      <c r="T191" s="573"/>
      <c r="U191" s="44"/>
      <c r="V191" s="44"/>
      <c r="W191" s="44"/>
      <c r="X191" s="44"/>
      <c r="Y191" s="44"/>
      <c r="Z191" s="44"/>
      <c r="AA191" s="44"/>
      <c r="AB191" s="44"/>
      <c r="AC191" s="44"/>
      <c r="AD191" s="44"/>
      <c r="AE191" s="44"/>
      <c r="AF191" s="44"/>
      <c r="AG191" s="44" t="s">
        <v>1266</v>
      </c>
      <c r="AH191" s="44"/>
      <c r="AI191" s="44" t="s">
        <v>2106</v>
      </c>
      <c r="AJ191" s="44" t="s">
        <v>2107</v>
      </c>
      <c r="AK191" s="174" t="s">
        <v>166</v>
      </c>
      <c r="AL191" s="174"/>
      <c r="AM191" s="11"/>
    </row>
    <row r="192" spans="1:39" s="60" customFormat="1" ht="32.25" customHeight="1" x14ac:dyDescent="0.25">
      <c r="A192" s="392">
        <v>13120005</v>
      </c>
      <c r="B192" s="393">
        <v>39184</v>
      </c>
      <c r="C192" s="324" t="s">
        <v>215</v>
      </c>
      <c r="D192" s="324" t="s">
        <v>1270</v>
      </c>
      <c r="E192" s="324"/>
      <c r="F192" s="324"/>
      <c r="G192" s="324"/>
      <c r="H192" s="392">
        <v>24431</v>
      </c>
      <c r="I192" s="393"/>
      <c r="J192" s="393">
        <v>40280</v>
      </c>
      <c r="K192" s="324"/>
      <c r="L192" s="324"/>
      <c r="M192" s="324" t="s">
        <v>4731</v>
      </c>
      <c r="N192" s="324" t="s">
        <v>66</v>
      </c>
      <c r="O192" s="324">
        <v>850</v>
      </c>
      <c r="P192" s="761" t="s">
        <v>6211</v>
      </c>
      <c r="Q192" s="761" t="s">
        <v>6211</v>
      </c>
      <c r="R192" s="761"/>
      <c r="S192" s="761"/>
      <c r="T192" s="578">
        <v>0.39400000000000002</v>
      </c>
      <c r="U192" s="324">
        <v>3.15</v>
      </c>
      <c r="V192" s="324">
        <v>850</v>
      </c>
      <c r="W192" s="324" t="s">
        <v>1257</v>
      </c>
      <c r="X192" s="324">
        <v>50</v>
      </c>
      <c r="Y192" s="324">
        <v>50</v>
      </c>
      <c r="Z192" s="324">
        <v>250</v>
      </c>
      <c r="AA192" s="324" t="s">
        <v>1090</v>
      </c>
      <c r="AB192" s="324" t="s">
        <v>1090</v>
      </c>
      <c r="AC192" s="324" t="s">
        <v>1090</v>
      </c>
      <c r="AD192" s="324">
        <v>15</v>
      </c>
      <c r="AE192" s="324">
        <v>2</v>
      </c>
      <c r="AF192" s="324"/>
      <c r="AG192" s="324" t="s">
        <v>1271</v>
      </c>
      <c r="AH192" s="324"/>
      <c r="AI192" s="324" t="s">
        <v>2108</v>
      </c>
      <c r="AJ192" s="324" t="s">
        <v>2109</v>
      </c>
      <c r="AK192" s="409" t="s">
        <v>1261</v>
      </c>
      <c r="AL192" s="409"/>
      <c r="AM192" s="11"/>
    </row>
    <row r="193" spans="1:529" s="60" customFormat="1" ht="32.25" customHeight="1" thickBot="1" x14ac:dyDescent="0.3">
      <c r="A193" s="77">
        <v>13120005</v>
      </c>
      <c r="B193" s="28">
        <v>39184</v>
      </c>
      <c r="C193" s="29" t="s">
        <v>6210</v>
      </c>
      <c r="D193" s="29" t="s">
        <v>8440</v>
      </c>
      <c r="E193" s="29" t="s">
        <v>7329</v>
      </c>
      <c r="F193" s="29" t="s">
        <v>148</v>
      </c>
      <c r="G193" s="29" t="s">
        <v>70</v>
      </c>
      <c r="H193" s="77">
        <v>24431</v>
      </c>
      <c r="I193" s="28"/>
      <c r="J193" s="28">
        <v>46855</v>
      </c>
      <c r="K193" s="29" t="s">
        <v>1179</v>
      </c>
      <c r="L193" s="29" t="s">
        <v>8441</v>
      </c>
      <c r="M193" s="29" t="s">
        <v>4731</v>
      </c>
      <c r="N193" s="29" t="s">
        <v>66</v>
      </c>
      <c r="O193" s="29">
        <v>21900</v>
      </c>
      <c r="P193" s="743" t="s">
        <v>8442</v>
      </c>
      <c r="Q193" s="743" t="s">
        <v>8442</v>
      </c>
      <c r="R193" s="743"/>
      <c r="S193" s="743"/>
      <c r="T193" s="571">
        <v>14</v>
      </c>
      <c r="U193" s="29">
        <v>60</v>
      </c>
      <c r="V193" s="29">
        <v>21900</v>
      </c>
      <c r="W193" s="29" t="s">
        <v>1257</v>
      </c>
      <c r="X193" s="29">
        <v>50</v>
      </c>
      <c r="Y193" s="29">
        <v>50</v>
      </c>
      <c r="Z193" s="29">
        <v>250</v>
      </c>
      <c r="AA193" s="29" t="s">
        <v>1090</v>
      </c>
      <c r="AB193" s="29" t="s">
        <v>1090</v>
      </c>
      <c r="AC193" s="29" t="s">
        <v>1090</v>
      </c>
      <c r="AD193" s="29"/>
      <c r="AE193" s="29"/>
      <c r="AF193" s="29"/>
      <c r="AG193" s="29" t="s">
        <v>6212</v>
      </c>
      <c r="AH193" s="29">
        <v>374.40300000000002</v>
      </c>
      <c r="AI193" s="29" t="s">
        <v>6213</v>
      </c>
      <c r="AJ193" s="29" t="s">
        <v>6214</v>
      </c>
      <c r="AK193" s="25" t="s">
        <v>1108</v>
      </c>
      <c r="AL193" s="25" t="s">
        <v>8479</v>
      </c>
      <c r="AM193" s="11"/>
    </row>
    <row r="194" spans="1:529" s="60" customFormat="1" ht="32.25" customHeight="1" x14ac:dyDescent="0.25">
      <c r="A194" s="317">
        <v>13120006</v>
      </c>
      <c r="B194" s="318">
        <v>39204</v>
      </c>
      <c r="C194" s="319" t="s">
        <v>1272</v>
      </c>
      <c r="D194" s="319" t="s">
        <v>4083</v>
      </c>
      <c r="E194" s="319"/>
      <c r="F194" s="319"/>
      <c r="G194" s="319"/>
      <c r="H194" s="320">
        <v>47714</v>
      </c>
      <c r="I194" s="318"/>
      <c r="J194" s="318">
        <v>43588</v>
      </c>
      <c r="K194" s="319"/>
      <c r="L194" s="319"/>
      <c r="M194" s="319" t="s">
        <v>334</v>
      </c>
      <c r="N194" s="319" t="s">
        <v>34</v>
      </c>
      <c r="O194" s="319">
        <v>495</v>
      </c>
      <c r="P194" s="760"/>
      <c r="Q194" s="760" t="s">
        <v>1273</v>
      </c>
      <c r="R194" s="760"/>
      <c r="S194" s="760"/>
      <c r="T194" s="595"/>
      <c r="U194" s="319">
        <v>1.5</v>
      </c>
      <c r="V194" s="319">
        <v>495</v>
      </c>
      <c r="W194" s="319" t="s">
        <v>1260</v>
      </c>
      <c r="X194" s="319">
        <v>50</v>
      </c>
      <c r="Y194" s="319">
        <v>25</v>
      </c>
      <c r="Z194" s="319">
        <v>125</v>
      </c>
      <c r="AA194" s="319" t="s">
        <v>1090</v>
      </c>
      <c r="AB194" s="319" t="s">
        <v>1090</v>
      </c>
      <c r="AC194" s="319" t="s">
        <v>1090</v>
      </c>
      <c r="AD194" s="319" t="s">
        <v>1090</v>
      </c>
      <c r="AE194" s="319" t="s">
        <v>1090</v>
      </c>
      <c r="AF194" s="319">
        <v>0.3</v>
      </c>
      <c r="AG194" s="319" t="s">
        <v>1090</v>
      </c>
      <c r="AH194" s="319"/>
      <c r="AI194" s="319" t="s">
        <v>2110</v>
      </c>
      <c r="AJ194" s="319" t="s">
        <v>2111</v>
      </c>
      <c r="AK194" s="365" t="s">
        <v>1274</v>
      </c>
      <c r="AL194" s="389"/>
      <c r="AM194" s="11"/>
    </row>
    <row r="195" spans="1:529" s="60" customFormat="1" ht="32.25" customHeight="1" thickBot="1" x14ac:dyDescent="0.3">
      <c r="A195" s="384">
        <v>13120006</v>
      </c>
      <c r="B195" s="385">
        <v>39204</v>
      </c>
      <c r="C195" s="386" t="s">
        <v>1272</v>
      </c>
      <c r="D195" s="386" t="s">
        <v>4084</v>
      </c>
      <c r="E195" s="386"/>
      <c r="F195" s="386"/>
      <c r="G195" s="386"/>
      <c r="H195" s="387">
        <v>47714</v>
      </c>
      <c r="I195" s="385"/>
      <c r="J195" s="385">
        <v>43588</v>
      </c>
      <c r="K195" s="386"/>
      <c r="L195" s="386"/>
      <c r="M195" s="386" t="s">
        <v>334</v>
      </c>
      <c r="N195" s="386" t="s">
        <v>34</v>
      </c>
      <c r="O195" s="386">
        <v>5643</v>
      </c>
      <c r="P195" s="738"/>
      <c r="Q195" s="738" t="s">
        <v>1273</v>
      </c>
      <c r="R195" s="738"/>
      <c r="S195" s="738"/>
      <c r="T195" s="663"/>
      <c r="U195" s="386">
        <v>17.100000000000001</v>
      </c>
      <c r="V195" s="386">
        <v>5643</v>
      </c>
      <c r="W195" s="386" t="s">
        <v>1260</v>
      </c>
      <c r="X195" s="386">
        <v>50</v>
      </c>
      <c r="Y195" s="386">
        <v>25</v>
      </c>
      <c r="Z195" s="386">
        <v>125</v>
      </c>
      <c r="AA195" s="386" t="s">
        <v>1090</v>
      </c>
      <c r="AB195" s="386" t="s">
        <v>1090</v>
      </c>
      <c r="AC195" s="386" t="s">
        <v>1090</v>
      </c>
      <c r="AD195" s="386" t="s">
        <v>1090</v>
      </c>
      <c r="AE195" s="386" t="s">
        <v>1090</v>
      </c>
      <c r="AF195" s="386">
        <v>0.3</v>
      </c>
      <c r="AG195" s="386" t="s">
        <v>1090</v>
      </c>
      <c r="AH195" s="386"/>
      <c r="AI195" s="386" t="s">
        <v>2112</v>
      </c>
      <c r="AJ195" s="386" t="s">
        <v>2113</v>
      </c>
      <c r="AK195" s="388" t="s">
        <v>1274</v>
      </c>
      <c r="AL195" s="388"/>
      <c r="AM195" s="11"/>
    </row>
    <row r="196" spans="1:529" s="60" customFormat="1" ht="32.25" customHeight="1" thickBot="1" x14ac:dyDescent="0.3">
      <c r="A196" s="77">
        <v>13120007</v>
      </c>
      <c r="B196" s="28">
        <v>39237</v>
      </c>
      <c r="C196" s="29" t="s">
        <v>1275</v>
      </c>
      <c r="D196" s="29" t="s">
        <v>2114</v>
      </c>
      <c r="E196" s="29"/>
      <c r="F196" s="29"/>
      <c r="G196" s="29"/>
      <c r="H196" s="77">
        <v>5921</v>
      </c>
      <c r="I196" s="28"/>
      <c r="J196" s="28">
        <v>40333</v>
      </c>
      <c r="K196" s="29"/>
      <c r="L196" s="29"/>
      <c r="M196" s="29" t="s">
        <v>4732</v>
      </c>
      <c r="N196" s="29" t="s">
        <v>95</v>
      </c>
      <c r="O196" s="29">
        <v>3726</v>
      </c>
      <c r="P196" s="743"/>
      <c r="Q196" s="743"/>
      <c r="R196" s="743"/>
      <c r="S196" s="743"/>
      <c r="T196" s="571">
        <v>2.76</v>
      </c>
      <c r="U196" s="29">
        <v>24.84</v>
      </c>
      <c r="V196" s="29">
        <v>3726</v>
      </c>
      <c r="W196" s="29" t="s">
        <v>1265</v>
      </c>
      <c r="X196" s="29">
        <v>50</v>
      </c>
      <c r="Y196" s="29">
        <v>25</v>
      </c>
      <c r="Z196" s="29">
        <v>125</v>
      </c>
      <c r="AA196" s="29" t="s">
        <v>1090</v>
      </c>
      <c r="AB196" s="29" t="s">
        <v>1090</v>
      </c>
      <c r="AC196" s="29" t="s">
        <v>1090</v>
      </c>
      <c r="AD196" s="29" t="s">
        <v>1090</v>
      </c>
      <c r="AE196" s="29" t="s">
        <v>1090</v>
      </c>
      <c r="AF196" s="29">
        <v>0.3</v>
      </c>
      <c r="AG196" s="29" t="s">
        <v>1276</v>
      </c>
      <c r="AH196" s="29"/>
      <c r="AI196" s="29" t="s">
        <v>2115</v>
      </c>
      <c r="AJ196" s="29" t="s">
        <v>2116</v>
      </c>
      <c r="AK196" s="25" t="s">
        <v>1274</v>
      </c>
      <c r="AL196" s="25"/>
      <c r="AM196" s="11"/>
    </row>
    <row r="197" spans="1:529" s="662" customFormat="1" ht="32.25" customHeight="1" thickBot="1" x14ac:dyDescent="0.3">
      <c r="A197" s="165">
        <v>13120008</v>
      </c>
      <c r="B197" s="166">
        <v>39239</v>
      </c>
      <c r="C197" s="167" t="s">
        <v>1277</v>
      </c>
      <c r="D197" s="167" t="s">
        <v>5012</v>
      </c>
      <c r="E197" s="167"/>
      <c r="F197" s="167"/>
      <c r="G197" s="167"/>
      <c r="H197" s="168">
        <v>53535</v>
      </c>
      <c r="I197" s="166"/>
      <c r="J197" s="166">
        <v>41570</v>
      </c>
      <c r="K197" s="167"/>
      <c r="L197" s="167"/>
      <c r="M197" s="167" t="s">
        <v>4733</v>
      </c>
      <c r="N197" s="167" t="s">
        <v>21</v>
      </c>
      <c r="O197" s="167">
        <v>12315</v>
      </c>
      <c r="P197" s="759"/>
      <c r="Q197" s="759"/>
      <c r="R197" s="759" t="s">
        <v>7017</v>
      </c>
      <c r="S197" s="759"/>
      <c r="T197" s="564">
        <v>2.7</v>
      </c>
      <c r="U197" s="167">
        <v>31</v>
      </c>
      <c r="V197" s="167">
        <v>12315</v>
      </c>
      <c r="W197" s="167" t="s">
        <v>1265</v>
      </c>
      <c r="X197" s="167">
        <v>50</v>
      </c>
      <c r="Y197" s="167">
        <v>25</v>
      </c>
      <c r="Z197" s="167">
        <v>125</v>
      </c>
      <c r="AA197" s="167" t="s">
        <v>1090</v>
      </c>
      <c r="AB197" s="167" t="s">
        <v>1090</v>
      </c>
      <c r="AC197" s="167" t="s">
        <v>1090</v>
      </c>
      <c r="AD197" s="167">
        <v>10</v>
      </c>
      <c r="AE197" s="167">
        <v>2</v>
      </c>
      <c r="AF197" s="167">
        <v>0.3</v>
      </c>
      <c r="AG197" s="167" t="s">
        <v>1276</v>
      </c>
      <c r="AH197" s="167"/>
      <c r="AI197" s="167" t="s">
        <v>2117</v>
      </c>
      <c r="AJ197" s="167" t="s">
        <v>2118</v>
      </c>
      <c r="AK197" s="167" t="s">
        <v>166</v>
      </c>
      <c r="AL197" s="451"/>
      <c r="AM197" s="11"/>
    </row>
    <row r="198" spans="1:529" s="662" customFormat="1" ht="32.25" customHeight="1" thickBot="1" x14ac:dyDescent="0.3">
      <c r="A198" s="73">
        <v>13120009</v>
      </c>
      <c r="B198" s="12">
        <v>39259</v>
      </c>
      <c r="C198" s="11" t="s">
        <v>1278</v>
      </c>
      <c r="D198" s="11" t="s">
        <v>5606</v>
      </c>
      <c r="E198" s="11"/>
      <c r="F198" s="11"/>
      <c r="G198" s="11"/>
      <c r="H198" s="73">
        <v>5445</v>
      </c>
      <c r="I198" s="12"/>
      <c r="J198" s="12">
        <v>41086</v>
      </c>
      <c r="K198" s="11"/>
      <c r="L198" s="11"/>
      <c r="M198" s="11" t="s">
        <v>4734</v>
      </c>
      <c r="N198" s="11" t="s">
        <v>52</v>
      </c>
      <c r="O198" s="11">
        <v>3810</v>
      </c>
      <c r="P198" s="745"/>
      <c r="Q198" s="745"/>
      <c r="R198" s="745" t="s">
        <v>1279</v>
      </c>
      <c r="S198" s="745"/>
      <c r="T198" s="559"/>
      <c r="U198" s="11">
        <v>15</v>
      </c>
      <c r="V198" s="11">
        <v>3810</v>
      </c>
      <c r="W198" s="11" t="s">
        <v>1280</v>
      </c>
      <c r="X198" s="11">
        <v>25</v>
      </c>
      <c r="Y198" s="11"/>
      <c r="Z198" s="11">
        <v>70</v>
      </c>
      <c r="AA198" s="11" t="s">
        <v>1090</v>
      </c>
      <c r="AB198" s="11" t="s">
        <v>1090</v>
      </c>
      <c r="AC198" s="11" t="s">
        <v>1090</v>
      </c>
      <c r="AD198" s="11" t="s">
        <v>1090</v>
      </c>
      <c r="AE198" s="11" t="s">
        <v>1090</v>
      </c>
      <c r="AF198" s="11">
        <v>3</v>
      </c>
      <c r="AG198" s="11" t="s">
        <v>4085</v>
      </c>
      <c r="AH198" s="11"/>
      <c r="AI198" s="11" t="s">
        <v>2119</v>
      </c>
      <c r="AJ198" s="11" t="s">
        <v>2120</v>
      </c>
      <c r="AK198" s="11" t="s">
        <v>1261</v>
      </c>
      <c r="AL198" s="25"/>
      <c r="AM198" s="11"/>
    </row>
    <row r="199" spans="1:529" s="60" customFormat="1" ht="31.5" customHeight="1" thickBot="1" x14ac:dyDescent="0.3">
      <c r="A199" s="237">
        <v>13120010</v>
      </c>
      <c r="B199" s="238">
        <v>39275</v>
      </c>
      <c r="C199" s="23" t="s">
        <v>1281</v>
      </c>
      <c r="D199" s="23" t="s">
        <v>5062</v>
      </c>
      <c r="E199" s="23"/>
      <c r="F199" s="23"/>
      <c r="G199" s="23"/>
      <c r="H199" s="239">
        <v>27303</v>
      </c>
      <c r="I199" s="238"/>
      <c r="J199" s="238">
        <v>41479</v>
      </c>
      <c r="K199" s="23"/>
      <c r="L199" s="23"/>
      <c r="M199" s="23" t="s">
        <v>941</v>
      </c>
      <c r="N199" s="23" t="s">
        <v>34</v>
      </c>
      <c r="O199" s="23">
        <v>1877040</v>
      </c>
      <c r="P199" s="744"/>
      <c r="Q199" s="744"/>
      <c r="R199" s="744"/>
      <c r="S199" s="744"/>
      <c r="T199" s="575">
        <v>300</v>
      </c>
      <c r="U199" s="23">
        <v>4800</v>
      </c>
      <c r="V199" s="23">
        <v>1877040</v>
      </c>
      <c r="W199" s="23" t="s">
        <v>1280</v>
      </c>
      <c r="X199" s="23">
        <v>50</v>
      </c>
      <c r="Y199" s="23">
        <v>50</v>
      </c>
      <c r="Z199" s="23">
        <v>250</v>
      </c>
      <c r="AA199" s="23" t="s">
        <v>1090</v>
      </c>
      <c r="AB199" s="23" t="s">
        <v>1090</v>
      </c>
      <c r="AC199" s="23" t="s">
        <v>1090</v>
      </c>
      <c r="AD199" s="23">
        <v>15</v>
      </c>
      <c r="AE199" s="23">
        <v>2</v>
      </c>
      <c r="AF199" s="23">
        <v>10</v>
      </c>
      <c r="AG199" s="23" t="s">
        <v>4086</v>
      </c>
      <c r="AH199" s="23"/>
      <c r="AI199" s="23" t="s">
        <v>2121</v>
      </c>
      <c r="AJ199" s="23" t="s">
        <v>2122</v>
      </c>
      <c r="AK199" s="24" t="s">
        <v>166</v>
      </c>
      <c r="AL199" s="24"/>
      <c r="AM199" s="11"/>
    </row>
    <row r="200" spans="1:529" s="60" customFormat="1" ht="32.25" customHeight="1" x14ac:dyDescent="0.25">
      <c r="A200" s="164">
        <v>13120011</v>
      </c>
      <c r="B200" s="175">
        <v>39275</v>
      </c>
      <c r="C200" s="176" t="s">
        <v>1282</v>
      </c>
      <c r="D200" s="176" t="s">
        <v>2123</v>
      </c>
      <c r="E200" s="176"/>
      <c r="F200" s="176"/>
      <c r="G200" s="176"/>
      <c r="H200" s="164">
        <v>27632</v>
      </c>
      <c r="I200" s="175"/>
      <c r="J200" s="175">
        <v>41479</v>
      </c>
      <c r="K200" s="176" t="s">
        <v>373</v>
      </c>
      <c r="L200" s="176"/>
      <c r="M200" s="176" t="s">
        <v>305</v>
      </c>
      <c r="N200" s="176" t="s">
        <v>34</v>
      </c>
      <c r="O200" s="176">
        <v>126144</v>
      </c>
      <c r="P200" s="752" t="s">
        <v>3456</v>
      </c>
      <c r="Q200" s="752" t="s">
        <v>3457</v>
      </c>
      <c r="R200" s="752"/>
      <c r="S200" s="752"/>
      <c r="T200" s="568">
        <v>14.4</v>
      </c>
      <c r="U200" s="176">
        <v>345.6</v>
      </c>
      <c r="V200" s="176">
        <v>126144</v>
      </c>
      <c r="W200" s="176" t="s">
        <v>1265</v>
      </c>
      <c r="X200" s="176">
        <v>50</v>
      </c>
      <c r="Y200" s="176"/>
      <c r="Z200" s="176">
        <v>150</v>
      </c>
      <c r="AA200" s="176" t="s">
        <v>1090</v>
      </c>
      <c r="AB200" s="176" t="s">
        <v>1090</v>
      </c>
      <c r="AC200" s="176" t="s">
        <v>1090</v>
      </c>
      <c r="AD200" s="176" t="s">
        <v>1090</v>
      </c>
      <c r="AE200" s="176" t="s">
        <v>1090</v>
      </c>
      <c r="AF200" s="176" t="s">
        <v>1090</v>
      </c>
      <c r="AG200" s="176" t="s">
        <v>1283</v>
      </c>
      <c r="AH200" s="176"/>
      <c r="AI200" s="176" t="s">
        <v>2124</v>
      </c>
      <c r="AJ200" s="176" t="s">
        <v>2125</v>
      </c>
      <c r="AK200" s="222" t="s">
        <v>4087</v>
      </c>
      <c r="AL200" s="222" t="s">
        <v>4556</v>
      </c>
      <c r="AM200" s="11"/>
    </row>
    <row r="201" spans="1:529" s="60" customFormat="1" ht="32.25" customHeight="1" x14ac:dyDescent="0.25">
      <c r="A201" s="33">
        <v>13120011</v>
      </c>
      <c r="B201" s="15">
        <v>39275</v>
      </c>
      <c r="C201" s="16" t="s">
        <v>1282</v>
      </c>
      <c r="D201" s="16" t="s">
        <v>2126</v>
      </c>
      <c r="E201" s="16"/>
      <c r="F201" s="16"/>
      <c r="G201" s="16"/>
      <c r="H201" s="33">
        <v>27632</v>
      </c>
      <c r="I201" s="15"/>
      <c r="J201" s="15">
        <v>41479</v>
      </c>
      <c r="K201" s="16" t="s">
        <v>373</v>
      </c>
      <c r="L201" s="16"/>
      <c r="M201" s="16" t="s">
        <v>305</v>
      </c>
      <c r="N201" s="16" t="s">
        <v>34</v>
      </c>
      <c r="O201" s="16">
        <v>63072</v>
      </c>
      <c r="P201" s="764" t="s">
        <v>3456</v>
      </c>
      <c r="Q201" s="764" t="s">
        <v>3457</v>
      </c>
      <c r="R201" s="764"/>
      <c r="S201" s="764"/>
      <c r="T201" s="580">
        <v>7.2</v>
      </c>
      <c r="U201" s="16">
        <v>172.8</v>
      </c>
      <c r="V201" s="16">
        <v>63072</v>
      </c>
      <c r="W201" s="16" t="s">
        <v>1265</v>
      </c>
      <c r="X201" s="16">
        <v>50</v>
      </c>
      <c r="Y201" s="16"/>
      <c r="Z201" s="16">
        <v>150</v>
      </c>
      <c r="AA201" s="16" t="s">
        <v>1090</v>
      </c>
      <c r="AB201" s="16" t="s">
        <v>1090</v>
      </c>
      <c r="AC201" s="16" t="s">
        <v>1090</v>
      </c>
      <c r="AD201" s="16" t="s">
        <v>1090</v>
      </c>
      <c r="AE201" s="16" t="s">
        <v>1090</v>
      </c>
      <c r="AF201" s="16" t="s">
        <v>1090</v>
      </c>
      <c r="AG201" s="16" t="s">
        <v>1283</v>
      </c>
      <c r="AH201" s="16"/>
      <c r="AI201" s="16" t="s">
        <v>2127</v>
      </c>
      <c r="AJ201" s="16" t="s">
        <v>2128</v>
      </c>
      <c r="AK201" s="57" t="s">
        <v>4087</v>
      </c>
      <c r="AL201" s="57" t="s">
        <v>4556</v>
      </c>
      <c r="AM201" s="11"/>
    </row>
    <row r="202" spans="1:529" s="60" customFormat="1" ht="32.25" customHeight="1" x14ac:dyDescent="0.25">
      <c r="A202" s="33">
        <v>13120011</v>
      </c>
      <c r="B202" s="15">
        <v>39275</v>
      </c>
      <c r="C202" s="16" t="s">
        <v>1282</v>
      </c>
      <c r="D202" s="16" t="s">
        <v>2129</v>
      </c>
      <c r="E202" s="16"/>
      <c r="F202" s="16"/>
      <c r="G202" s="16"/>
      <c r="H202" s="33">
        <v>27632</v>
      </c>
      <c r="I202" s="15"/>
      <c r="J202" s="15">
        <v>41479</v>
      </c>
      <c r="K202" s="16" t="s">
        <v>373</v>
      </c>
      <c r="L202" s="16"/>
      <c r="M202" s="16" t="s">
        <v>305</v>
      </c>
      <c r="N202" s="16" t="s">
        <v>34</v>
      </c>
      <c r="O202" s="16">
        <v>47304</v>
      </c>
      <c r="P202" s="764" t="s">
        <v>3456</v>
      </c>
      <c r="Q202" s="764" t="s">
        <v>3457</v>
      </c>
      <c r="R202" s="764"/>
      <c r="S202" s="764"/>
      <c r="T202" s="580">
        <v>5.4</v>
      </c>
      <c r="U202" s="16">
        <v>129.6</v>
      </c>
      <c r="V202" s="16">
        <v>47304</v>
      </c>
      <c r="W202" s="16" t="s">
        <v>1265</v>
      </c>
      <c r="X202" s="16">
        <v>50</v>
      </c>
      <c r="Y202" s="16"/>
      <c r="Z202" s="16">
        <v>150</v>
      </c>
      <c r="AA202" s="16" t="s">
        <v>1090</v>
      </c>
      <c r="AB202" s="16" t="s">
        <v>1090</v>
      </c>
      <c r="AC202" s="16" t="s">
        <v>1090</v>
      </c>
      <c r="AD202" s="16" t="s">
        <v>1090</v>
      </c>
      <c r="AE202" s="16" t="s">
        <v>1090</v>
      </c>
      <c r="AF202" s="16" t="s">
        <v>1090</v>
      </c>
      <c r="AG202" s="16" t="s">
        <v>1283</v>
      </c>
      <c r="AH202" s="16"/>
      <c r="AI202" s="16" t="s">
        <v>2130</v>
      </c>
      <c r="AJ202" s="16" t="s">
        <v>2131</v>
      </c>
      <c r="AK202" s="57" t="s">
        <v>4087</v>
      </c>
      <c r="AL202" s="57" t="s">
        <v>4556</v>
      </c>
      <c r="AM202" s="11"/>
    </row>
    <row r="203" spans="1:529" s="60" customFormat="1" ht="32.25" customHeight="1" x14ac:dyDescent="0.25">
      <c r="A203" s="33">
        <v>13120011</v>
      </c>
      <c r="B203" s="15">
        <v>39275</v>
      </c>
      <c r="C203" s="16" t="s">
        <v>1282</v>
      </c>
      <c r="D203" s="16" t="s">
        <v>2132</v>
      </c>
      <c r="E203" s="16"/>
      <c r="F203" s="16"/>
      <c r="G203" s="16"/>
      <c r="H203" s="33">
        <v>27632</v>
      </c>
      <c r="I203" s="15"/>
      <c r="J203" s="15">
        <v>41479</v>
      </c>
      <c r="K203" s="16" t="s">
        <v>373</v>
      </c>
      <c r="L203" s="16"/>
      <c r="M203" s="16" t="s">
        <v>305</v>
      </c>
      <c r="N203" s="16" t="s">
        <v>34</v>
      </c>
      <c r="O203" s="16">
        <v>1261440</v>
      </c>
      <c r="P203" s="764" t="s">
        <v>3456</v>
      </c>
      <c r="Q203" s="764" t="s">
        <v>3457</v>
      </c>
      <c r="R203" s="764"/>
      <c r="S203" s="764"/>
      <c r="T203" s="580">
        <v>144</v>
      </c>
      <c r="U203" s="16">
        <v>3456</v>
      </c>
      <c r="V203" s="16">
        <v>1261440</v>
      </c>
      <c r="W203" s="16" t="s">
        <v>1265</v>
      </c>
      <c r="X203" s="16">
        <v>50</v>
      </c>
      <c r="Y203" s="16"/>
      <c r="Z203" s="16">
        <v>150</v>
      </c>
      <c r="AA203" s="16" t="s">
        <v>1090</v>
      </c>
      <c r="AB203" s="16" t="s">
        <v>1090</v>
      </c>
      <c r="AC203" s="16" t="s">
        <v>1090</v>
      </c>
      <c r="AD203" s="16" t="s">
        <v>1090</v>
      </c>
      <c r="AE203" s="16" t="s">
        <v>1090</v>
      </c>
      <c r="AF203" s="16" t="s">
        <v>1090</v>
      </c>
      <c r="AG203" s="16" t="s">
        <v>1283</v>
      </c>
      <c r="AH203" s="16"/>
      <c r="AI203" s="16" t="s">
        <v>2133</v>
      </c>
      <c r="AJ203" s="16" t="s">
        <v>2134</v>
      </c>
      <c r="AK203" s="57" t="s">
        <v>4087</v>
      </c>
      <c r="AL203" s="57" t="s">
        <v>4556</v>
      </c>
      <c r="AM203" s="11"/>
    </row>
    <row r="204" spans="1:529" s="60" customFormat="1" ht="32.25" customHeight="1" x14ac:dyDescent="0.25">
      <c r="A204" s="33">
        <v>13120011</v>
      </c>
      <c r="B204" s="15">
        <v>39275</v>
      </c>
      <c r="C204" s="16" t="s">
        <v>1282</v>
      </c>
      <c r="D204" s="16" t="s">
        <v>2135</v>
      </c>
      <c r="E204" s="16"/>
      <c r="F204" s="16"/>
      <c r="G204" s="16"/>
      <c r="H204" s="33">
        <v>27632</v>
      </c>
      <c r="I204" s="15"/>
      <c r="J204" s="15">
        <v>41479</v>
      </c>
      <c r="K204" s="16" t="s">
        <v>373</v>
      </c>
      <c r="L204" s="16"/>
      <c r="M204" s="16" t="s">
        <v>305</v>
      </c>
      <c r="N204" s="16" t="s">
        <v>34</v>
      </c>
      <c r="O204" s="16">
        <v>189216</v>
      </c>
      <c r="P204" s="764" t="s">
        <v>3456</v>
      </c>
      <c r="Q204" s="764" t="s">
        <v>3457</v>
      </c>
      <c r="R204" s="764"/>
      <c r="S204" s="764"/>
      <c r="T204" s="580">
        <v>21.6</v>
      </c>
      <c r="U204" s="16">
        <v>518</v>
      </c>
      <c r="V204" s="16">
        <v>189216</v>
      </c>
      <c r="W204" s="16" t="s">
        <v>1265</v>
      </c>
      <c r="X204" s="16">
        <v>50</v>
      </c>
      <c r="Y204" s="16"/>
      <c r="Z204" s="16">
        <v>150</v>
      </c>
      <c r="AA204" s="16" t="s">
        <v>1090</v>
      </c>
      <c r="AB204" s="16" t="s">
        <v>1090</v>
      </c>
      <c r="AC204" s="16" t="s">
        <v>1090</v>
      </c>
      <c r="AD204" s="16" t="s">
        <v>1090</v>
      </c>
      <c r="AE204" s="16" t="s">
        <v>1090</v>
      </c>
      <c r="AF204" s="16" t="s">
        <v>1090</v>
      </c>
      <c r="AG204" s="16" t="s">
        <v>1283</v>
      </c>
      <c r="AH204" s="16"/>
      <c r="AI204" s="16" t="s">
        <v>2136</v>
      </c>
      <c r="AJ204" s="16" t="s">
        <v>2137</v>
      </c>
      <c r="AK204" s="57" t="s">
        <v>4087</v>
      </c>
      <c r="AL204" s="57" t="s">
        <v>4556</v>
      </c>
      <c r="AM204" s="11"/>
    </row>
    <row r="205" spans="1:529" s="60" customFormat="1" ht="32.25" customHeight="1" x14ac:dyDescent="0.25">
      <c r="A205" s="33">
        <v>13120011</v>
      </c>
      <c r="B205" s="15">
        <v>39275</v>
      </c>
      <c r="C205" s="16" t="s">
        <v>1282</v>
      </c>
      <c r="D205" s="16" t="s">
        <v>2138</v>
      </c>
      <c r="E205" s="16"/>
      <c r="F205" s="16"/>
      <c r="G205" s="16"/>
      <c r="H205" s="33">
        <v>27632</v>
      </c>
      <c r="I205" s="15"/>
      <c r="J205" s="15">
        <v>41479</v>
      </c>
      <c r="K205" s="16" t="s">
        <v>373</v>
      </c>
      <c r="L205" s="16"/>
      <c r="M205" s="16" t="s">
        <v>305</v>
      </c>
      <c r="N205" s="16" t="s">
        <v>34</v>
      </c>
      <c r="O205" s="16">
        <v>473040</v>
      </c>
      <c r="P205" s="764" t="s">
        <v>3456</v>
      </c>
      <c r="Q205" s="764" t="s">
        <v>3457</v>
      </c>
      <c r="R205" s="764"/>
      <c r="S205" s="764"/>
      <c r="T205" s="580">
        <v>54</v>
      </c>
      <c r="U205" s="16">
        <v>1296</v>
      </c>
      <c r="V205" s="16">
        <v>473040</v>
      </c>
      <c r="W205" s="16" t="s">
        <v>1265</v>
      </c>
      <c r="X205" s="16">
        <v>50</v>
      </c>
      <c r="Y205" s="16"/>
      <c r="Z205" s="16">
        <v>150</v>
      </c>
      <c r="AA205" s="16" t="s">
        <v>1090</v>
      </c>
      <c r="AB205" s="16" t="s">
        <v>1090</v>
      </c>
      <c r="AC205" s="16" t="s">
        <v>1090</v>
      </c>
      <c r="AD205" s="16" t="s">
        <v>1090</v>
      </c>
      <c r="AE205" s="16" t="s">
        <v>1090</v>
      </c>
      <c r="AF205" s="16" t="s">
        <v>1090</v>
      </c>
      <c r="AG205" s="16" t="s">
        <v>1283</v>
      </c>
      <c r="AH205" s="16"/>
      <c r="AI205" s="16" t="s">
        <v>2139</v>
      </c>
      <c r="AJ205" s="16" t="s">
        <v>2140</v>
      </c>
      <c r="AK205" s="57" t="s">
        <v>4087</v>
      </c>
      <c r="AL205" s="57" t="s">
        <v>4556</v>
      </c>
      <c r="AM205" s="11"/>
    </row>
    <row r="206" spans="1:529" s="82" customFormat="1" ht="42" customHeight="1" x14ac:dyDescent="0.25">
      <c r="A206" s="34">
        <v>13120011</v>
      </c>
      <c r="B206" s="5">
        <v>39275</v>
      </c>
      <c r="C206" s="939" t="s">
        <v>3458</v>
      </c>
      <c r="D206" s="939" t="s">
        <v>7388</v>
      </c>
      <c r="E206" s="939" t="s">
        <v>36</v>
      </c>
      <c r="F206" s="939" t="s">
        <v>36</v>
      </c>
      <c r="G206" s="939" t="s">
        <v>33</v>
      </c>
      <c r="H206" s="34">
        <v>27632</v>
      </c>
      <c r="I206" s="5"/>
      <c r="J206" s="5">
        <v>45863</v>
      </c>
      <c r="K206" s="939" t="s">
        <v>373</v>
      </c>
      <c r="L206" s="939" t="s">
        <v>7140</v>
      </c>
      <c r="M206" s="939" t="s">
        <v>4735</v>
      </c>
      <c r="N206" s="939" t="s">
        <v>34</v>
      </c>
      <c r="O206" s="939">
        <v>473040</v>
      </c>
      <c r="P206" s="767" t="s">
        <v>8821</v>
      </c>
      <c r="Q206" s="767" t="s">
        <v>8821</v>
      </c>
      <c r="R206" s="767"/>
      <c r="S206" s="767"/>
      <c r="T206" s="566">
        <v>54</v>
      </c>
      <c r="U206" s="939">
        <v>1296</v>
      </c>
      <c r="V206" s="939">
        <v>473040</v>
      </c>
      <c r="W206" s="939" t="s">
        <v>1265</v>
      </c>
      <c r="X206" s="939">
        <v>50</v>
      </c>
      <c r="Y206" s="939" t="s">
        <v>1090</v>
      </c>
      <c r="Z206" s="939">
        <v>150</v>
      </c>
      <c r="AA206" s="939" t="s">
        <v>1090</v>
      </c>
      <c r="AB206" s="939" t="s">
        <v>1090</v>
      </c>
      <c r="AC206" s="939" t="s">
        <v>1090</v>
      </c>
      <c r="AD206" s="939" t="s">
        <v>1090</v>
      </c>
      <c r="AE206" s="939" t="s">
        <v>1090</v>
      </c>
      <c r="AF206" s="939" t="s">
        <v>1090</v>
      </c>
      <c r="AG206" s="939" t="s">
        <v>1283</v>
      </c>
      <c r="AH206" s="939">
        <v>937.38800000000003</v>
      </c>
      <c r="AI206" s="939" t="s">
        <v>4088</v>
      </c>
      <c r="AJ206" s="939" t="s">
        <v>4089</v>
      </c>
      <c r="AK206" s="939" t="s">
        <v>1092</v>
      </c>
      <c r="AL206" s="506"/>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60"/>
      <c r="CE206" s="60"/>
      <c r="CF206" s="60"/>
      <c r="CG206" s="60"/>
      <c r="CH206" s="60"/>
      <c r="CI206" s="60"/>
      <c r="CJ206" s="60"/>
      <c r="CK206" s="60"/>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c r="DQ206" s="60"/>
      <c r="DR206" s="60"/>
      <c r="DS206" s="60"/>
      <c r="DT206" s="60"/>
      <c r="DU206" s="60"/>
      <c r="DV206" s="60"/>
      <c r="DW206" s="60"/>
      <c r="DX206" s="60"/>
      <c r="DY206" s="60"/>
      <c r="DZ206" s="60"/>
      <c r="EA206" s="60"/>
      <c r="EB206" s="60"/>
      <c r="EC206" s="60"/>
      <c r="ED206" s="60"/>
      <c r="EE206" s="60"/>
      <c r="EF206" s="60"/>
      <c r="EG206" s="60"/>
      <c r="EH206" s="60"/>
      <c r="EI206" s="60"/>
      <c r="EJ206" s="60"/>
      <c r="EK206" s="60"/>
      <c r="EL206" s="60"/>
      <c r="EM206" s="60"/>
      <c r="EN206" s="60"/>
      <c r="EO206" s="60"/>
      <c r="EP206" s="60"/>
      <c r="EQ206" s="60"/>
      <c r="ER206" s="60"/>
      <c r="ES206" s="60"/>
      <c r="ET206" s="60"/>
      <c r="EU206" s="60"/>
      <c r="EV206" s="60"/>
      <c r="EW206" s="60"/>
      <c r="EX206" s="60"/>
      <c r="EY206" s="60"/>
      <c r="EZ206" s="60"/>
      <c r="FA206" s="60"/>
      <c r="FB206" s="60"/>
      <c r="FC206" s="60"/>
      <c r="FD206" s="60"/>
      <c r="FE206" s="60"/>
      <c r="FF206" s="60"/>
      <c r="FG206" s="60"/>
      <c r="FH206" s="60"/>
      <c r="FI206" s="60"/>
      <c r="FJ206" s="60"/>
      <c r="FK206" s="60"/>
      <c r="FL206" s="60"/>
      <c r="FM206" s="60"/>
      <c r="FN206" s="60"/>
      <c r="FO206" s="60"/>
      <c r="FP206" s="60"/>
      <c r="FQ206" s="60"/>
      <c r="FR206" s="60"/>
      <c r="FS206" s="60"/>
      <c r="FT206" s="60"/>
      <c r="FU206" s="60"/>
      <c r="FV206" s="60"/>
      <c r="FW206" s="60"/>
      <c r="FX206" s="60"/>
      <c r="FY206" s="60"/>
      <c r="FZ206" s="60"/>
      <c r="GA206" s="60"/>
      <c r="GB206" s="60"/>
      <c r="GC206" s="60"/>
      <c r="GD206" s="60"/>
      <c r="GE206" s="60"/>
      <c r="GF206" s="60"/>
      <c r="GG206" s="60"/>
      <c r="GH206" s="60"/>
      <c r="GI206" s="60"/>
      <c r="GJ206" s="60"/>
      <c r="GK206" s="60"/>
      <c r="GL206" s="60"/>
      <c r="GM206" s="60"/>
      <c r="GN206" s="60"/>
      <c r="GO206" s="60"/>
      <c r="GP206" s="60"/>
      <c r="GQ206" s="60"/>
      <c r="GR206" s="60"/>
      <c r="GS206" s="60"/>
      <c r="GT206" s="60"/>
      <c r="GU206" s="60"/>
      <c r="GV206" s="60"/>
      <c r="GW206" s="60"/>
      <c r="GX206" s="60"/>
      <c r="GY206" s="60"/>
      <c r="GZ206" s="60"/>
      <c r="HA206" s="60"/>
      <c r="HB206" s="60"/>
      <c r="HC206" s="60"/>
      <c r="HD206" s="60"/>
      <c r="HE206" s="60"/>
      <c r="HF206" s="60"/>
      <c r="HG206" s="60"/>
      <c r="HH206" s="60"/>
      <c r="HI206" s="60"/>
      <c r="HJ206" s="60"/>
      <c r="HK206" s="60"/>
      <c r="HL206" s="60"/>
      <c r="HM206" s="60"/>
      <c r="HN206" s="60"/>
      <c r="HO206" s="60"/>
      <c r="HP206" s="60"/>
      <c r="HQ206" s="60"/>
      <c r="HR206" s="60"/>
      <c r="HS206" s="60"/>
      <c r="HT206" s="60"/>
      <c r="HU206" s="60"/>
      <c r="HV206" s="60"/>
      <c r="HW206" s="60"/>
      <c r="HX206" s="60"/>
      <c r="HY206" s="60"/>
      <c r="HZ206" s="60"/>
      <c r="IA206" s="60"/>
      <c r="IB206" s="60"/>
      <c r="IC206" s="60"/>
      <c r="ID206" s="60"/>
      <c r="IE206" s="60"/>
      <c r="IF206" s="60"/>
      <c r="IG206" s="60"/>
      <c r="IH206" s="60"/>
      <c r="II206" s="60"/>
      <c r="IJ206" s="60"/>
      <c r="IK206" s="60"/>
      <c r="IL206" s="60"/>
      <c r="IM206" s="60"/>
      <c r="IN206" s="60"/>
      <c r="IO206" s="60"/>
      <c r="IP206" s="60"/>
      <c r="IQ206" s="60"/>
      <c r="IR206" s="60"/>
      <c r="IS206" s="60"/>
      <c r="IT206" s="60"/>
      <c r="IU206" s="60"/>
      <c r="IV206" s="60"/>
      <c r="IW206" s="60"/>
      <c r="IX206" s="60"/>
      <c r="IY206" s="60"/>
      <c r="IZ206" s="60"/>
      <c r="JA206" s="60"/>
      <c r="JB206" s="60"/>
      <c r="JC206" s="60"/>
      <c r="JD206" s="60"/>
      <c r="JE206" s="60"/>
      <c r="JF206" s="60"/>
      <c r="JG206" s="60"/>
      <c r="JH206" s="60"/>
      <c r="JI206" s="60"/>
      <c r="JJ206" s="60"/>
      <c r="JK206" s="60"/>
      <c r="JL206" s="60"/>
      <c r="JM206" s="60"/>
      <c r="JN206" s="60"/>
      <c r="JO206" s="60"/>
      <c r="JP206" s="60"/>
      <c r="JQ206" s="60"/>
      <c r="JR206" s="60"/>
      <c r="JS206" s="60"/>
      <c r="JT206" s="60"/>
      <c r="JU206" s="60"/>
      <c r="JV206" s="60"/>
      <c r="JW206" s="60"/>
      <c r="JX206" s="60"/>
      <c r="JY206" s="60"/>
      <c r="JZ206" s="60"/>
      <c r="KA206" s="60"/>
      <c r="KB206" s="60"/>
      <c r="KC206" s="60"/>
      <c r="KD206" s="60"/>
      <c r="KE206" s="60"/>
      <c r="KF206" s="60"/>
      <c r="KG206" s="60"/>
      <c r="KH206" s="60"/>
      <c r="KI206" s="60"/>
      <c r="KJ206" s="60"/>
      <c r="KK206" s="60"/>
      <c r="KL206" s="60"/>
      <c r="KM206" s="60"/>
      <c r="KN206" s="60"/>
      <c r="KO206" s="60"/>
      <c r="KP206" s="60"/>
      <c r="KQ206" s="60"/>
      <c r="KR206" s="60"/>
      <c r="KS206" s="60"/>
      <c r="KT206" s="60"/>
      <c r="KU206" s="60"/>
      <c r="KV206" s="60"/>
      <c r="KW206" s="60"/>
      <c r="KX206" s="60"/>
      <c r="KY206" s="60"/>
      <c r="KZ206" s="60"/>
      <c r="LA206" s="60"/>
      <c r="LB206" s="60"/>
      <c r="LC206" s="60"/>
      <c r="LD206" s="60"/>
      <c r="LE206" s="60"/>
      <c r="LF206" s="60"/>
      <c r="LG206" s="60"/>
      <c r="LH206" s="60"/>
      <c r="LI206" s="60"/>
      <c r="LJ206" s="60"/>
      <c r="LK206" s="60"/>
      <c r="LL206" s="60"/>
      <c r="LM206" s="60"/>
      <c r="LN206" s="60"/>
      <c r="LO206" s="60"/>
      <c r="LP206" s="60"/>
      <c r="LQ206" s="60"/>
      <c r="LR206" s="60"/>
      <c r="LS206" s="60"/>
      <c r="LT206" s="60"/>
      <c r="LU206" s="60"/>
      <c r="LV206" s="60"/>
      <c r="LW206" s="60"/>
      <c r="LX206" s="60"/>
      <c r="LY206" s="60"/>
      <c r="LZ206" s="60"/>
      <c r="MA206" s="60"/>
      <c r="MB206" s="60"/>
      <c r="MC206" s="60"/>
      <c r="MD206" s="60"/>
      <c r="ME206" s="60"/>
      <c r="MF206" s="60"/>
      <c r="MG206" s="60"/>
      <c r="MH206" s="60"/>
      <c r="MI206" s="60"/>
      <c r="MJ206" s="60"/>
      <c r="MK206" s="60"/>
      <c r="ML206" s="60"/>
      <c r="MM206" s="60"/>
      <c r="MN206" s="60"/>
      <c r="MO206" s="60"/>
      <c r="MP206" s="60"/>
      <c r="MQ206" s="60"/>
      <c r="MR206" s="60"/>
      <c r="MS206" s="60"/>
      <c r="MT206" s="60"/>
      <c r="MU206" s="60"/>
      <c r="MV206" s="60"/>
      <c r="MW206" s="60"/>
      <c r="MX206" s="60"/>
      <c r="MY206" s="60"/>
      <c r="MZ206" s="60"/>
      <c r="NA206" s="60"/>
      <c r="NB206" s="60"/>
      <c r="NC206" s="60"/>
      <c r="ND206" s="60"/>
      <c r="NE206" s="60"/>
      <c r="NF206" s="60"/>
      <c r="NG206" s="60"/>
      <c r="NH206" s="60"/>
      <c r="NI206" s="60"/>
      <c r="NJ206" s="60"/>
      <c r="NK206" s="60"/>
      <c r="NL206" s="60"/>
      <c r="NM206" s="60"/>
      <c r="NN206" s="60"/>
      <c r="NO206" s="60"/>
      <c r="NP206" s="60"/>
      <c r="NQ206" s="60"/>
      <c r="NR206" s="60"/>
      <c r="NS206" s="60"/>
      <c r="NT206" s="60"/>
      <c r="NU206" s="60"/>
      <c r="NV206" s="60"/>
      <c r="NW206" s="60"/>
      <c r="NX206" s="60"/>
      <c r="NY206" s="60"/>
      <c r="NZ206" s="60"/>
      <c r="OA206" s="60"/>
      <c r="OB206" s="60"/>
      <c r="OC206" s="60"/>
      <c r="OD206" s="60"/>
      <c r="OE206" s="60"/>
      <c r="OF206" s="60"/>
      <c r="OG206" s="60"/>
      <c r="OH206" s="60"/>
      <c r="OI206" s="60"/>
      <c r="OJ206" s="60"/>
      <c r="OK206" s="60"/>
      <c r="OL206" s="60"/>
      <c r="OM206" s="60"/>
      <c r="ON206" s="60"/>
      <c r="OO206" s="60"/>
      <c r="OP206" s="60"/>
      <c r="OQ206" s="60"/>
      <c r="OR206" s="60"/>
      <c r="OS206" s="60"/>
      <c r="OT206" s="60"/>
      <c r="OU206" s="60"/>
      <c r="OV206" s="60"/>
      <c r="OW206" s="60"/>
      <c r="OX206" s="60"/>
      <c r="OY206" s="60"/>
      <c r="OZ206" s="60"/>
      <c r="PA206" s="60"/>
      <c r="PB206" s="60"/>
      <c r="PC206" s="60"/>
      <c r="PD206" s="60"/>
      <c r="PE206" s="60"/>
      <c r="PF206" s="60"/>
      <c r="PG206" s="60"/>
      <c r="PH206" s="60"/>
      <c r="PI206" s="60"/>
      <c r="PJ206" s="60"/>
      <c r="PK206" s="60"/>
      <c r="PL206" s="60"/>
      <c r="PM206" s="60"/>
      <c r="PN206" s="60"/>
      <c r="PO206" s="60"/>
      <c r="PP206" s="60"/>
      <c r="PQ206" s="60"/>
      <c r="PR206" s="60"/>
      <c r="PS206" s="60"/>
      <c r="PT206" s="60"/>
      <c r="PU206" s="60"/>
      <c r="PV206" s="60"/>
      <c r="PW206" s="60"/>
      <c r="PX206" s="60"/>
      <c r="PY206" s="60"/>
      <c r="PZ206" s="60"/>
      <c r="QA206" s="60"/>
      <c r="QB206" s="60"/>
      <c r="QC206" s="60"/>
      <c r="QD206" s="60"/>
      <c r="QE206" s="60"/>
      <c r="QF206" s="60"/>
      <c r="QG206" s="60"/>
      <c r="QH206" s="60"/>
      <c r="QI206" s="60"/>
      <c r="QJ206" s="60"/>
      <c r="QK206" s="60"/>
      <c r="QL206" s="60"/>
      <c r="QM206" s="60"/>
      <c r="QN206" s="60"/>
      <c r="QO206" s="60"/>
      <c r="QP206" s="60"/>
      <c r="QQ206" s="60"/>
      <c r="QR206" s="60"/>
      <c r="QS206" s="60"/>
      <c r="QT206" s="60"/>
      <c r="QU206" s="60"/>
      <c r="QV206" s="60"/>
      <c r="QW206" s="60"/>
      <c r="QX206" s="60"/>
      <c r="QY206" s="60"/>
      <c r="QZ206" s="60"/>
      <c r="RA206" s="60"/>
      <c r="RB206" s="60"/>
      <c r="RC206" s="60"/>
      <c r="RD206" s="60"/>
      <c r="RE206" s="60"/>
      <c r="RF206" s="60"/>
      <c r="RG206" s="60"/>
      <c r="RH206" s="60"/>
      <c r="RI206" s="60"/>
      <c r="RJ206" s="60"/>
      <c r="RK206" s="60"/>
      <c r="RL206" s="60"/>
      <c r="RM206" s="60"/>
      <c r="RN206" s="60"/>
      <c r="RO206" s="60"/>
      <c r="RP206" s="60"/>
      <c r="RQ206" s="60"/>
      <c r="RR206" s="60"/>
      <c r="RS206" s="60"/>
      <c r="RT206" s="60"/>
      <c r="RU206" s="60"/>
      <c r="RV206" s="60"/>
      <c r="RW206" s="60"/>
      <c r="RX206" s="60"/>
      <c r="RY206" s="60"/>
      <c r="RZ206" s="60"/>
      <c r="SA206" s="60"/>
      <c r="SB206" s="60"/>
      <c r="SC206" s="60"/>
      <c r="SD206" s="60"/>
      <c r="SE206" s="60"/>
      <c r="SF206" s="60"/>
      <c r="SG206" s="60"/>
      <c r="SH206" s="60"/>
      <c r="SI206" s="60"/>
      <c r="SJ206" s="60"/>
      <c r="SK206" s="60"/>
      <c r="SL206" s="60"/>
      <c r="SM206" s="60"/>
      <c r="SN206" s="60"/>
      <c r="SO206" s="60"/>
      <c r="SP206" s="60"/>
      <c r="SQ206" s="60"/>
      <c r="SR206" s="60"/>
      <c r="SS206" s="60"/>
      <c r="ST206" s="60"/>
      <c r="SU206" s="60"/>
      <c r="SV206" s="60"/>
      <c r="SW206" s="60"/>
      <c r="SX206" s="60"/>
      <c r="SY206" s="60"/>
      <c r="SZ206" s="60"/>
      <c r="TA206" s="60"/>
      <c r="TB206" s="60"/>
      <c r="TC206" s="60"/>
      <c r="TD206" s="60"/>
      <c r="TE206" s="60"/>
      <c r="TF206" s="60"/>
      <c r="TG206" s="60"/>
      <c r="TH206" s="60"/>
      <c r="TI206" s="60"/>
    </row>
    <row r="207" spans="1:529" s="82" customFormat="1" ht="42" customHeight="1" x14ac:dyDescent="0.25">
      <c r="A207" s="34">
        <v>13120011</v>
      </c>
      <c r="B207" s="5">
        <v>39275</v>
      </c>
      <c r="C207" s="939" t="s">
        <v>3459</v>
      </c>
      <c r="D207" s="939" t="s">
        <v>7388</v>
      </c>
      <c r="E207" s="939" t="s">
        <v>36</v>
      </c>
      <c r="F207" s="939" t="s">
        <v>36</v>
      </c>
      <c r="G207" s="939" t="s">
        <v>33</v>
      </c>
      <c r="H207" s="34">
        <v>27632</v>
      </c>
      <c r="I207" s="5"/>
      <c r="J207" s="5">
        <v>45863</v>
      </c>
      <c r="K207" s="939" t="s">
        <v>373</v>
      </c>
      <c r="L207" s="939" t="s">
        <v>7140</v>
      </c>
      <c r="M207" s="939" t="s">
        <v>4735</v>
      </c>
      <c r="N207" s="939" t="s">
        <v>34</v>
      </c>
      <c r="O207" s="939">
        <v>2522880</v>
      </c>
      <c r="P207" s="767" t="s">
        <v>8821</v>
      </c>
      <c r="Q207" s="767" t="s">
        <v>8821</v>
      </c>
      <c r="R207" s="767"/>
      <c r="S207" s="767"/>
      <c r="T207" s="566">
        <v>288</v>
      </c>
      <c r="U207" s="939">
        <v>6912</v>
      </c>
      <c r="V207" s="939">
        <v>2522880</v>
      </c>
      <c r="W207" s="939" t="s">
        <v>1265</v>
      </c>
      <c r="X207" s="939">
        <v>50</v>
      </c>
      <c r="Y207" s="939" t="s">
        <v>1090</v>
      </c>
      <c r="Z207" s="939">
        <v>150</v>
      </c>
      <c r="AA207" s="939" t="s">
        <v>1090</v>
      </c>
      <c r="AB207" s="939" t="s">
        <v>1090</v>
      </c>
      <c r="AC207" s="939" t="s">
        <v>1090</v>
      </c>
      <c r="AD207" s="939" t="s">
        <v>1090</v>
      </c>
      <c r="AE207" s="939" t="s">
        <v>1090</v>
      </c>
      <c r="AF207" s="939" t="s">
        <v>1090</v>
      </c>
      <c r="AG207" s="939" t="s">
        <v>1283</v>
      </c>
      <c r="AH207" s="939">
        <v>874.48500000000001</v>
      </c>
      <c r="AI207" s="939" t="s">
        <v>4090</v>
      </c>
      <c r="AJ207" s="939" t="s">
        <v>4091</v>
      </c>
      <c r="AK207" s="939" t="s">
        <v>1092</v>
      </c>
      <c r="AL207" s="506"/>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c r="BM207" s="60"/>
      <c r="BN207" s="60"/>
      <c r="BO207" s="60"/>
      <c r="BP207" s="60"/>
      <c r="BQ207" s="60"/>
      <c r="BR207" s="60"/>
      <c r="BS207" s="60"/>
      <c r="BT207" s="60"/>
      <c r="BU207" s="60"/>
      <c r="BV207" s="60"/>
      <c r="BW207" s="60"/>
      <c r="BX207" s="60"/>
      <c r="BY207" s="60"/>
      <c r="BZ207" s="60"/>
      <c r="CA207" s="60"/>
      <c r="CB207" s="60"/>
      <c r="CC207" s="60"/>
      <c r="CD207" s="60"/>
      <c r="CE207" s="60"/>
      <c r="CF207" s="60"/>
      <c r="CG207" s="60"/>
      <c r="CH207" s="60"/>
      <c r="CI207" s="60"/>
      <c r="CJ207" s="60"/>
      <c r="CK207" s="60"/>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c r="DQ207" s="60"/>
      <c r="DR207" s="60"/>
      <c r="DS207" s="60"/>
      <c r="DT207" s="60"/>
      <c r="DU207" s="60"/>
      <c r="DV207" s="60"/>
      <c r="DW207" s="60"/>
      <c r="DX207" s="60"/>
      <c r="DY207" s="60"/>
      <c r="DZ207" s="60"/>
      <c r="EA207" s="60"/>
      <c r="EB207" s="60"/>
      <c r="EC207" s="60"/>
      <c r="ED207" s="60"/>
      <c r="EE207" s="60"/>
      <c r="EF207" s="60"/>
      <c r="EG207" s="60"/>
      <c r="EH207" s="60"/>
      <c r="EI207" s="60"/>
      <c r="EJ207" s="60"/>
      <c r="EK207" s="60"/>
      <c r="EL207" s="60"/>
      <c r="EM207" s="60"/>
      <c r="EN207" s="60"/>
      <c r="EO207" s="60"/>
      <c r="EP207" s="60"/>
      <c r="EQ207" s="60"/>
      <c r="ER207" s="60"/>
      <c r="ES207" s="60"/>
      <c r="ET207" s="60"/>
      <c r="EU207" s="60"/>
      <c r="EV207" s="60"/>
      <c r="EW207" s="60"/>
      <c r="EX207" s="60"/>
      <c r="EY207" s="60"/>
      <c r="EZ207" s="60"/>
      <c r="FA207" s="60"/>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60"/>
      <c r="GD207" s="60"/>
      <c r="GE207" s="60"/>
      <c r="GF207" s="60"/>
      <c r="GG207" s="60"/>
      <c r="GH207" s="60"/>
      <c r="GI207" s="60"/>
      <c r="GJ207" s="60"/>
      <c r="GK207" s="60"/>
      <c r="GL207" s="60"/>
      <c r="GM207" s="60"/>
      <c r="GN207" s="60"/>
      <c r="GO207" s="60"/>
      <c r="GP207" s="60"/>
      <c r="GQ207" s="60"/>
      <c r="GR207" s="60"/>
      <c r="GS207" s="60"/>
      <c r="GT207" s="60"/>
      <c r="GU207" s="60"/>
      <c r="GV207" s="60"/>
      <c r="GW207" s="60"/>
      <c r="GX207" s="60"/>
      <c r="GY207" s="60"/>
      <c r="GZ207" s="60"/>
      <c r="HA207" s="60"/>
      <c r="HB207" s="60"/>
      <c r="HC207" s="60"/>
      <c r="HD207" s="60"/>
      <c r="HE207" s="60"/>
      <c r="HF207" s="60"/>
      <c r="HG207" s="60"/>
      <c r="HH207" s="60"/>
      <c r="HI207" s="60"/>
      <c r="HJ207" s="60"/>
      <c r="HK207" s="60"/>
      <c r="HL207" s="60"/>
      <c r="HM207" s="60"/>
      <c r="HN207" s="60"/>
      <c r="HO207" s="60"/>
      <c r="HP207" s="60"/>
      <c r="HQ207" s="60"/>
      <c r="HR207" s="60"/>
      <c r="HS207" s="60"/>
      <c r="HT207" s="60"/>
      <c r="HU207" s="60"/>
      <c r="HV207" s="60"/>
      <c r="HW207" s="60"/>
      <c r="HX207" s="60"/>
      <c r="HY207" s="60"/>
      <c r="HZ207" s="60"/>
      <c r="IA207" s="60"/>
      <c r="IB207" s="60"/>
      <c r="IC207" s="60"/>
      <c r="ID207" s="60"/>
      <c r="IE207" s="60"/>
      <c r="IF207" s="60"/>
      <c r="IG207" s="60"/>
      <c r="IH207" s="60"/>
      <c r="II207" s="60"/>
      <c r="IJ207" s="60"/>
      <c r="IK207" s="60"/>
      <c r="IL207" s="60"/>
      <c r="IM207" s="60"/>
      <c r="IN207" s="60"/>
      <c r="IO207" s="60"/>
      <c r="IP207" s="60"/>
      <c r="IQ207" s="60"/>
      <c r="IR207" s="60"/>
      <c r="IS207" s="60"/>
      <c r="IT207" s="60"/>
      <c r="IU207" s="60"/>
      <c r="IV207" s="60"/>
      <c r="IW207" s="60"/>
      <c r="IX207" s="60"/>
      <c r="IY207" s="60"/>
      <c r="IZ207" s="60"/>
      <c r="JA207" s="60"/>
      <c r="JB207" s="60"/>
      <c r="JC207" s="60"/>
      <c r="JD207" s="60"/>
      <c r="JE207" s="60"/>
      <c r="JF207" s="60"/>
      <c r="JG207" s="60"/>
      <c r="JH207" s="60"/>
      <c r="JI207" s="60"/>
      <c r="JJ207" s="60"/>
      <c r="JK207" s="60"/>
      <c r="JL207" s="60"/>
      <c r="JM207" s="60"/>
      <c r="JN207" s="60"/>
      <c r="JO207" s="60"/>
      <c r="JP207" s="60"/>
      <c r="JQ207" s="60"/>
      <c r="JR207" s="60"/>
      <c r="JS207" s="60"/>
      <c r="JT207" s="60"/>
      <c r="JU207" s="60"/>
      <c r="JV207" s="60"/>
      <c r="JW207" s="60"/>
      <c r="JX207" s="60"/>
      <c r="JY207" s="60"/>
      <c r="JZ207" s="60"/>
      <c r="KA207" s="60"/>
      <c r="KB207" s="60"/>
      <c r="KC207" s="60"/>
      <c r="KD207" s="60"/>
      <c r="KE207" s="60"/>
      <c r="KF207" s="60"/>
      <c r="KG207" s="60"/>
      <c r="KH207" s="60"/>
      <c r="KI207" s="60"/>
      <c r="KJ207" s="60"/>
      <c r="KK207" s="60"/>
      <c r="KL207" s="60"/>
      <c r="KM207" s="60"/>
      <c r="KN207" s="60"/>
      <c r="KO207" s="60"/>
      <c r="KP207" s="60"/>
      <c r="KQ207" s="60"/>
      <c r="KR207" s="60"/>
      <c r="KS207" s="60"/>
      <c r="KT207" s="60"/>
      <c r="KU207" s="60"/>
      <c r="KV207" s="60"/>
      <c r="KW207" s="60"/>
      <c r="KX207" s="60"/>
      <c r="KY207" s="60"/>
      <c r="KZ207" s="60"/>
      <c r="LA207" s="60"/>
      <c r="LB207" s="60"/>
      <c r="LC207" s="60"/>
      <c r="LD207" s="60"/>
      <c r="LE207" s="60"/>
      <c r="LF207" s="60"/>
      <c r="LG207" s="60"/>
      <c r="LH207" s="60"/>
      <c r="LI207" s="60"/>
      <c r="LJ207" s="60"/>
      <c r="LK207" s="60"/>
      <c r="LL207" s="60"/>
      <c r="LM207" s="60"/>
      <c r="LN207" s="60"/>
      <c r="LO207" s="60"/>
      <c r="LP207" s="60"/>
      <c r="LQ207" s="60"/>
      <c r="LR207" s="60"/>
      <c r="LS207" s="60"/>
      <c r="LT207" s="60"/>
      <c r="LU207" s="60"/>
      <c r="LV207" s="60"/>
      <c r="LW207" s="60"/>
      <c r="LX207" s="60"/>
      <c r="LY207" s="60"/>
      <c r="LZ207" s="60"/>
      <c r="MA207" s="60"/>
      <c r="MB207" s="60"/>
      <c r="MC207" s="60"/>
      <c r="MD207" s="60"/>
      <c r="ME207" s="60"/>
      <c r="MF207" s="60"/>
      <c r="MG207" s="60"/>
      <c r="MH207" s="60"/>
      <c r="MI207" s="60"/>
      <c r="MJ207" s="60"/>
      <c r="MK207" s="60"/>
      <c r="ML207" s="60"/>
      <c r="MM207" s="60"/>
      <c r="MN207" s="60"/>
      <c r="MO207" s="60"/>
      <c r="MP207" s="60"/>
      <c r="MQ207" s="60"/>
      <c r="MR207" s="60"/>
      <c r="MS207" s="60"/>
      <c r="MT207" s="60"/>
      <c r="MU207" s="60"/>
      <c r="MV207" s="60"/>
      <c r="MW207" s="60"/>
      <c r="MX207" s="60"/>
      <c r="MY207" s="60"/>
      <c r="MZ207" s="60"/>
      <c r="NA207" s="60"/>
      <c r="NB207" s="60"/>
      <c r="NC207" s="60"/>
      <c r="ND207" s="60"/>
      <c r="NE207" s="60"/>
      <c r="NF207" s="60"/>
      <c r="NG207" s="60"/>
      <c r="NH207" s="60"/>
      <c r="NI207" s="60"/>
      <c r="NJ207" s="60"/>
      <c r="NK207" s="60"/>
      <c r="NL207" s="60"/>
      <c r="NM207" s="60"/>
      <c r="NN207" s="60"/>
      <c r="NO207" s="60"/>
      <c r="NP207" s="60"/>
      <c r="NQ207" s="60"/>
      <c r="NR207" s="60"/>
      <c r="NS207" s="60"/>
      <c r="NT207" s="60"/>
      <c r="NU207" s="60"/>
      <c r="NV207" s="60"/>
      <c r="NW207" s="60"/>
      <c r="NX207" s="60"/>
      <c r="NY207" s="60"/>
      <c r="NZ207" s="60"/>
      <c r="OA207" s="60"/>
      <c r="OB207" s="60"/>
      <c r="OC207" s="60"/>
      <c r="OD207" s="60"/>
      <c r="OE207" s="60"/>
      <c r="OF207" s="60"/>
      <c r="OG207" s="60"/>
      <c r="OH207" s="60"/>
      <c r="OI207" s="60"/>
      <c r="OJ207" s="60"/>
      <c r="OK207" s="60"/>
      <c r="OL207" s="60"/>
      <c r="OM207" s="60"/>
      <c r="ON207" s="60"/>
      <c r="OO207" s="60"/>
      <c r="OP207" s="60"/>
      <c r="OQ207" s="60"/>
      <c r="OR207" s="60"/>
      <c r="OS207" s="60"/>
      <c r="OT207" s="60"/>
      <c r="OU207" s="60"/>
      <c r="OV207" s="60"/>
      <c r="OW207" s="60"/>
      <c r="OX207" s="60"/>
      <c r="OY207" s="60"/>
      <c r="OZ207" s="60"/>
      <c r="PA207" s="60"/>
      <c r="PB207" s="60"/>
      <c r="PC207" s="60"/>
      <c r="PD207" s="60"/>
      <c r="PE207" s="60"/>
      <c r="PF207" s="60"/>
      <c r="PG207" s="60"/>
      <c r="PH207" s="60"/>
      <c r="PI207" s="60"/>
      <c r="PJ207" s="60"/>
      <c r="PK207" s="60"/>
      <c r="PL207" s="60"/>
      <c r="PM207" s="60"/>
      <c r="PN207" s="60"/>
      <c r="PO207" s="60"/>
      <c r="PP207" s="60"/>
      <c r="PQ207" s="60"/>
      <c r="PR207" s="60"/>
      <c r="PS207" s="60"/>
      <c r="PT207" s="60"/>
      <c r="PU207" s="60"/>
      <c r="PV207" s="60"/>
      <c r="PW207" s="60"/>
      <c r="PX207" s="60"/>
      <c r="PY207" s="60"/>
      <c r="PZ207" s="60"/>
      <c r="QA207" s="60"/>
      <c r="QB207" s="60"/>
      <c r="QC207" s="60"/>
      <c r="QD207" s="60"/>
      <c r="QE207" s="60"/>
      <c r="QF207" s="60"/>
      <c r="QG207" s="60"/>
      <c r="QH207" s="60"/>
      <c r="QI207" s="60"/>
      <c r="QJ207" s="60"/>
      <c r="QK207" s="60"/>
      <c r="QL207" s="60"/>
      <c r="QM207" s="60"/>
      <c r="QN207" s="60"/>
      <c r="QO207" s="60"/>
      <c r="QP207" s="60"/>
      <c r="QQ207" s="60"/>
      <c r="QR207" s="60"/>
      <c r="QS207" s="60"/>
      <c r="QT207" s="60"/>
      <c r="QU207" s="60"/>
      <c r="QV207" s="60"/>
      <c r="QW207" s="60"/>
      <c r="QX207" s="60"/>
      <c r="QY207" s="60"/>
      <c r="QZ207" s="60"/>
      <c r="RA207" s="60"/>
      <c r="RB207" s="60"/>
      <c r="RC207" s="60"/>
      <c r="RD207" s="60"/>
      <c r="RE207" s="60"/>
      <c r="RF207" s="60"/>
      <c r="RG207" s="60"/>
      <c r="RH207" s="60"/>
      <c r="RI207" s="60"/>
      <c r="RJ207" s="60"/>
      <c r="RK207" s="60"/>
      <c r="RL207" s="60"/>
      <c r="RM207" s="60"/>
      <c r="RN207" s="60"/>
      <c r="RO207" s="60"/>
      <c r="RP207" s="60"/>
      <c r="RQ207" s="60"/>
      <c r="RR207" s="60"/>
      <c r="RS207" s="60"/>
      <c r="RT207" s="60"/>
      <c r="RU207" s="60"/>
      <c r="RV207" s="60"/>
      <c r="RW207" s="60"/>
      <c r="RX207" s="60"/>
      <c r="RY207" s="60"/>
      <c r="RZ207" s="60"/>
      <c r="SA207" s="60"/>
      <c r="SB207" s="60"/>
      <c r="SC207" s="60"/>
      <c r="SD207" s="60"/>
      <c r="SE207" s="60"/>
      <c r="SF207" s="60"/>
      <c r="SG207" s="60"/>
      <c r="SH207" s="60"/>
      <c r="SI207" s="60"/>
      <c r="SJ207" s="60"/>
      <c r="SK207" s="60"/>
      <c r="SL207" s="60"/>
      <c r="SM207" s="60"/>
      <c r="SN207" s="60"/>
      <c r="SO207" s="60"/>
      <c r="SP207" s="60"/>
      <c r="SQ207" s="60"/>
      <c r="SR207" s="60"/>
      <c r="SS207" s="60"/>
      <c r="ST207" s="60"/>
      <c r="SU207" s="60"/>
      <c r="SV207" s="60"/>
      <c r="SW207" s="60"/>
      <c r="SX207" s="60"/>
      <c r="SY207" s="60"/>
      <c r="SZ207" s="60"/>
      <c r="TA207" s="60"/>
      <c r="TB207" s="60"/>
      <c r="TC207" s="60"/>
      <c r="TD207" s="60"/>
      <c r="TE207" s="60"/>
      <c r="TF207" s="60"/>
      <c r="TG207" s="60"/>
      <c r="TH207" s="60"/>
      <c r="TI207" s="60"/>
    </row>
    <row r="208" spans="1:529" s="866" customFormat="1" ht="42" customHeight="1" thickBot="1" x14ac:dyDescent="0.3">
      <c r="A208" s="169">
        <v>13120011</v>
      </c>
      <c r="B208" s="170">
        <v>39275</v>
      </c>
      <c r="C208" s="44" t="s">
        <v>8818</v>
      </c>
      <c r="D208" s="44" t="s">
        <v>7388</v>
      </c>
      <c r="E208" s="44" t="s">
        <v>36</v>
      </c>
      <c r="F208" s="44" t="s">
        <v>36</v>
      </c>
      <c r="G208" s="44" t="s">
        <v>33</v>
      </c>
      <c r="H208" s="169">
        <v>27632</v>
      </c>
      <c r="I208" s="170"/>
      <c r="J208" s="170">
        <v>45863</v>
      </c>
      <c r="K208" s="44" t="s">
        <v>373</v>
      </c>
      <c r="L208" s="44" t="s">
        <v>7140</v>
      </c>
      <c r="M208" s="44" t="s">
        <v>4735</v>
      </c>
      <c r="N208" s="44" t="s">
        <v>34</v>
      </c>
      <c r="O208" s="44">
        <v>7884000</v>
      </c>
      <c r="P208" s="738" t="s">
        <v>8821</v>
      </c>
      <c r="Q208" s="738" t="s">
        <v>8821</v>
      </c>
      <c r="R208" s="738"/>
      <c r="S208" s="738"/>
      <c r="T208" s="573">
        <v>900</v>
      </c>
      <c r="U208" s="44">
        <v>21600</v>
      </c>
      <c r="V208" s="44">
        <v>7884000</v>
      </c>
      <c r="W208" s="44" t="s">
        <v>1265</v>
      </c>
      <c r="X208" s="44">
        <v>50</v>
      </c>
      <c r="Y208" s="44" t="s">
        <v>1090</v>
      </c>
      <c r="Z208" s="44">
        <v>150</v>
      </c>
      <c r="AA208" s="44" t="s">
        <v>1090</v>
      </c>
      <c r="AB208" s="44" t="s">
        <v>1090</v>
      </c>
      <c r="AC208" s="44" t="s">
        <v>1090</v>
      </c>
      <c r="AD208" s="44" t="s">
        <v>1090</v>
      </c>
      <c r="AE208" s="44" t="s">
        <v>1090</v>
      </c>
      <c r="AF208" s="44" t="s">
        <v>1090</v>
      </c>
      <c r="AG208" s="44" t="s">
        <v>1283</v>
      </c>
      <c r="AH208" s="44">
        <v>826.65</v>
      </c>
      <c r="AI208" s="44" t="s">
        <v>8819</v>
      </c>
      <c r="AJ208" s="44" t="s">
        <v>8820</v>
      </c>
      <c r="AK208" s="44" t="s">
        <v>1092</v>
      </c>
      <c r="AL208" s="507"/>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60"/>
      <c r="BK208" s="60"/>
      <c r="BL208" s="60"/>
      <c r="BM208" s="60"/>
      <c r="BN208" s="60"/>
      <c r="BO208" s="60"/>
      <c r="BP208" s="60"/>
      <c r="BQ208" s="60"/>
      <c r="BR208" s="60"/>
      <c r="BS208" s="60"/>
      <c r="BT208" s="60"/>
      <c r="BU208" s="60"/>
      <c r="BV208" s="60"/>
      <c r="BW208" s="60"/>
      <c r="BX208" s="60"/>
      <c r="BY208" s="60"/>
      <c r="BZ208" s="60"/>
      <c r="CA208" s="60"/>
      <c r="CB208" s="60"/>
      <c r="CC208" s="60"/>
      <c r="CD208" s="60"/>
      <c r="CE208" s="60"/>
      <c r="CF208" s="60"/>
      <c r="CG208" s="60"/>
      <c r="CH208" s="60"/>
      <c r="CI208" s="60"/>
      <c r="CJ208" s="60"/>
      <c r="CK208" s="60"/>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c r="DQ208" s="60"/>
      <c r="DR208" s="60"/>
      <c r="DS208" s="60"/>
      <c r="DT208" s="60"/>
      <c r="DU208" s="60"/>
      <c r="DV208" s="60"/>
      <c r="DW208" s="60"/>
      <c r="DX208" s="60"/>
      <c r="DY208" s="60"/>
      <c r="DZ208" s="60"/>
      <c r="EA208" s="60"/>
      <c r="EB208" s="60"/>
      <c r="EC208" s="60"/>
      <c r="ED208" s="60"/>
      <c r="EE208" s="60"/>
      <c r="EF208" s="60"/>
      <c r="EG208" s="60"/>
      <c r="EH208" s="60"/>
      <c r="EI208" s="60"/>
      <c r="EJ208" s="60"/>
      <c r="EK208" s="60"/>
      <c r="EL208" s="60"/>
      <c r="EM208" s="60"/>
      <c r="EN208" s="60"/>
      <c r="EO208" s="60"/>
      <c r="EP208" s="60"/>
      <c r="EQ208" s="60"/>
      <c r="ER208" s="60"/>
      <c r="ES208" s="60"/>
      <c r="ET208" s="60"/>
      <c r="EU208" s="60"/>
      <c r="EV208" s="60"/>
      <c r="EW208" s="60"/>
      <c r="EX208" s="60"/>
      <c r="EY208" s="60"/>
      <c r="EZ208" s="60"/>
      <c r="FA208" s="60"/>
      <c r="FB208" s="60"/>
      <c r="FC208" s="60"/>
      <c r="FD208" s="60"/>
      <c r="FE208" s="60"/>
      <c r="FF208" s="60"/>
      <c r="FG208" s="60"/>
      <c r="FH208" s="60"/>
      <c r="FI208" s="60"/>
      <c r="FJ208" s="60"/>
      <c r="FK208" s="60"/>
      <c r="FL208" s="60"/>
      <c r="FM208" s="60"/>
      <c r="FN208" s="60"/>
      <c r="FO208" s="60"/>
      <c r="FP208" s="60"/>
      <c r="FQ208" s="60"/>
      <c r="FR208" s="60"/>
      <c r="FS208" s="60"/>
      <c r="FT208" s="60"/>
      <c r="FU208" s="60"/>
      <c r="FV208" s="60"/>
      <c r="FW208" s="60"/>
      <c r="FX208" s="60"/>
      <c r="FY208" s="60"/>
      <c r="FZ208" s="60"/>
      <c r="GA208" s="60"/>
      <c r="GB208" s="60"/>
      <c r="GC208" s="60"/>
      <c r="GD208" s="60"/>
      <c r="GE208" s="60"/>
      <c r="GF208" s="60"/>
      <c r="GG208" s="60"/>
      <c r="GH208" s="60"/>
      <c r="GI208" s="60"/>
      <c r="GJ208" s="60"/>
      <c r="GK208" s="60"/>
      <c r="GL208" s="60"/>
      <c r="GM208" s="60"/>
      <c r="GN208" s="60"/>
      <c r="GO208" s="60"/>
      <c r="GP208" s="60"/>
      <c r="GQ208" s="60"/>
      <c r="GR208" s="60"/>
      <c r="GS208" s="60"/>
      <c r="GT208" s="60"/>
      <c r="GU208" s="60"/>
      <c r="GV208" s="60"/>
      <c r="GW208" s="60"/>
      <c r="GX208" s="60"/>
      <c r="GY208" s="60"/>
      <c r="GZ208" s="60"/>
      <c r="HA208" s="60"/>
      <c r="HB208" s="60"/>
      <c r="HC208" s="60"/>
      <c r="HD208" s="60"/>
      <c r="HE208" s="60"/>
      <c r="HF208" s="60"/>
      <c r="HG208" s="60"/>
      <c r="HH208" s="60"/>
      <c r="HI208" s="60"/>
      <c r="HJ208" s="60"/>
      <c r="HK208" s="60"/>
      <c r="HL208" s="60"/>
      <c r="HM208" s="60"/>
      <c r="HN208" s="60"/>
      <c r="HO208" s="60"/>
      <c r="HP208" s="60"/>
      <c r="HQ208" s="60"/>
      <c r="HR208" s="60"/>
      <c r="HS208" s="60"/>
      <c r="HT208" s="60"/>
      <c r="HU208" s="60"/>
      <c r="HV208" s="60"/>
      <c r="HW208" s="60"/>
      <c r="HX208" s="60"/>
      <c r="HY208" s="60"/>
      <c r="HZ208" s="60"/>
      <c r="IA208" s="60"/>
      <c r="IB208" s="60"/>
      <c r="IC208" s="60"/>
      <c r="ID208" s="60"/>
      <c r="IE208" s="60"/>
      <c r="IF208" s="60"/>
      <c r="IG208" s="60"/>
      <c r="IH208" s="60"/>
      <c r="II208" s="60"/>
      <c r="IJ208" s="60"/>
      <c r="IK208" s="60"/>
      <c r="IL208" s="60"/>
      <c r="IM208" s="60"/>
      <c r="IN208" s="60"/>
      <c r="IO208" s="60"/>
      <c r="IP208" s="60"/>
      <c r="IQ208" s="60"/>
      <c r="IR208" s="60"/>
      <c r="IS208" s="60"/>
      <c r="IT208" s="60"/>
      <c r="IU208" s="60"/>
      <c r="IV208" s="60"/>
      <c r="IW208" s="60"/>
      <c r="IX208" s="60"/>
      <c r="IY208" s="60"/>
      <c r="IZ208" s="60"/>
      <c r="JA208" s="60"/>
      <c r="JB208" s="60"/>
      <c r="JC208" s="60"/>
      <c r="JD208" s="60"/>
      <c r="JE208" s="60"/>
      <c r="JF208" s="60"/>
      <c r="JG208" s="60"/>
      <c r="JH208" s="60"/>
      <c r="JI208" s="60"/>
      <c r="JJ208" s="60"/>
      <c r="JK208" s="60"/>
      <c r="JL208" s="60"/>
      <c r="JM208" s="60"/>
      <c r="JN208" s="60"/>
      <c r="JO208" s="60"/>
      <c r="JP208" s="60"/>
      <c r="JQ208" s="60"/>
      <c r="JR208" s="60"/>
      <c r="JS208" s="60"/>
      <c r="JT208" s="60"/>
      <c r="JU208" s="60"/>
      <c r="JV208" s="60"/>
      <c r="JW208" s="60"/>
      <c r="JX208" s="60"/>
      <c r="JY208" s="60"/>
      <c r="JZ208" s="60"/>
      <c r="KA208" s="60"/>
      <c r="KB208" s="60"/>
      <c r="KC208" s="60"/>
      <c r="KD208" s="60"/>
      <c r="KE208" s="60"/>
      <c r="KF208" s="60"/>
      <c r="KG208" s="60"/>
      <c r="KH208" s="60"/>
      <c r="KI208" s="60"/>
      <c r="KJ208" s="60"/>
      <c r="KK208" s="60"/>
      <c r="KL208" s="60"/>
      <c r="KM208" s="60"/>
      <c r="KN208" s="60"/>
      <c r="KO208" s="60"/>
      <c r="KP208" s="60"/>
      <c r="KQ208" s="60"/>
      <c r="KR208" s="60"/>
      <c r="KS208" s="60"/>
      <c r="KT208" s="60"/>
      <c r="KU208" s="60"/>
      <c r="KV208" s="60"/>
      <c r="KW208" s="60"/>
      <c r="KX208" s="60"/>
      <c r="KY208" s="60"/>
      <c r="KZ208" s="60"/>
      <c r="LA208" s="60"/>
      <c r="LB208" s="60"/>
      <c r="LC208" s="60"/>
      <c r="LD208" s="60"/>
      <c r="LE208" s="60"/>
      <c r="LF208" s="60"/>
      <c r="LG208" s="60"/>
      <c r="LH208" s="60"/>
      <c r="LI208" s="60"/>
      <c r="LJ208" s="60"/>
      <c r="LK208" s="60"/>
      <c r="LL208" s="60"/>
      <c r="LM208" s="60"/>
      <c r="LN208" s="60"/>
      <c r="LO208" s="60"/>
      <c r="LP208" s="60"/>
      <c r="LQ208" s="60"/>
      <c r="LR208" s="60"/>
      <c r="LS208" s="60"/>
      <c r="LT208" s="60"/>
      <c r="LU208" s="60"/>
      <c r="LV208" s="60"/>
      <c r="LW208" s="60"/>
      <c r="LX208" s="60"/>
      <c r="LY208" s="60"/>
      <c r="LZ208" s="60"/>
      <c r="MA208" s="60"/>
      <c r="MB208" s="60"/>
      <c r="MC208" s="60"/>
      <c r="MD208" s="60"/>
      <c r="ME208" s="60"/>
      <c r="MF208" s="60"/>
      <c r="MG208" s="60"/>
      <c r="MH208" s="60"/>
      <c r="MI208" s="60"/>
      <c r="MJ208" s="60"/>
      <c r="MK208" s="60"/>
      <c r="ML208" s="60"/>
      <c r="MM208" s="60"/>
      <c r="MN208" s="60"/>
      <c r="MO208" s="60"/>
      <c r="MP208" s="60"/>
      <c r="MQ208" s="60"/>
      <c r="MR208" s="60"/>
      <c r="MS208" s="60"/>
      <c r="MT208" s="60"/>
      <c r="MU208" s="60"/>
      <c r="MV208" s="60"/>
      <c r="MW208" s="60"/>
      <c r="MX208" s="60"/>
      <c r="MY208" s="60"/>
      <c r="MZ208" s="60"/>
      <c r="NA208" s="60"/>
      <c r="NB208" s="60"/>
      <c r="NC208" s="60"/>
      <c r="ND208" s="60"/>
      <c r="NE208" s="60"/>
      <c r="NF208" s="60"/>
      <c r="NG208" s="60"/>
      <c r="NH208" s="60"/>
      <c r="NI208" s="60"/>
      <c r="NJ208" s="60"/>
      <c r="NK208" s="60"/>
      <c r="NL208" s="60"/>
      <c r="NM208" s="60"/>
      <c r="NN208" s="60"/>
      <c r="NO208" s="60"/>
      <c r="NP208" s="60"/>
      <c r="NQ208" s="60"/>
      <c r="NR208" s="60"/>
      <c r="NS208" s="60"/>
      <c r="NT208" s="60"/>
      <c r="NU208" s="60"/>
      <c r="NV208" s="60"/>
      <c r="NW208" s="60"/>
      <c r="NX208" s="60"/>
      <c r="NY208" s="60"/>
      <c r="NZ208" s="60"/>
      <c r="OA208" s="60"/>
      <c r="OB208" s="60"/>
      <c r="OC208" s="60"/>
      <c r="OD208" s="60"/>
      <c r="OE208" s="60"/>
      <c r="OF208" s="60"/>
      <c r="OG208" s="60"/>
      <c r="OH208" s="60"/>
      <c r="OI208" s="60"/>
      <c r="OJ208" s="60"/>
      <c r="OK208" s="60"/>
      <c r="OL208" s="60"/>
      <c r="OM208" s="60"/>
      <c r="ON208" s="60"/>
      <c r="OO208" s="60"/>
      <c r="OP208" s="60"/>
      <c r="OQ208" s="60"/>
      <c r="OR208" s="60"/>
      <c r="OS208" s="60"/>
      <c r="OT208" s="60"/>
      <c r="OU208" s="60"/>
      <c r="OV208" s="60"/>
      <c r="OW208" s="60"/>
      <c r="OX208" s="60"/>
      <c r="OY208" s="60"/>
      <c r="OZ208" s="60"/>
      <c r="PA208" s="60"/>
      <c r="PB208" s="60"/>
      <c r="PC208" s="60"/>
      <c r="PD208" s="60"/>
      <c r="PE208" s="60"/>
      <c r="PF208" s="60"/>
      <c r="PG208" s="60"/>
      <c r="PH208" s="60"/>
      <c r="PI208" s="60"/>
      <c r="PJ208" s="60"/>
      <c r="PK208" s="60"/>
      <c r="PL208" s="60"/>
      <c r="PM208" s="60"/>
      <c r="PN208" s="60"/>
      <c r="PO208" s="60"/>
      <c r="PP208" s="60"/>
      <c r="PQ208" s="60"/>
      <c r="PR208" s="60"/>
      <c r="PS208" s="60"/>
      <c r="PT208" s="60"/>
      <c r="PU208" s="60"/>
      <c r="PV208" s="60"/>
      <c r="PW208" s="60"/>
      <c r="PX208" s="60"/>
      <c r="PY208" s="60"/>
      <c r="PZ208" s="60"/>
      <c r="QA208" s="60"/>
      <c r="QB208" s="60"/>
      <c r="QC208" s="60"/>
      <c r="QD208" s="60"/>
      <c r="QE208" s="60"/>
      <c r="QF208" s="60"/>
      <c r="QG208" s="60"/>
      <c r="QH208" s="60"/>
      <c r="QI208" s="60"/>
      <c r="QJ208" s="60"/>
      <c r="QK208" s="60"/>
      <c r="QL208" s="60"/>
      <c r="QM208" s="60"/>
      <c r="QN208" s="60"/>
      <c r="QO208" s="60"/>
      <c r="QP208" s="60"/>
      <c r="QQ208" s="60"/>
      <c r="QR208" s="60"/>
      <c r="QS208" s="60"/>
      <c r="QT208" s="60"/>
      <c r="QU208" s="60"/>
      <c r="QV208" s="60"/>
      <c r="QW208" s="60"/>
      <c r="QX208" s="60"/>
      <c r="QY208" s="60"/>
      <c r="QZ208" s="60"/>
      <c r="RA208" s="60"/>
      <c r="RB208" s="60"/>
      <c r="RC208" s="60"/>
      <c r="RD208" s="60"/>
      <c r="RE208" s="60"/>
      <c r="RF208" s="60"/>
      <c r="RG208" s="60"/>
      <c r="RH208" s="60"/>
      <c r="RI208" s="60"/>
      <c r="RJ208" s="60"/>
      <c r="RK208" s="60"/>
      <c r="RL208" s="60"/>
      <c r="RM208" s="60"/>
      <c r="RN208" s="60"/>
      <c r="RO208" s="60"/>
      <c r="RP208" s="60"/>
      <c r="RQ208" s="60"/>
      <c r="RR208" s="60"/>
      <c r="RS208" s="60"/>
      <c r="RT208" s="60"/>
      <c r="RU208" s="60"/>
      <c r="RV208" s="60"/>
      <c r="RW208" s="60"/>
      <c r="RX208" s="60"/>
      <c r="RY208" s="60"/>
      <c r="RZ208" s="60"/>
      <c r="SA208" s="60"/>
      <c r="SB208" s="60"/>
      <c r="SC208" s="60"/>
      <c r="SD208" s="60"/>
      <c r="SE208" s="60"/>
      <c r="SF208" s="60"/>
      <c r="SG208" s="60"/>
      <c r="SH208" s="60"/>
      <c r="SI208" s="60"/>
      <c r="SJ208" s="60"/>
      <c r="SK208" s="60"/>
      <c r="SL208" s="60"/>
      <c r="SM208" s="60"/>
      <c r="SN208" s="60"/>
      <c r="SO208" s="60"/>
      <c r="SP208" s="60"/>
      <c r="SQ208" s="60"/>
      <c r="SR208" s="60"/>
      <c r="SS208" s="60"/>
      <c r="ST208" s="60"/>
      <c r="SU208" s="60"/>
      <c r="SV208" s="60"/>
      <c r="SW208" s="60"/>
      <c r="SX208" s="60"/>
      <c r="SY208" s="60"/>
      <c r="SZ208" s="60"/>
      <c r="TA208" s="60"/>
      <c r="TB208" s="60"/>
      <c r="TC208" s="60"/>
      <c r="TD208" s="60"/>
      <c r="TE208" s="60"/>
      <c r="TF208" s="60"/>
      <c r="TG208" s="60"/>
      <c r="TH208" s="60"/>
      <c r="TI208" s="60"/>
    </row>
    <row r="209" spans="1:39" s="60" customFormat="1" ht="32.25" customHeight="1" x14ac:dyDescent="0.25">
      <c r="A209" s="736">
        <v>13120012</v>
      </c>
      <c r="B209" s="291">
        <v>39314</v>
      </c>
      <c r="C209" s="221" t="s">
        <v>1284</v>
      </c>
      <c r="D209" s="221" t="s">
        <v>5013</v>
      </c>
      <c r="E209" s="221"/>
      <c r="F209" s="221"/>
      <c r="G209" s="221"/>
      <c r="H209" s="290" t="s">
        <v>182</v>
      </c>
      <c r="I209" s="291"/>
      <c r="J209" s="291">
        <v>41506</v>
      </c>
      <c r="K209" s="221" t="s">
        <v>1124</v>
      </c>
      <c r="L209" s="221"/>
      <c r="M209" s="221" t="s">
        <v>700</v>
      </c>
      <c r="N209" s="221" t="s">
        <v>34</v>
      </c>
      <c r="O209" s="221">
        <v>100740</v>
      </c>
      <c r="P209" s="746"/>
      <c r="Q209" s="746" t="s">
        <v>1285</v>
      </c>
      <c r="R209" s="746" t="s">
        <v>5811</v>
      </c>
      <c r="S209" s="746"/>
      <c r="T209" s="570">
        <v>25</v>
      </c>
      <c r="U209" s="221">
        <v>276</v>
      </c>
      <c r="V209" s="221">
        <v>100740</v>
      </c>
      <c r="W209" s="221" t="s">
        <v>1260</v>
      </c>
      <c r="X209" s="221">
        <v>35</v>
      </c>
      <c r="Y209" s="221">
        <v>25</v>
      </c>
      <c r="Z209" s="221">
        <v>125</v>
      </c>
      <c r="AA209" s="221" t="s">
        <v>1090</v>
      </c>
      <c r="AB209" s="221" t="s">
        <v>1090</v>
      </c>
      <c r="AC209" s="221" t="s">
        <v>1090</v>
      </c>
      <c r="AD209" s="221" t="s">
        <v>1090</v>
      </c>
      <c r="AE209" s="221" t="s">
        <v>1090</v>
      </c>
      <c r="AF209" s="221">
        <v>0.3</v>
      </c>
      <c r="AG209" s="221" t="s">
        <v>1090</v>
      </c>
      <c r="AH209" s="221"/>
      <c r="AI209" s="221" t="s">
        <v>2141</v>
      </c>
      <c r="AJ209" s="221" t="s">
        <v>2142</v>
      </c>
      <c r="AK209" s="314" t="s">
        <v>1263</v>
      </c>
      <c r="AL209" s="222" t="s">
        <v>5810</v>
      </c>
      <c r="AM209" s="11"/>
    </row>
    <row r="210" spans="1:39" s="60" customFormat="1" ht="32.25" customHeight="1" thickBot="1" x14ac:dyDescent="0.3">
      <c r="A210" s="380">
        <v>13120012</v>
      </c>
      <c r="B210" s="381">
        <v>39314</v>
      </c>
      <c r="C210" s="348" t="s">
        <v>1284</v>
      </c>
      <c r="D210" s="348" t="s">
        <v>5013</v>
      </c>
      <c r="E210" s="348"/>
      <c r="F210" s="348"/>
      <c r="G210" s="348"/>
      <c r="H210" s="382" t="s">
        <v>182</v>
      </c>
      <c r="I210" s="381"/>
      <c r="J210" s="381">
        <v>43697</v>
      </c>
      <c r="K210" s="348" t="s">
        <v>1124</v>
      </c>
      <c r="L210" s="348"/>
      <c r="M210" s="348" t="s">
        <v>700</v>
      </c>
      <c r="N210" s="348" t="s">
        <v>34</v>
      </c>
      <c r="O210" s="348">
        <v>100740</v>
      </c>
      <c r="P210" s="750"/>
      <c r="Q210" s="750" t="s">
        <v>1285</v>
      </c>
      <c r="R210" s="750" t="s">
        <v>5811</v>
      </c>
      <c r="S210" s="750"/>
      <c r="T210" s="561">
        <v>25</v>
      </c>
      <c r="U210" s="348">
        <v>276</v>
      </c>
      <c r="V210" s="348">
        <v>100740</v>
      </c>
      <c r="W210" s="348" t="s">
        <v>1260</v>
      </c>
      <c r="X210" s="348">
        <v>35</v>
      </c>
      <c r="Y210" s="348">
        <v>25</v>
      </c>
      <c r="Z210" s="348">
        <v>125</v>
      </c>
      <c r="AA210" s="348" t="s">
        <v>1090</v>
      </c>
      <c r="AB210" s="348" t="s">
        <v>1090</v>
      </c>
      <c r="AC210" s="348" t="s">
        <v>1090</v>
      </c>
      <c r="AD210" s="348" t="s">
        <v>1090</v>
      </c>
      <c r="AE210" s="348" t="s">
        <v>1090</v>
      </c>
      <c r="AF210" s="348">
        <v>0.3</v>
      </c>
      <c r="AG210" s="348" t="s">
        <v>1090</v>
      </c>
      <c r="AH210" s="348"/>
      <c r="AI210" s="348" t="s">
        <v>2141</v>
      </c>
      <c r="AJ210" s="348" t="s">
        <v>2142</v>
      </c>
      <c r="AK210" s="383" t="s">
        <v>166</v>
      </c>
      <c r="AL210" s="383" t="s">
        <v>5810</v>
      </c>
      <c r="AM210" s="11"/>
    </row>
    <row r="211" spans="1:39" s="60" customFormat="1" ht="32.25" customHeight="1" x14ac:dyDescent="0.25">
      <c r="A211" s="164">
        <v>13120013</v>
      </c>
      <c r="B211" s="175">
        <v>39321</v>
      </c>
      <c r="C211" s="176" t="s">
        <v>249</v>
      </c>
      <c r="D211" s="176" t="s">
        <v>6680</v>
      </c>
      <c r="E211" s="176"/>
      <c r="F211" s="176"/>
      <c r="G211" s="176"/>
      <c r="H211" s="164">
        <v>67934</v>
      </c>
      <c r="I211" s="175"/>
      <c r="J211" s="175">
        <v>41637</v>
      </c>
      <c r="K211" s="176"/>
      <c r="L211" s="176"/>
      <c r="M211" s="176" t="s">
        <v>304</v>
      </c>
      <c r="N211" s="176" t="s">
        <v>21</v>
      </c>
      <c r="O211" s="176">
        <v>31025</v>
      </c>
      <c r="P211" s="752"/>
      <c r="Q211" s="752"/>
      <c r="R211" s="752"/>
      <c r="S211" s="752"/>
      <c r="T211" s="568">
        <v>11.2</v>
      </c>
      <c r="U211" s="176">
        <v>85</v>
      </c>
      <c r="V211" s="176">
        <v>31025</v>
      </c>
      <c r="W211" s="176" t="s">
        <v>1265</v>
      </c>
      <c r="X211" s="176">
        <v>50</v>
      </c>
      <c r="Y211" s="176">
        <v>50</v>
      </c>
      <c r="Z211" s="176">
        <v>250</v>
      </c>
      <c r="AA211" s="176" t="s">
        <v>1090</v>
      </c>
      <c r="AB211" s="176" t="s">
        <v>1090</v>
      </c>
      <c r="AC211" s="176" t="s">
        <v>1090</v>
      </c>
      <c r="AD211" s="176" t="s">
        <v>1090</v>
      </c>
      <c r="AE211" s="176" t="s">
        <v>1090</v>
      </c>
      <c r="AF211" s="176" t="s">
        <v>1090</v>
      </c>
      <c r="AG211" s="176" t="s">
        <v>1090</v>
      </c>
      <c r="AH211" s="176"/>
      <c r="AI211" s="176" t="s">
        <v>2143</v>
      </c>
      <c r="AJ211" s="176" t="s">
        <v>2144</v>
      </c>
      <c r="AK211" s="222" t="s">
        <v>166</v>
      </c>
      <c r="AL211" s="222" t="s">
        <v>6678</v>
      </c>
      <c r="AM211" s="11"/>
    </row>
    <row r="212" spans="1:39" s="60" customFormat="1" ht="32.25" customHeight="1" x14ac:dyDescent="0.25">
      <c r="A212" s="290">
        <v>13120013</v>
      </c>
      <c r="B212" s="291">
        <v>39321</v>
      </c>
      <c r="C212" s="221" t="s">
        <v>6679</v>
      </c>
      <c r="D212" s="221" t="s">
        <v>5014</v>
      </c>
      <c r="E212" s="221"/>
      <c r="F212" s="221"/>
      <c r="G212" s="221"/>
      <c r="H212" s="290">
        <v>67934</v>
      </c>
      <c r="I212" s="291"/>
      <c r="J212" s="291">
        <v>43828</v>
      </c>
      <c r="K212" s="221" t="s">
        <v>377</v>
      </c>
      <c r="L212" s="221"/>
      <c r="M212" s="221" t="s">
        <v>4736</v>
      </c>
      <c r="N212" s="221" t="s">
        <v>21</v>
      </c>
      <c r="O212" s="221">
        <v>31025</v>
      </c>
      <c r="P212" s="746" t="s">
        <v>1286</v>
      </c>
      <c r="Q212" s="746" t="s">
        <v>1286</v>
      </c>
      <c r="R212" s="746"/>
      <c r="S212" s="746"/>
      <c r="T212" s="570">
        <v>11.2</v>
      </c>
      <c r="U212" s="221">
        <v>85</v>
      </c>
      <c r="V212" s="221">
        <v>31025</v>
      </c>
      <c r="W212" s="221" t="s">
        <v>1257</v>
      </c>
      <c r="X212" s="221">
        <v>50</v>
      </c>
      <c r="Y212" s="221">
        <v>50</v>
      </c>
      <c r="Z212" s="221">
        <v>250</v>
      </c>
      <c r="AA212" s="221" t="s">
        <v>1090</v>
      </c>
      <c r="AB212" s="221" t="s">
        <v>1090</v>
      </c>
      <c r="AC212" s="221" t="s">
        <v>1090</v>
      </c>
      <c r="AD212" s="221" t="s">
        <v>1090</v>
      </c>
      <c r="AE212" s="221" t="s">
        <v>1090</v>
      </c>
      <c r="AF212" s="221" t="s">
        <v>1090</v>
      </c>
      <c r="AG212" s="221" t="s">
        <v>4092</v>
      </c>
      <c r="AH212" s="221"/>
      <c r="AI212" s="39" t="s">
        <v>2143</v>
      </c>
      <c r="AJ212" s="39" t="s">
        <v>2144</v>
      </c>
      <c r="AK212" s="39" t="s">
        <v>166</v>
      </c>
      <c r="AL212" s="222" t="s">
        <v>6678</v>
      </c>
      <c r="AM212" s="11"/>
    </row>
    <row r="213" spans="1:39" s="904" customFormat="1" ht="32.25" customHeight="1" thickBot="1" x14ac:dyDescent="0.3">
      <c r="A213" s="933">
        <v>13120014</v>
      </c>
      <c r="B213" s="934">
        <v>39357</v>
      </c>
      <c r="C213" s="935" t="s">
        <v>707</v>
      </c>
      <c r="D213" s="935" t="s">
        <v>8762</v>
      </c>
      <c r="E213" s="935" t="s">
        <v>131</v>
      </c>
      <c r="F213" s="935" t="s">
        <v>132</v>
      </c>
      <c r="G213" s="935" t="s">
        <v>53</v>
      </c>
      <c r="H213" s="933">
        <v>53655</v>
      </c>
      <c r="I213" s="934">
        <v>39377</v>
      </c>
      <c r="J213" s="934">
        <v>47229</v>
      </c>
      <c r="K213" s="935" t="s">
        <v>877</v>
      </c>
      <c r="L213" s="935" t="s">
        <v>8763</v>
      </c>
      <c r="M213" s="935" t="s">
        <v>302</v>
      </c>
      <c r="N213" s="935" t="s">
        <v>34</v>
      </c>
      <c r="O213" s="935">
        <v>289440</v>
      </c>
      <c r="P213" s="936" t="s">
        <v>8764</v>
      </c>
      <c r="Q213" s="936" t="s">
        <v>8764</v>
      </c>
      <c r="R213" s="936"/>
      <c r="S213" s="936"/>
      <c r="T213" s="937">
        <v>180</v>
      </c>
      <c r="U213" s="935">
        <v>1080</v>
      </c>
      <c r="V213" s="935">
        <v>289440</v>
      </c>
      <c r="W213" s="935" t="s">
        <v>1265</v>
      </c>
      <c r="X213" s="935">
        <v>100</v>
      </c>
      <c r="Y213" s="935" t="s">
        <v>1090</v>
      </c>
      <c r="Z213" s="935" t="s">
        <v>1090</v>
      </c>
      <c r="AA213" s="935" t="s">
        <v>1090</v>
      </c>
      <c r="AB213" s="935" t="s">
        <v>1090</v>
      </c>
      <c r="AC213" s="935" t="s">
        <v>1090</v>
      </c>
      <c r="AD213" s="935" t="s">
        <v>1090</v>
      </c>
      <c r="AE213" s="935" t="s">
        <v>1090</v>
      </c>
      <c r="AF213" s="935">
        <v>0.5</v>
      </c>
      <c r="AG213" s="935" t="s">
        <v>1090</v>
      </c>
      <c r="AH213" s="935"/>
      <c r="AI213" s="935" t="s">
        <v>2145</v>
      </c>
      <c r="AJ213" s="935" t="s">
        <v>2146</v>
      </c>
      <c r="AK213" s="938" t="s">
        <v>1261</v>
      </c>
      <c r="AL213" s="938"/>
      <c r="AM213" s="877"/>
    </row>
    <row r="214" spans="1:39" s="60" customFormat="1" ht="32.25" customHeight="1" thickBot="1" x14ac:dyDescent="0.3">
      <c r="A214" s="290">
        <v>13120015</v>
      </c>
      <c r="B214" s="291">
        <v>39372</v>
      </c>
      <c r="C214" s="221" t="s">
        <v>5605</v>
      </c>
      <c r="D214" s="221" t="s">
        <v>5607</v>
      </c>
      <c r="E214" s="221"/>
      <c r="F214" s="221"/>
      <c r="G214" s="221"/>
      <c r="H214" s="290">
        <v>53089</v>
      </c>
      <c r="I214" s="291"/>
      <c r="J214" s="291">
        <v>40468</v>
      </c>
      <c r="K214" s="221" t="s">
        <v>1954</v>
      </c>
      <c r="L214" s="221"/>
      <c r="M214" s="221" t="s">
        <v>300</v>
      </c>
      <c r="N214" s="221" t="s">
        <v>52</v>
      </c>
      <c r="O214" s="221">
        <v>1650</v>
      </c>
      <c r="P214" s="746" t="s">
        <v>1287</v>
      </c>
      <c r="Q214" s="746"/>
      <c r="R214" s="746"/>
      <c r="S214" s="746"/>
      <c r="T214" s="570">
        <v>0.72</v>
      </c>
      <c r="U214" s="221">
        <v>4.5</v>
      </c>
      <c r="V214" s="221">
        <v>1650</v>
      </c>
      <c r="W214" s="221" t="s">
        <v>1260</v>
      </c>
      <c r="X214" s="221">
        <v>50</v>
      </c>
      <c r="Y214" s="221">
        <v>25</v>
      </c>
      <c r="Z214" s="221">
        <v>125</v>
      </c>
      <c r="AA214" s="221" t="s">
        <v>1090</v>
      </c>
      <c r="AB214" s="221" t="s">
        <v>1090</v>
      </c>
      <c r="AC214" s="221" t="s">
        <v>1090</v>
      </c>
      <c r="AD214" s="221" t="s">
        <v>1090</v>
      </c>
      <c r="AE214" s="221" t="s">
        <v>1090</v>
      </c>
      <c r="AF214" s="221" t="s">
        <v>1090</v>
      </c>
      <c r="AG214" s="221" t="s">
        <v>1262</v>
      </c>
      <c r="AH214" s="221"/>
      <c r="AI214" s="221" t="s">
        <v>2147</v>
      </c>
      <c r="AJ214" s="221" t="s">
        <v>2148</v>
      </c>
      <c r="AK214" s="314" t="s">
        <v>1261</v>
      </c>
      <c r="AL214" s="314" t="s">
        <v>6386</v>
      </c>
      <c r="AM214" s="11"/>
    </row>
    <row r="215" spans="1:39" s="60" customFormat="1" ht="32.25" customHeight="1" thickBot="1" x14ac:dyDescent="0.3">
      <c r="A215" s="237">
        <v>13120016</v>
      </c>
      <c r="B215" s="238">
        <v>39461</v>
      </c>
      <c r="C215" s="23" t="s">
        <v>1288</v>
      </c>
      <c r="D215" s="23" t="s">
        <v>5608</v>
      </c>
      <c r="E215" s="23"/>
      <c r="F215" s="23"/>
      <c r="G215" s="23"/>
      <c r="H215" s="239">
        <v>83212</v>
      </c>
      <c r="I215" s="238"/>
      <c r="J215" s="238">
        <v>40557</v>
      </c>
      <c r="K215" s="23" t="s">
        <v>1088</v>
      </c>
      <c r="L215" s="23"/>
      <c r="M215" s="23" t="s">
        <v>1094</v>
      </c>
      <c r="N215" s="23" t="s">
        <v>52</v>
      </c>
      <c r="O215" s="23">
        <v>2085</v>
      </c>
      <c r="P215" s="744"/>
      <c r="Q215" s="744"/>
      <c r="R215" s="744"/>
      <c r="S215" s="744"/>
      <c r="T215" s="575">
        <v>2.13</v>
      </c>
      <c r="U215" s="23">
        <v>6.82</v>
      </c>
      <c r="V215" s="23">
        <v>2085</v>
      </c>
      <c r="W215" s="23" t="s">
        <v>1265</v>
      </c>
      <c r="X215" s="23">
        <v>50</v>
      </c>
      <c r="Y215" s="23" t="s">
        <v>1090</v>
      </c>
      <c r="Z215" s="23">
        <v>150</v>
      </c>
      <c r="AA215" s="23" t="s">
        <v>1090</v>
      </c>
      <c r="AB215" s="23" t="s">
        <v>1090</v>
      </c>
      <c r="AC215" s="23" t="s">
        <v>1090</v>
      </c>
      <c r="AD215" s="23" t="s">
        <v>1090</v>
      </c>
      <c r="AE215" s="23" t="s">
        <v>1090</v>
      </c>
      <c r="AF215" s="23">
        <v>5</v>
      </c>
      <c r="AG215" s="23" t="s">
        <v>1090</v>
      </c>
      <c r="AH215" s="23"/>
      <c r="AI215" s="23" t="s">
        <v>2149</v>
      </c>
      <c r="AJ215" s="23" t="s">
        <v>2150</v>
      </c>
      <c r="AK215" s="24" t="s">
        <v>1289</v>
      </c>
      <c r="AL215" s="24"/>
      <c r="AM215" s="11"/>
    </row>
    <row r="216" spans="1:39" s="60" customFormat="1" ht="32.25" customHeight="1" thickBot="1" x14ac:dyDescent="0.3">
      <c r="A216" s="77">
        <v>13120017</v>
      </c>
      <c r="B216" s="28">
        <v>39468</v>
      </c>
      <c r="C216" s="29" t="s">
        <v>1290</v>
      </c>
      <c r="D216" s="29" t="s">
        <v>1291</v>
      </c>
      <c r="E216" s="29"/>
      <c r="F216" s="29"/>
      <c r="G216" s="29"/>
      <c r="H216" s="77">
        <v>10447</v>
      </c>
      <c r="I216" s="28"/>
      <c r="J216" s="28">
        <v>40564</v>
      </c>
      <c r="K216" s="29" t="s">
        <v>1292</v>
      </c>
      <c r="L216" s="29"/>
      <c r="M216" s="29" t="s">
        <v>298</v>
      </c>
      <c r="N216" s="29" t="s">
        <v>21</v>
      </c>
      <c r="O216" s="29">
        <v>365</v>
      </c>
      <c r="P216" s="743"/>
      <c r="Q216" s="743"/>
      <c r="R216" s="743"/>
      <c r="S216" s="743"/>
      <c r="T216" s="691">
        <v>0.125</v>
      </c>
      <c r="U216" s="29">
        <v>1</v>
      </c>
      <c r="V216" s="29">
        <v>365</v>
      </c>
      <c r="W216" s="29" t="s">
        <v>1265</v>
      </c>
      <c r="X216" s="29">
        <v>50</v>
      </c>
      <c r="Y216" s="29" t="s">
        <v>1090</v>
      </c>
      <c r="Z216" s="29">
        <v>150</v>
      </c>
      <c r="AA216" s="29" t="s">
        <v>1090</v>
      </c>
      <c r="AB216" s="29" t="s">
        <v>1090</v>
      </c>
      <c r="AC216" s="29" t="s">
        <v>1090</v>
      </c>
      <c r="AD216" s="29" t="s">
        <v>1090</v>
      </c>
      <c r="AE216" s="29" t="s">
        <v>1090</v>
      </c>
      <c r="AF216" s="29">
        <v>10</v>
      </c>
      <c r="AG216" s="29" t="s">
        <v>1090</v>
      </c>
      <c r="AH216" s="29"/>
      <c r="AI216" s="29" t="s">
        <v>2151</v>
      </c>
      <c r="AJ216" s="29" t="s">
        <v>2152</v>
      </c>
      <c r="AK216" s="25" t="s">
        <v>1293</v>
      </c>
      <c r="AL216" s="25"/>
      <c r="AM216" s="11"/>
    </row>
    <row r="217" spans="1:39" s="60" customFormat="1" ht="32.25" customHeight="1" thickBot="1" x14ac:dyDescent="0.3">
      <c r="A217" s="237">
        <v>13120018</v>
      </c>
      <c r="B217" s="238">
        <v>39503</v>
      </c>
      <c r="C217" s="23" t="s">
        <v>1294</v>
      </c>
      <c r="D217" s="23" t="s">
        <v>5015</v>
      </c>
      <c r="E217" s="23"/>
      <c r="F217" s="23"/>
      <c r="G217" s="23"/>
      <c r="H217" s="239">
        <v>80902</v>
      </c>
      <c r="I217" s="238"/>
      <c r="J217" s="238">
        <v>40599</v>
      </c>
      <c r="K217" s="23" t="s">
        <v>378</v>
      </c>
      <c r="L217" s="23"/>
      <c r="M217" s="23" t="s">
        <v>1295</v>
      </c>
      <c r="N217" s="23" t="s">
        <v>95</v>
      </c>
      <c r="O217" s="23">
        <v>572</v>
      </c>
      <c r="P217" s="744"/>
      <c r="Q217" s="744"/>
      <c r="R217" s="744"/>
      <c r="S217" s="744"/>
      <c r="T217" s="575"/>
      <c r="U217" s="23">
        <v>2.2999999999999998</v>
      </c>
      <c r="V217" s="23">
        <v>572</v>
      </c>
      <c r="W217" s="23" t="s">
        <v>1265</v>
      </c>
      <c r="X217" s="23">
        <v>50</v>
      </c>
      <c r="Y217" s="23" t="s">
        <v>1090</v>
      </c>
      <c r="Z217" s="23">
        <v>125</v>
      </c>
      <c r="AA217" s="23" t="s">
        <v>1090</v>
      </c>
      <c r="AB217" s="23" t="s">
        <v>1090</v>
      </c>
      <c r="AC217" s="23" t="s">
        <v>1090</v>
      </c>
      <c r="AD217" s="23" t="s">
        <v>1296</v>
      </c>
      <c r="AE217" s="23" t="s">
        <v>1297</v>
      </c>
      <c r="AF217" s="23">
        <v>0.3</v>
      </c>
      <c r="AG217" s="23" t="s">
        <v>1298</v>
      </c>
      <c r="AH217" s="23"/>
      <c r="AI217" s="23" t="s">
        <v>2153</v>
      </c>
      <c r="AJ217" s="23" t="s">
        <v>2154</v>
      </c>
      <c r="AK217" s="24" t="s">
        <v>1261</v>
      </c>
      <c r="AL217" s="24"/>
      <c r="AM217" s="11"/>
    </row>
    <row r="218" spans="1:39" s="60" customFormat="1" ht="32.25" customHeight="1" x14ac:dyDescent="0.25">
      <c r="A218" s="164">
        <v>13120019</v>
      </c>
      <c r="B218" s="175">
        <v>39538</v>
      </c>
      <c r="C218" s="176" t="s">
        <v>1299</v>
      </c>
      <c r="D218" s="176" t="s">
        <v>5180</v>
      </c>
      <c r="E218" s="176"/>
      <c r="F218" s="176"/>
      <c r="G218" s="176"/>
      <c r="H218" s="164">
        <v>38978</v>
      </c>
      <c r="I218" s="175"/>
      <c r="J218" s="175">
        <v>41729</v>
      </c>
      <c r="K218" s="176"/>
      <c r="L218" s="176"/>
      <c r="M218" s="176" t="s">
        <v>333</v>
      </c>
      <c r="N218" s="176" t="s">
        <v>34</v>
      </c>
      <c r="O218" s="176">
        <v>7800</v>
      </c>
      <c r="P218" s="752" t="s">
        <v>3217</v>
      </c>
      <c r="Q218" s="752" t="s">
        <v>3217</v>
      </c>
      <c r="R218" s="752"/>
      <c r="S218" s="752"/>
      <c r="T218" s="568">
        <v>10.8</v>
      </c>
      <c r="U218" s="176">
        <v>30</v>
      </c>
      <c r="V218" s="176">
        <v>7800</v>
      </c>
      <c r="W218" s="176" t="s">
        <v>1300</v>
      </c>
      <c r="X218" s="176">
        <v>50</v>
      </c>
      <c r="Y218" s="176">
        <v>50</v>
      </c>
      <c r="Z218" s="176">
        <v>250</v>
      </c>
      <c r="AA218" s="176" t="s">
        <v>1090</v>
      </c>
      <c r="AB218" s="176" t="s">
        <v>1090</v>
      </c>
      <c r="AC218" s="176" t="s">
        <v>1090</v>
      </c>
      <c r="AD218" s="176" t="s">
        <v>1090</v>
      </c>
      <c r="AE218" s="176" t="s">
        <v>1090</v>
      </c>
      <c r="AF218" s="176" t="s">
        <v>1090</v>
      </c>
      <c r="AG218" s="176" t="s">
        <v>1271</v>
      </c>
      <c r="AH218" s="176"/>
      <c r="AI218" s="176" t="s">
        <v>2155</v>
      </c>
      <c r="AJ218" s="176" t="s">
        <v>2156</v>
      </c>
      <c r="AK218" s="222" t="s">
        <v>166</v>
      </c>
      <c r="AL218" s="222" t="s">
        <v>3384</v>
      </c>
      <c r="AM218" s="11"/>
    </row>
    <row r="219" spans="1:39" s="60" customFormat="1" ht="38.25" customHeight="1" thickBot="1" x14ac:dyDescent="0.3">
      <c r="A219" s="61">
        <v>13120019</v>
      </c>
      <c r="B219" s="19">
        <v>39538</v>
      </c>
      <c r="C219" s="18" t="s">
        <v>5200</v>
      </c>
      <c r="D219" s="18" t="s">
        <v>5180</v>
      </c>
      <c r="E219" s="18"/>
      <c r="F219" s="18"/>
      <c r="G219" s="18"/>
      <c r="H219" s="61">
        <v>38978</v>
      </c>
      <c r="I219" s="19"/>
      <c r="J219" s="19">
        <v>43921</v>
      </c>
      <c r="K219" s="18" t="s">
        <v>1201</v>
      </c>
      <c r="L219" s="18"/>
      <c r="M219" s="18" t="s">
        <v>333</v>
      </c>
      <c r="N219" s="18" t="s">
        <v>34</v>
      </c>
      <c r="O219" s="18">
        <v>7800</v>
      </c>
      <c r="P219" s="753"/>
      <c r="Q219" s="753"/>
      <c r="R219" s="753"/>
      <c r="S219" s="753"/>
      <c r="T219" s="565">
        <v>10.8</v>
      </c>
      <c r="U219" s="18">
        <v>30</v>
      </c>
      <c r="V219" s="18">
        <v>7800</v>
      </c>
      <c r="W219" s="18" t="s">
        <v>1089</v>
      </c>
      <c r="X219" s="18">
        <v>50</v>
      </c>
      <c r="Y219" s="18">
        <v>50</v>
      </c>
      <c r="Z219" s="18">
        <v>250</v>
      </c>
      <c r="AA219" s="18" t="s">
        <v>1090</v>
      </c>
      <c r="AB219" s="18" t="s">
        <v>1090</v>
      </c>
      <c r="AC219" s="18" t="s">
        <v>1090</v>
      </c>
      <c r="AD219" s="18" t="s">
        <v>1090</v>
      </c>
      <c r="AE219" s="18" t="s">
        <v>1090</v>
      </c>
      <c r="AF219" s="18" t="s">
        <v>1090</v>
      </c>
      <c r="AG219" s="18" t="s">
        <v>3218</v>
      </c>
      <c r="AH219" s="18">
        <v>526.15</v>
      </c>
      <c r="AI219" s="18" t="s">
        <v>2155</v>
      </c>
      <c r="AJ219" s="18" t="s">
        <v>2156</v>
      </c>
      <c r="AK219" s="20" t="s">
        <v>1408</v>
      </c>
      <c r="AL219" s="20"/>
      <c r="AM219" s="11"/>
    </row>
    <row r="220" spans="1:39" s="60" customFormat="1" ht="32.25" customHeight="1" thickBot="1" x14ac:dyDescent="0.3">
      <c r="A220" s="183">
        <v>13120020</v>
      </c>
      <c r="B220" s="184">
        <v>39609</v>
      </c>
      <c r="C220" s="185" t="s">
        <v>1301</v>
      </c>
      <c r="D220" s="185" t="s">
        <v>6518</v>
      </c>
      <c r="E220" s="185"/>
      <c r="F220" s="185"/>
      <c r="G220" s="185"/>
      <c r="H220" s="186">
        <v>47714</v>
      </c>
      <c r="I220" s="184"/>
      <c r="J220" s="184">
        <v>41811</v>
      </c>
      <c r="K220" s="185" t="s">
        <v>877</v>
      </c>
      <c r="L220" s="185"/>
      <c r="M220" s="185" t="s">
        <v>302</v>
      </c>
      <c r="N220" s="185" t="s">
        <v>34</v>
      </c>
      <c r="O220" s="185">
        <v>95800</v>
      </c>
      <c r="P220" s="748"/>
      <c r="Q220" s="748" t="s">
        <v>3318</v>
      </c>
      <c r="R220" s="748"/>
      <c r="S220" s="748"/>
      <c r="T220" s="588">
        <v>23.73</v>
      </c>
      <c r="U220" s="185"/>
      <c r="V220" s="185">
        <v>95800</v>
      </c>
      <c r="W220" s="185" t="s">
        <v>1265</v>
      </c>
      <c r="X220" s="185">
        <v>100</v>
      </c>
      <c r="Y220" s="185" t="s">
        <v>1090</v>
      </c>
      <c r="Z220" s="185" t="s">
        <v>1090</v>
      </c>
      <c r="AA220" s="185" t="s">
        <v>1090</v>
      </c>
      <c r="AB220" s="185" t="s">
        <v>1090</v>
      </c>
      <c r="AC220" s="185" t="s">
        <v>1090</v>
      </c>
      <c r="AD220" s="185" t="s">
        <v>1090</v>
      </c>
      <c r="AE220" s="185" t="s">
        <v>1090</v>
      </c>
      <c r="AF220" s="185">
        <v>2</v>
      </c>
      <c r="AG220" s="185" t="s">
        <v>1302</v>
      </c>
      <c r="AH220" s="185"/>
      <c r="AI220" s="185" t="s">
        <v>2157</v>
      </c>
      <c r="AJ220" s="185" t="s">
        <v>2158</v>
      </c>
      <c r="AK220" s="275" t="s">
        <v>166</v>
      </c>
      <c r="AL220" s="275" t="s">
        <v>3385</v>
      </c>
      <c r="AM220" s="11"/>
    </row>
    <row r="221" spans="1:39" s="60" customFormat="1" ht="38.25" customHeight="1" x14ac:dyDescent="0.25">
      <c r="A221" s="476" t="s">
        <v>6519</v>
      </c>
      <c r="B221" s="436">
        <v>39609</v>
      </c>
      <c r="C221" s="437" t="s">
        <v>3319</v>
      </c>
      <c r="D221" s="437" t="s">
        <v>5725</v>
      </c>
      <c r="E221" s="437"/>
      <c r="F221" s="437"/>
      <c r="G221" s="437"/>
      <c r="H221" s="435">
        <v>47714</v>
      </c>
      <c r="I221" s="436"/>
      <c r="J221" s="436">
        <v>42907</v>
      </c>
      <c r="K221" s="437" t="s">
        <v>877</v>
      </c>
      <c r="L221" s="437"/>
      <c r="M221" s="437" t="s">
        <v>302</v>
      </c>
      <c r="N221" s="437" t="s">
        <v>34</v>
      </c>
      <c r="O221" s="437">
        <v>95800</v>
      </c>
      <c r="P221" s="763"/>
      <c r="Q221" s="763" t="s">
        <v>6520</v>
      </c>
      <c r="R221" s="763"/>
      <c r="S221" s="763"/>
      <c r="T221" s="584">
        <v>23.73</v>
      </c>
      <c r="U221" s="437">
        <v>6.6</v>
      </c>
      <c r="V221" s="437">
        <v>95800</v>
      </c>
      <c r="W221" s="437" t="s">
        <v>1265</v>
      </c>
      <c r="X221" s="437">
        <v>100</v>
      </c>
      <c r="Y221" s="437" t="s">
        <v>1090</v>
      </c>
      <c r="Z221" s="437" t="s">
        <v>1090</v>
      </c>
      <c r="AA221" s="437" t="s">
        <v>1090</v>
      </c>
      <c r="AB221" s="437" t="s">
        <v>1090</v>
      </c>
      <c r="AC221" s="437" t="s">
        <v>1090</v>
      </c>
      <c r="AD221" s="437" t="s">
        <v>1090</v>
      </c>
      <c r="AE221" s="437" t="s">
        <v>1090</v>
      </c>
      <c r="AF221" s="437">
        <v>2</v>
      </c>
      <c r="AG221" s="437" t="s">
        <v>1302</v>
      </c>
      <c r="AH221" s="437">
        <v>199</v>
      </c>
      <c r="AI221" s="437" t="s">
        <v>3320</v>
      </c>
      <c r="AJ221" s="437" t="s">
        <v>3321</v>
      </c>
      <c r="AK221" s="438" t="s">
        <v>166</v>
      </c>
      <c r="AL221" s="275" t="s">
        <v>6521</v>
      </c>
      <c r="AM221" s="11"/>
    </row>
    <row r="222" spans="1:39" s="60" customFormat="1" ht="38.25" customHeight="1" thickBot="1" x14ac:dyDescent="0.3">
      <c r="A222" s="182">
        <v>13120020</v>
      </c>
      <c r="B222" s="170">
        <v>39609</v>
      </c>
      <c r="C222" s="44" t="s">
        <v>3319</v>
      </c>
      <c r="D222" s="44" t="s">
        <v>7347</v>
      </c>
      <c r="E222" s="44" t="s">
        <v>158</v>
      </c>
      <c r="F222" s="44" t="s">
        <v>158</v>
      </c>
      <c r="G222" s="44" t="s">
        <v>128</v>
      </c>
      <c r="H222" s="169">
        <v>47714</v>
      </c>
      <c r="I222" s="170"/>
      <c r="J222" s="170">
        <v>45098</v>
      </c>
      <c r="K222" s="44" t="s">
        <v>877</v>
      </c>
      <c r="L222" s="44"/>
      <c r="M222" s="44" t="s">
        <v>302</v>
      </c>
      <c r="N222" s="44" t="s">
        <v>34</v>
      </c>
      <c r="O222" s="44">
        <v>95800</v>
      </c>
      <c r="P222" s="738"/>
      <c r="Q222" s="738"/>
      <c r="R222" s="738"/>
      <c r="S222" s="738"/>
      <c r="T222" s="573">
        <v>23.73</v>
      </c>
      <c r="U222" s="44">
        <v>6.6</v>
      </c>
      <c r="V222" s="44">
        <v>95800</v>
      </c>
      <c r="W222" s="44" t="s">
        <v>1265</v>
      </c>
      <c r="X222" s="44">
        <v>100</v>
      </c>
      <c r="Y222" s="44" t="s">
        <v>1090</v>
      </c>
      <c r="Z222" s="44" t="s">
        <v>1090</v>
      </c>
      <c r="AA222" s="44" t="s">
        <v>1090</v>
      </c>
      <c r="AB222" s="44" t="s">
        <v>1090</v>
      </c>
      <c r="AC222" s="44" t="s">
        <v>1090</v>
      </c>
      <c r="AD222" s="44" t="s">
        <v>1090</v>
      </c>
      <c r="AE222" s="44" t="s">
        <v>1090</v>
      </c>
      <c r="AF222" s="44">
        <v>2</v>
      </c>
      <c r="AG222" s="44" t="s">
        <v>1302</v>
      </c>
      <c r="AH222" s="44">
        <v>199</v>
      </c>
      <c r="AI222" s="44" t="s">
        <v>3320</v>
      </c>
      <c r="AJ222" s="44" t="s">
        <v>3321</v>
      </c>
      <c r="AK222" s="174" t="s">
        <v>166</v>
      </c>
      <c r="AL222" s="174"/>
      <c r="AM222" s="11"/>
    </row>
    <row r="223" spans="1:39" s="60" customFormat="1" ht="32.25" customHeight="1" x14ac:dyDescent="0.25">
      <c r="A223" s="261">
        <v>13120021</v>
      </c>
      <c r="B223" s="262">
        <v>39633</v>
      </c>
      <c r="C223" s="264" t="s">
        <v>1303</v>
      </c>
      <c r="D223" s="264" t="s">
        <v>5016</v>
      </c>
      <c r="E223" s="264"/>
      <c r="F223" s="264"/>
      <c r="G223" s="264"/>
      <c r="H223" s="261">
        <v>14218</v>
      </c>
      <c r="I223" s="262"/>
      <c r="J223" s="262">
        <v>41979</v>
      </c>
      <c r="K223" s="264" t="s">
        <v>1304</v>
      </c>
      <c r="L223" s="264"/>
      <c r="M223" s="264" t="s">
        <v>298</v>
      </c>
      <c r="N223" s="264" t="s">
        <v>21</v>
      </c>
      <c r="O223" s="264">
        <v>720000</v>
      </c>
      <c r="P223" s="776"/>
      <c r="Q223" s="776"/>
      <c r="R223" s="776" t="s">
        <v>3498</v>
      </c>
      <c r="S223" s="776"/>
      <c r="T223" s="585">
        <v>30</v>
      </c>
      <c r="U223" s="264">
        <v>430</v>
      </c>
      <c r="V223" s="264">
        <v>720000</v>
      </c>
      <c r="W223" s="264" t="s">
        <v>1300</v>
      </c>
      <c r="X223" s="264">
        <v>50</v>
      </c>
      <c r="Y223" s="264">
        <v>15</v>
      </c>
      <c r="Z223" s="264">
        <v>70</v>
      </c>
      <c r="AA223" s="264">
        <v>2</v>
      </c>
      <c r="AB223" s="264">
        <v>10</v>
      </c>
      <c r="AC223" s="264">
        <v>0.04</v>
      </c>
      <c r="AD223" s="264">
        <v>15</v>
      </c>
      <c r="AE223" s="264">
        <v>2</v>
      </c>
      <c r="AF223" s="264">
        <v>0.3</v>
      </c>
      <c r="AG223" s="264" t="s">
        <v>1305</v>
      </c>
      <c r="AH223" s="264"/>
      <c r="AI223" s="264" t="s">
        <v>2159</v>
      </c>
      <c r="AJ223" s="264" t="s">
        <v>2160</v>
      </c>
      <c r="AK223" s="377" t="s">
        <v>166</v>
      </c>
      <c r="AL223" s="377" t="s">
        <v>3497</v>
      </c>
      <c r="AM223" s="11"/>
    </row>
    <row r="224" spans="1:39" s="60" customFormat="1" ht="32.25" customHeight="1" x14ac:dyDescent="0.25">
      <c r="A224" s="85">
        <v>13120021</v>
      </c>
      <c r="B224" s="86">
        <v>39633</v>
      </c>
      <c r="C224" s="87" t="s">
        <v>1303</v>
      </c>
      <c r="D224" s="87" t="s">
        <v>5017</v>
      </c>
      <c r="E224" s="87"/>
      <c r="F224" s="87"/>
      <c r="G224" s="87"/>
      <c r="H224" s="85">
        <v>14218</v>
      </c>
      <c r="I224" s="86"/>
      <c r="J224" s="86">
        <v>41979</v>
      </c>
      <c r="K224" s="87" t="s">
        <v>1304</v>
      </c>
      <c r="L224" s="87"/>
      <c r="M224" s="87" t="s">
        <v>298</v>
      </c>
      <c r="N224" s="87" t="s">
        <v>21</v>
      </c>
      <c r="O224" s="87">
        <v>80000</v>
      </c>
      <c r="P224" s="777"/>
      <c r="Q224" s="777"/>
      <c r="R224" s="777" t="s">
        <v>3498</v>
      </c>
      <c r="S224" s="777"/>
      <c r="T224" s="586">
        <v>14.5</v>
      </c>
      <c r="U224" s="87">
        <v>4</v>
      </c>
      <c r="V224" s="87">
        <v>80000</v>
      </c>
      <c r="W224" s="87" t="s">
        <v>1300</v>
      </c>
      <c r="X224" s="87">
        <v>50</v>
      </c>
      <c r="Y224" s="87">
        <v>15</v>
      </c>
      <c r="Z224" s="87">
        <v>70</v>
      </c>
      <c r="AA224" s="87">
        <v>2</v>
      </c>
      <c r="AB224" s="87">
        <v>10</v>
      </c>
      <c r="AC224" s="87">
        <v>0.04</v>
      </c>
      <c r="AD224" s="87">
        <v>15</v>
      </c>
      <c r="AE224" s="87">
        <v>2</v>
      </c>
      <c r="AF224" s="87">
        <v>0.3</v>
      </c>
      <c r="AG224" s="87" t="s">
        <v>1305</v>
      </c>
      <c r="AH224" s="87"/>
      <c r="AI224" s="87" t="s">
        <v>2161</v>
      </c>
      <c r="AJ224" s="87" t="s">
        <v>2162</v>
      </c>
      <c r="AK224" s="88" t="s">
        <v>166</v>
      </c>
      <c r="AL224" s="88" t="s">
        <v>3497</v>
      </c>
      <c r="AM224" s="11"/>
    </row>
    <row r="225" spans="1:529" s="60" customFormat="1" ht="32.25" customHeight="1" thickBot="1" x14ac:dyDescent="0.3">
      <c r="A225" s="195">
        <v>13120021</v>
      </c>
      <c r="B225" s="196">
        <v>39633</v>
      </c>
      <c r="C225" s="198" t="s">
        <v>1303</v>
      </c>
      <c r="D225" s="198" t="s">
        <v>5018</v>
      </c>
      <c r="E225" s="198"/>
      <c r="F225" s="198"/>
      <c r="G225" s="198"/>
      <c r="H225" s="195">
        <v>14218</v>
      </c>
      <c r="I225" s="196"/>
      <c r="J225" s="196">
        <v>41979</v>
      </c>
      <c r="K225" s="198" t="s">
        <v>1304</v>
      </c>
      <c r="L225" s="198"/>
      <c r="M225" s="198" t="s">
        <v>298</v>
      </c>
      <c r="N225" s="198" t="s">
        <v>21</v>
      </c>
      <c r="O225" s="198">
        <v>100000</v>
      </c>
      <c r="P225" s="778"/>
      <c r="Q225" s="778"/>
      <c r="R225" s="778" t="s">
        <v>3498</v>
      </c>
      <c r="S225" s="778"/>
      <c r="T225" s="587">
        <v>18</v>
      </c>
      <c r="U225" s="198">
        <v>5</v>
      </c>
      <c r="V225" s="198">
        <v>100000</v>
      </c>
      <c r="W225" s="198" t="s">
        <v>1300</v>
      </c>
      <c r="X225" s="198">
        <v>50</v>
      </c>
      <c r="Y225" s="198">
        <v>15</v>
      </c>
      <c r="Z225" s="198">
        <v>70</v>
      </c>
      <c r="AA225" s="198">
        <v>2</v>
      </c>
      <c r="AB225" s="198">
        <v>10</v>
      </c>
      <c r="AC225" s="198">
        <v>0.04</v>
      </c>
      <c r="AD225" s="198">
        <v>15</v>
      </c>
      <c r="AE225" s="198">
        <v>2</v>
      </c>
      <c r="AF225" s="198">
        <v>0.3</v>
      </c>
      <c r="AG225" s="198" t="s">
        <v>1305</v>
      </c>
      <c r="AH225" s="198"/>
      <c r="AI225" s="198" t="s">
        <v>2163</v>
      </c>
      <c r="AJ225" s="198" t="s">
        <v>2164</v>
      </c>
      <c r="AK225" s="376" t="s">
        <v>166</v>
      </c>
      <c r="AL225" s="376" t="s">
        <v>3497</v>
      </c>
      <c r="AM225" s="11"/>
    </row>
    <row r="226" spans="1:529" s="60" customFormat="1" ht="45" customHeight="1" x14ac:dyDescent="0.25">
      <c r="A226" s="183">
        <v>13120022</v>
      </c>
      <c r="B226" s="184">
        <v>39636</v>
      </c>
      <c r="C226" s="185" t="s">
        <v>1306</v>
      </c>
      <c r="D226" s="185" t="s">
        <v>2165</v>
      </c>
      <c r="E226" s="185"/>
      <c r="F226" s="185"/>
      <c r="G226" s="185"/>
      <c r="H226" s="186">
        <v>66229</v>
      </c>
      <c r="I226" s="184"/>
      <c r="J226" s="184">
        <v>41676</v>
      </c>
      <c r="K226" s="185" t="s">
        <v>1307</v>
      </c>
      <c r="L226" s="185"/>
      <c r="M226" s="185" t="s">
        <v>408</v>
      </c>
      <c r="N226" s="185" t="s">
        <v>48</v>
      </c>
      <c r="O226" s="185">
        <v>370000</v>
      </c>
      <c r="P226" s="748" t="s">
        <v>4885</v>
      </c>
      <c r="Q226" s="748" t="s">
        <v>4885</v>
      </c>
      <c r="R226" s="748"/>
      <c r="S226" s="748"/>
      <c r="T226" s="588">
        <v>50</v>
      </c>
      <c r="U226" s="185">
        <v>1012</v>
      </c>
      <c r="V226" s="185">
        <v>370000</v>
      </c>
      <c r="W226" s="185" t="s">
        <v>1265</v>
      </c>
      <c r="X226" s="185">
        <v>50</v>
      </c>
      <c r="Y226" s="185">
        <v>15</v>
      </c>
      <c r="Z226" s="185">
        <v>70</v>
      </c>
      <c r="AA226" s="185" t="s">
        <v>1090</v>
      </c>
      <c r="AB226" s="185" t="s">
        <v>1090</v>
      </c>
      <c r="AC226" s="185" t="s">
        <v>1090</v>
      </c>
      <c r="AD226" s="185" t="s">
        <v>1090</v>
      </c>
      <c r="AE226" s="185" t="s">
        <v>1090</v>
      </c>
      <c r="AF226" s="185">
        <v>0.5</v>
      </c>
      <c r="AG226" s="185" t="s">
        <v>1308</v>
      </c>
      <c r="AH226" s="185"/>
      <c r="AI226" s="185" t="s">
        <v>2166</v>
      </c>
      <c r="AJ226" s="185" t="s">
        <v>2167</v>
      </c>
      <c r="AK226" s="275" t="s">
        <v>166</v>
      </c>
      <c r="AL226" s="275" t="s">
        <v>4889</v>
      </c>
      <c r="AM226" s="11"/>
    </row>
    <row r="227" spans="1:529" s="82" customFormat="1" ht="51.75" customHeight="1" thickBot="1" x14ac:dyDescent="0.3">
      <c r="A227" s="65">
        <v>13120022</v>
      </c>
      <c r="B227" s="66">
        <v>39636</v>
      </c>
      <c r="C227" s="67" t="s">
        <v>4890</v>
      </c>
      <c r="D227" s="67" t="s">
        <v>4884</v>
      </c>
      <c r="E227" s="67"/>
      <c r="F227" s="67"/>
      <c r="G227" s="67"/>
      <c r="H227" s="158">
        <v>66229</v>
      </c>
      <c r="I227" s="66"/>
      <c r="J227" s="66">
        <v>45629</v>
      </c>
      <c r="K227" s="67" t="s">
        <v>1307</v>
      </c>
      <c r="L227" s="67"/>
      <c r="M227" s="67" t="s">
        <v>408</v>
      </c>
      <c r="N227" s="67" t="s">
        <v>48</v>
      </c>
      <c r="O227" s="67">
        <v>370000</v>
      </c>
      <c r="P227" s="756"/>
      <c r="Q227" s="756"/>
      <c r="R227" s="756"/>
      <c r="S227" s="756"/>
      <c r="T227" s="562">
        <v>50</v>
      </c>
      <c r="U227" s="67">
        <v>1012</v>
      </c>
      <c r="V227" s="67">
        <v>370000</v>
      </c>
      <c r="W227" s="67" t="s">
        <v>1257</v>
      </c>
      <c r="X227" s="67">
        <v>50</v>
      </c>
      <c r="Y227" s="67">
        <v>15</v>
      </c>
      <c r="Z227" s="67">
        <v>70</v>
      </c>
      <c r="AA227" s="67" t="s">
        <v>1090</v>
      </c>
      <c r="AB227" s="67" t="s">
        <v>1090</v>
      </c>
      <c r="AC227" s="67" t="s">
        <v>1090</v>
      </c>
      <c r="AD227" s="67" t="s">
        <v>1090</v>
      </c>
      <c r="AE227" s="67" t="s">
        <v>1090</v>
      </c>
      <c r="AF227" s="67">
        <v>0.5</v>
      </c>
      <c r="AG227" s="67" t="s">
        <v>1090</v>
      </c>
      <c r="AH227" s="67">
        <v>201.6</v>
      </c>
      <c r="AI227" s="67" t="s">
        <v>4886</v>
      </c>
      <c r="AJ227" s="67" t="s">
        <v>4887</v>
      </c>
      <c r="AK227" s="67" t="s">
        <v>4888</v>
      </c>
      <c r="AL227" s="425"/>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c r="BS227" s="60"/>
      <c r="BT227" s="60"/>
      <c r="BU227" s="60"/>
      <c r="BV227" s="60"/>
      <c r="BW227" s="60"/>
      <c r="BX227" s="60"/>
      <c r="BY227" s="60"/>
      <c r="BZ227" s="60"/>
      <c r="CA227" s="60"/>
      <c r="CB227" s="60"/>
      <c r="CC227" s="60"/>
      <c r="CD227" s="60"/>
      <c r="CE227" s="60"/>
      <c r="CF227" s="60"/>
      <c r="CG227" s="60"/>
      <c r="CH227" s="60"/>
      <c r="CI227" s="60"/>
      <c r="CJ227" s="60"/>
      <c r="CK227" s="60"/>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c r="DQ227" s="60"/>
      <c r="DR227" s="60"/>
      <c r="DS227" s="60"/>
      <c r="DT227" s="60"/>
      <c r="DU227" s="60"/>
      <c r="DV227" s="60"/>
      <c r="DW227" s="60"/>
      <c r="DX227" s="60"/>
      <c r="DY227" s="60"/>
      <c r="DZ227" s="60"/>
      <c r="EA227" s="60"/>
      <c r="EB227" s="60"/>
      <c r="EC227" s="60"/>
      <c r="ED227" s="60"/>
      <c r="EE227" s="60"/>
      <c r="EF227" s="60"/>
      <c r="EG227" s="60"/>
      <c r="EH227" s="60"/>
      <c r="EI227" s="60"/>
      <c r="EJ227" s="60"/>
      <c r="EK227" s="60"/>
      <c r="EL227" s="60"/>
      <c r="EM227" s="60"/>
      <c r="EN227" s="60"/>
      <c r="EO227" s="60"/>
      <c r="EP227" s="60"/>
      <c r="EQ227" s="60"/>
      <c r="ER227" s="60"/>
      <c r="ES227" s="60"/>
      <c r="ET227" s="60"/>
      <c r="EU227" s="60"/>
      <c r="EV227" s="60"/>
      <c r="EW227" s="60"/>
      <c r="EX227" s="60"/>
      <c r="EY227" s="60"/>
      <c r="EZ227" s="60"/>
      <c r="FA227" s="60"/>
      <c r="FB227" s="60"/>
      <c r="FC227" s="60"/>
      <c r="FD227" s="60"/>
      <c r="FE227" s="60"/>
      <c r="FF227" s="60"/>
      <c r="FG227" s="60"/>
      <c r="FH227" s="60"/>
      <c r="FI227" s="60"/>
      <c r="FJ227" s="60"/>
      <c r="FK227" s="60"/>
      <c r="FL227" s="60"/>
      <c r="FM227" s="60"/>
      <c r="FN227" s="60"/>
      <c r="FO227" s="60"/>
      <c r="FP227" s="60"/>
      <c r="FQ227" s="60"/>
      <c r="FR227" s="60"/>
      <c r="FS227" s="60"/>
      <c r="FT227" s="60"/>
      <c r="FU227" s="60"/>
      <c r="FV227" s="60"/>
      <c r="FW227" s="60"/>
      <c r="FX227" s="60"/>
      <c r="FY227" s="60"/>
      <c r="FZ227" s="60"/>
      <c r="GA227" s="60"/>
      <c r="GB227" s="60"/>
      <c r="GC227" s="60"/>
      <c r="GD227" s="60"/>
      <c r="GE227" s="60"/>
      <c r="GF227" s="60"/>
      <c r="GG227" s="60"/>
      <c r="GH227" s="60"/>
      <c r="GI227" s="60"/>
      <c r="GJ227" s="60"/>
      <c r="GK227" s="60"/>
      <c r="GL227" s="60"/>
      <c r="GM227" s="60"/>
      <c r="GN227" s="60"/>
      <c r="GO227" s="60"/>
      <c r="GP227" s="60"/>
      <c r="GQ227" s="60"/>
      <c r="GR227" s="60"/>
      <c r="GS227" s="60"/>
      <c r="GT227" s="60"/>
      <c r="GU227" s="60"/>
      <c r="GV227" s="60"/>
      <c r="GW227" s="60"/>
      <c r="GX227" s="60"/>
      <c r="GY227" s="60"/>
      <c r="GZ227" s="60"/>
      <c r="HA227" s="60"/>
      <c r="HB227" s="60"/>
      <c r="HC227" s="60"/>
      <c r="HD227" s="60"/>
      <c r="HE227" s="60"/>
      <c r="HF227" s="60"/>
      <c r="HG227" s="60"/>
      <c r="HH227" s="60"/>
      <c r="HI227" s="60"/>
      <c r="HJ227" s="60"/>
      <c r="HK227" s="60"/>
      <c r="HL227" s="60"/>
      <c r="HM227" s="60"/>
      <c r="HN227" s="60"/>
      <c r="HO227" s="60"/>
      <c r="HP227" s="60"/>
      <c r="HQ227" s="60"/>
      <c r="HR227" s="60"/>
      <c r="HS227" s="60"/>
      <c r="HT227" s="60"/>
      <c r="HU227" s="60"/>
      <c r="HV227" s="60"/>
      <c r="HW227" s="60"/>
      <c r="HX227" s="60"/>
      <c r="HY227" s="60"/>
      <c r="HZ227" s="60"/>
      <c r="IA227" s="60"/>
      <c r="IB227" s="60"/>
      <c r="IC227" s="60"/>
      <c r="ID227" s="60"/>
      <c r="IE227" s="60"/>
      <c r="IF227" s="60"/>
      <c r="IG227" s="60"/>
      <c r="IH227" s="60"/>
      <c r="II227" s="60"/>
      <c r="IJ227" s="60"/>
      <c r="IK227" s="60"/>
      <c r="IL227" s="60"/>
      <c r="IM227" s="60"/>
      <c r="IN227" s="60"/>
      <c r="IO227" s="60"/>
      <c r="IP227" s="60"/>
      <c r="IQ227" s="60"/>
      <c r="IR227" s="60"/>
      <c r="IS227" s="60"/>
      <c r="IT227" s="60"/>
      <c r="IU227" s="60"/>
      <c r="IV227" s="60"/>
      <c r="IW227" s="60"/>
      <c r="IX227" s="60"/>
      <c r="IY227" s="60"/>
      <c r="IZ227" s="60"/>
      <c r="JA227" s="60"/>
      <c r="JB227" s="60"/>
      <c r="JC227" s="60"/>
      <c r="JD227" s="60"/>
      <c r="JE227" s="60"/>
      <c r="JF227" s="60"/>
      <c r="JG227" s="60"/>
      <c r="JH227" s="60"/>
      <c r="JI227" s="60"/>
      <c r="JJ227" s="60"/>
      <c r="JK227" s="60"/>
      <c r="JL227" s="60"/>
      <c r="JM227" s="60"/>
      <c r="JN227" s="60"/>
      <c r="JO227" s="60"/>
      <c r="JP227" s="60"/>
      <c r="JQ227" s="60"/>
      <c r="JR227" s="60"/>
      <c r="JS227" s="60"/>
      <c r="JT227" s="60"/>
      <c r="JU227" s="60"/>
      <c r="JV227" s="60"/>
      <c r="JW227" s="60"/>
      <c r="JX227" s="60"/>
      <c r="JY227" s="60"/>
      <c r="JZ227" s="60"/>
      <c r="KA227" s="60"/>
      <c r="KB227" s="60"/>
      <c r="KC227" s="60"/>
      <c r="KD227" s="60"/>
      <c r="KE227" s="60"/>
      <c r="KF227" s="60"/>
      <c r="KG227" s="60"/>
      <c r="KH227" s="60"/>
      <c r="KI227" s="60"/>
      <c r="KJ227" s="60"/>
      <c r="KK227" s="60"/>
      <c r="KL227" s="60"/>
      <c r="KM227" s="60"/>
      <c r="KN227" s="60"/>
      <c r="KO227" s="60"/>
      <c r="KP227" s="60"/>
      <c r="KQ227" s="60"/>
      <c r="KR227" s="60"/>
      <c r="KS227" s="60"/>
      <c r="KT227" s="60"/>
      <c r="KU227" s="60"/>
      <c r="KV227" s="60"/>
      <c r="KW227" s="60"/>
      <c r="KX227" s="60"/>
      <c r="KY227" s="60"/>
      <c r="KZ227" s="60"/>
      <c r="LA227" s="60"/>
      <c r="LB227" s="60"/>
      <c r="LC227" s="60"/>
      <c r="LD227" s="60"/>
      <c r="LE227" s="60"/>
      <c r="LF227" s="60"/>
      <c r="LG227" s="60"/>
      <c r="LH227" s="60"/>
      <c r="LI227" s="60"/>
      <c r="LJ227" s="60"/>
      <c r="LK227" s="60"/>
      <c r="LL227" s="60"/>
      <c r="LM227" s="60"/>
      <c r="LN227" s="60"/>
      <c r="LO227" s="60"/>
      <c r="LP227" s="60"/>
      <c r="LQ227" s="60"/>
      <c r="LR227" s="60"/>
      <c r="LS227" s="60"/>
      <c r="LT227" s="60"/>
      <c r="LU227" s="60"/>
      <c r="LV227" s="60"/>
      <c r="LW227" s="60"/>
      <c r="LX227" s="60"/>
      <c r="LY227" s="60"/>
      <c r="LZ227" s="60"/>
      <c r="MA227" s="60"/>
      <c r="MB227" s="60"/>
      <c r="MC227" s="60"/>
      <c r="MD227" s="60"/>
      <c r="ME227" s="60"/>
      <c r="MF227" s="60"/>
      <c r="MG227" s="60"/>
      <c r="MH227" s="60"/>
      <c r="MI227" s="60"/>
      <c r="MJ227" s="60"/>
      <c r="MK227" s="60"/>
      <c r="ML227" s="60"/>
      <c r="MM227" s="60"/>
      <c r="MN227" s="60"/>
      <c r="MO227" s="60"/>
      <c r="MP227" s="60"/>
      <c r="MQ227" s="60"/>
      <c r="MR227" s="60"/>
      <c r="MS227" s="60"/>
      <c r="MT227" s="60"/>
      <c r="MU227" s="60"/>
      <c r="MV227" s="60"/>
      <c r="MW227" s="60"/>
      <c r="MX227" s="60"/>
      <c r="MY227" s="60"/>
      <c r="MZ227" s="60"/>
      <c r="NA227" s="60"/>
      <c r="NB227" s="60"/>
      <c r="NC227" s="60"/>
      <c r="ND227" s="60"/>
      <c r="NE227" s="60"/>
      <c r="NF227" s="60"/>
      <c r="NG227" s="60"/>
      <c r="NH227" s="60"/>
      <c r="NI227" s="60"/>
      <c r="NJ227" s="60"/>
      <c r="NK227" s="60"/>
      <c r="NL227" s="60"/>
      <c r="NM227" s="60"/>
      <c r="NN227" s="60"/>
      <c r="NO227" s="60"/>
      <c r="NP227" s="60"/>
      <c r="NQ227" s="60"/>
      <c r="NR227" s="60"/>
      <c r="NS227" s="60"/>
      <c r="NT227" s="60"/>
      <c r="NU227" s="60"/>
      <c r="NV227" s="60"/>
      <c r="NW227" s="60"/>
      <c r="NX227" s="60"/>
      <c r="NY227" s="60"/>
      <c r="NZ227" s="60"/>
      <c r="OA227" s="60"/>
      <c r="OB227" s="60"/>
      <c r="OC227" s="60"/>
      <c r="OD227" s="60"/>
      <c r="OE227" s="60"/>
      <c r="OF227" s="60"/>
      <c r="OG227" s="60"/>
      <c r="OH227" s="60"/>
      <c r="OI227" s="60"/>
      <c r="OJ227" s="60"/>
      <c r="OK227" s="60"/>
      <c r="OL227" s="60"/>
      <c r="OM227" s="60"/>
      <c r="ON227" s="60"/>
      <c r="OO227" s="60"/>
      <c r="OP227" s="60"/>
      <c r="OQ227" s="60"/>
      <c r="OR227" s="60"/>
      <c r="OS227" s="60"/>
      <c r="OT227" s="60"/>
      <c r="OU227" s="60"/>
      <c r="OV227" s="60"/>
      <c r="OW227" s="60"/>
      <c r="OX227" s="60"/>
      <c r="OY227" s="60"/>
      <c r="OZ227" s="60"/>
      <c r="PA227" s="60"/>
      <c r="PB227" s="60"/>
      <c r="PC227" s="60"/>
      <c r="PD227" s="60"/>
      <c r="PE227" s="60"/>
      <c r="PF227" s="60"/>
      <c r="PG227" s="60"/>
      <c r="PH227" s="60"/>
      <c r="PI227" s="60"/>
      <c r="PJ227" s="60"/>
      <c r="PK227" s="60"/>
      <c r="PL227" s="60"/>
      <c r="PM227" s="60"/>
      <c r="PN227" s="60"/>
      <c r="PO227" s="60"/>
      <c r="PP227" s="60"/>
      <c r="PQ227" s="60"/>
      <c r="PR227" s="60"/>
      <c r="PS227" s="60"/>
      <c r="PT227" s="60"/>
      <c r="PU227" s="60"/>
      <c r="PV227" s="60"/>
      <c r="PW227" s="60"/>
      <c r="PX227" s="60"/>
      <c r="PY227" s="60"/>
      <c r="PZ227" s="60"/>
      <c r="QA227" s="60"/>
      <c r="QB227" s="60"/>
      <c r="QC227" s="60"/>
      <c r="QD227" s="60"/>
      <c r="QE227" s="60"/>
      <c r="QF227" s="60"/>
      <c r="QG227" s="60"/>
      <c r="QH227" s="60"/>
      <c r="QI227" s="60"/>
      <c r="QJ227" s="60"/>
      <c r="QK227" s="60"/>
      <c r="QL227" s="60"/>
      <c r="QM227" s="60"/>
      <c r="QN227" s="60"/>
      <c r="QO227" s="60"/>
      <c r="QP227" s="60"/>
      <c r="QQ227" s="60"/>
      <c r="QR227" s="60"/>
      <c r="QS227" s="60"/>
      <c r="QT227" s="60"/>
      <c r="QU227" s="60"/>
      <c r="QV227" s="60"/>
      <c r="QW227" s="60"/>
      <c r="QX227" s="60"/>
      <c r="QY227" s="60"/>
      <c r="QZ227" s="60"/>
      <c r="RA227" s="60"/>
      <c r="RB227" s="60"/>
      <c r="RC227" s="60"/>
      <c r="RD227" s="60"/>
      <c r="RE227" s="60"/>
      <c r="RF227" s="60"/>
      <c r="RG227" s="60"/>
      <c r="RH227" s="60"/>
      <c r="RI227" s="60"/>
      <c r="RJ227" s="60"/>
      <c r="RK227" s="60"/>
      <c r="RL227" s="60"/>
      <c r="RM227" s="60"/>
      <c r="RN227" s="60"/>
      <c r="RO227" s="60"/>
      <c r="RP227" s="60"/>
      <c r="RQ227" s="60"/>
      <c r="RR227" s="60"/>
      <c r="RS227" s="60"/>
      <c r="RT227" s="60"/>
      <c r="RU227" s="60"/>
      <c r="RV227" s="60"/>
      <c r="RW227" s="60"/>
      <c r="RX227" s="60"/>
      <c r="RY227" s="60"/>
      <c r="RZ227" s="60"/>
      <c r="SA227" s="60"/>
      <c r="SB227" s="60"/>
      <c r="SC227" s="60"/>
      <c r="SD227" s="60"/>
      <c r="SE227" s="60"/>
      <c r="SF227" s="60"/>
      <c r="SG227" s="60"/>
      <c r="SH227" s="60"/>
      <c r="SI227" s="60"/>
      <c r="SJ227" s="60"/>
      <c r="SK227" s="60"/>
      <c r="SL227" s="60"/>
      <c r="SM227" s="60"/>
      <c r="SN227" s="60"/>
      <c r="SO227" s="60"/>
      <c r="SP227" s="60"/>
      <c r="SQ227" s="60"/>
      <c r="SR227" s="60"/>
      <c r="SS227" s="60"/>
      <c r="ST227" s="60"/>
      <c r="SU227" s="60"/>
      <c r="SV227" s="60"/>
      <c r="SW227" s="60"/>
      <c r="SX227" s="60"/>
      <c r="SY227" s="60"/>
      <c r="SZ227" s="60"/>
      <c r="TA227" s="60"/>
      <c r="TB227" s="60"/>
      <c r="TC227" s="60"/>
      <c r="TD227" s="60"/>
      <c r="TE227" s="60"/>
      <c r="TF227" s="60"/>
      <c r="TG227" s="60"/>
      <c r="TH227" s="60"/>
      <c r="TI227" s="60"/>
    </row>
    <row r="228" spans="1:529" s="60" customFormat="1" ht="45" customHeight="1" x14ac:dyDescent="0.25">
      <c r="A228" s="164">
        <v>13120023</v>
      </c>
      <c r="B228" s="175">
        <v>39636</v>
      </c>
      <c r="C228" s="176" t="s">
        <v>1309</v>
      </c>
      <c r="D228" s="176" t="s">
        <v>1310</v>
      </c>
      <c r="E228" s="176"/>
      <c r="F228" s="176"/>
      <c r="G228" s="176"/>
      <c r="H228" s="164">
        <v>10803</v>
      </c>
      <c r="I228" s="175"/>
      <c r="J228" s="175">
        <v>41975</v>
      </c>
      <c r="K228" s="176" t="s">
        <v>1311</v>
      </c>
      <c r="L228" s="176"/>
      <c r="M228" s="176" t="s">
        <v>408</v>
      </c>
      <c r="N228" s="176" t="s">
        <v>40</v>
      </c>
      <c r="O228" s="176">
        <v>584000</v>
      </c>
      <c r="P228" s="752" t="s">
        <v>4893</v>
      </c>
      <c r="Q228" s="779" t="s">
        <v>4893</v>
      </c>
      <c r="R228" s="752"/>
      <c r="S228" s="752"/>
      <c r="T228" s="568">
        <v>80</v>
      </c>
      <c r="U228" s="176">
        <v>1600</v>
      </c>
      <c r="V228" s="176">
        <v>584000</v>
      </c>
      <c r="W228" s="176" t="s">
        <v>1265</v>
      </c>
      <c r="X228" s="176">
        <v>50</v>
      </c>
      <c r="Y228" s="176">
        <v>15</v>
      </c>
      <c r="Z228" s="176">
        <v>70</v>
      </c>
      <c r="AA228" s="176" t="s">
        <v>1090</v>
      </c>
      <c r="AB228" s="176" t="s">
        <v>1090</v>
      </c>
      <c r="AC228" s="176" t="s">
        <v>1090</v>
      </c>
      <c r="AD228" s="176" t="s">
        <v>1090</v>
      </c>
      <c r="AE228" s="176" t="s">
        <v>1090</v>
      </c>
      <c r="AF228" s="176">
        <v>0.5</v>
      </c>
      <c r="AG228" s="176" t="s">
        <v>1308</v>
      </c>
      <c r="AH228" s="176"/>
      <c r="AI228" s="176" t="s">
        <v>2168</v>
      </c>
      <c r="AJ228" s="176" t="s">
        <v>2169</v>
      </c>
      <c r="AK228" s="222" t="s">
        <v>1274</v>
      </c>
      <c r="AL228" s="222" t="s">
        <v>4896</v>
      </c>
      <c r="AM228" s="11"/>
    </row>
    <row r="229" spans="1:529" s="82" customFormat="1" ht="51.75" customHeight="1" thickBot="1" x14ac:dyDescent="0.3">
      <c r="A229" s="73">
        <v>13120023</v>
      </c>
      <c r="B229" s="12">
        <v>39636</v>
      </c>
      <c r="C229" s="11" t="s">
        <v>4891</v>
      </c>
      <c r="D229" s="11" t="s">
        <v>4892</v>
      </c>
      <c r="E229" s="11"/>
      <c r="F229" s="11"/>
      <c r="G229" s="11"/>
      <c r="H229" s="73">
        <v>10803</v>
      </c>
      <c r="I229" s="12"/>
      <c r="J229" s="12">
        <v>41975</v>
      </c>
      <c r="K229" s="11" t="s">
        <v>1311</v>
      </c>
      <c r="L229" s="11"/>
      <c r="M229" s="11" t="s">
        <v>408</v>
      </c>
      <c r="N229" s="11" t="s">
        <v>40</v>
      </c>
      <c r="O229" s="11">
        <v>584000</v>
      </c>
      <c r="P229" s="745"/>
      <c r="Q229" s="745"/>
      <c r="R229" s="745"/>
      <c r="S229" s="745"/>
      <c r="T229" s="559">
        <v>80</v>
      </c>
      <c r="U229" s="11">
        <v>1600</v>
      </c>
      <c r="V229" s="11">
        <v>584000</v>
      </c>
      <c r="W229" s="11" t="s">
        <v>1257</v>
      </c>
      <c r="X229" s="11">
        <v>50</v>
      </c>
      <c r="Y229" s="11">
        <v>15</v>
      </c>
      <c r="Z229" s="11">
        <v>70</v>
      </c>
      <c r="AA229" s="11" t="s">
        <v>1090</v>
      </c>
      <c r="AB229" s="11" t="s">
        <v>1090</v>
      </c>
      <c r="AC229" s="11" t="s">
        <v>1090</v>
      </c>
      <c r="AD229" s="11" t="s">
        <v>1090</v>
      </c>
      <c r="AE229" s="11" t="s">
        <v>1090</v>
      </c>
      <c r="AF229" s="11">
        <v>0.5</v>
      </c>
      <c r="AG229" s="11" t="s">
        <v>1090</v>
      </c>
      <c r="AH229" s="11">
        <v>157.29499999999999</v>
      </c>
      <c r="AI229" s="11" t="s">
        <v>4894</v>
      </c>
      <c r="AJ229" s="11" t="s">
        <v>4895</v>
      </c>
      <c r="AK229" s="11" t="s">
        <v>1274</v>
      </c>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c r="BM229" s="60"/>
      <c r="BN229" s="60"/>
      <c r="BO229" s="60"/>
      <c r="BP229" s="60"/>
      <c r="BQ229" s="60"/>
      <c r="BR229" s="60"/>
      <c r="BS229" s="60"/>
      <c r="BT229" s="60"/>
      <c r="BU229" s="60"/>
      <c r="BV229" s="60"/>
      <c r="BW229" s="60"/>
      <c r="BX229" s="60"/>
      <c r="BY229" s="60"/>
      <c r="BZ229" s="60"/>
      <c r="CA229" s="60"/>
      <c r="CB229" s="60"/>
      <c r="CC229" s="60"/>
      <c r="CD229" s="60"/>
      <c r="CE229" s="60"/>
      <c r="CF229" s="60"/>
      <c r="CG229" s="60"/>
      <c r="CH229" s="60"/>
      <c r="CI229" s="60"/>
      <c r="CJ229" s="60"/>
      <c r="CK229" s="60"/>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c r="DQ229" s="60"/>
      <c r="DR229" s="60"/>
      <c r="DS229" s="60"/>
      <c r="DT229" s="60"/>
      <c r="DU229" s="60"/>
      <c r="DV229" s="60"/>
      <c r="DW229" s="60"/>
      <c r="DX229" s="60"/>
      <c r="DY229" s="60"/>
      <c r="DZ229" s="60"/>
      <c r="EA229" s="60"/>
      <c r="EB229" s="60"/>
      <c r="EC229" s="60"/>
      <c r="ED229" s="60"/>
      <c r="EE229" s="60"/>
      <c r="EF229" s="60"/>
      <c r="EG229" s="60"/>
      <c r="EH229" s="60"/>
      <c r="EI229" s="60"/>
      <c r="EJ229" s="60"/>
      <c r="EK229" s="60"/>
      <c r="EL229" s="60"/>
      <c r="EM229" s="60"/>
      <c r="EN229" s="60"/>
      <c r="EO229" s="60"/>
      <c r="EP229" s="60"/>
      <c r="EQ229" s="60"/>
      <c r="ER229" s="60"/>
      <c r="ES229" s="60"/>
      <c r="ET229" s="60"/>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60"/>
      <c r="FT229" s="60"/>
      <c r="FU229" s="60"/>
      <c r="FV229" s="60"/>
      <c r="FW229" s="60"/>
      <c r="FX229" s="60"/>
      <c r="FY229" s="60"/>
      <c r="FZ229" s="60"/>
      <c r="GA229" s="60"/>
      <c r="GB229" s="60"/>
      <c r="GC229" s="60"/>
      <c r="GD229" s="60"/>
      <c r="GE229" s="60"/>
      <c r="GF229" s="60"/>
      <c r="GG229" s="60"/>
      <c r="GH229" s="60"/>
      <c r="GI229" s="60"/>
      <c r="GJ229" s="60"/>
      <c r="GK229" s="60"/>
      <c r="GL229" s="60"/>
      <c r="GM229" s="60"/>
      <c r="GN229" s="60"/>
      <c r="GO229" s="60"/>
      <c r="GP229" s="60"/>
      <c r="GQ229" s="60"/>
      <c r="GR229" s="60"/>
      <c r="GS229" s="60"/>
      <c r="GT229" s="60"/>
      <c r="GU229" s="60"/>
      <c r="GV229" s="60"/>
      <c r="GW229" s="60"/>
      <c r="GX229" s="60"/>
      <c r="GY229" s="60"/>
      <c r="GZ229" s="60"/>
      <c r="HA229" s="60"/>
      <c r="HB229" s="60"/>
      <c r="HC229" s="60"/>
      <c r="HD229" s="60"/>
      <c r="HE229" s="60"/>
      <c r="HF229" s="60"/>
      <c r="HG229" s="60"/>
      <c r="HH229" s="60"/>
      <c r="HI229" s="60"/>
      <c r="HJ229" s="60"/>
      <c r="HK229" s="60"/>
      <c r="HL229" s="60"/>
      <c r="HM229" s="60"/>
      <c r="HN229" s="60"/>
      <c r="HO229" s="60"/>
      <c r="HP229" s="60"/>
      <c r="HQ229" s="60"/>
      <c r="HR229" s="60"/>
      <c r="HS229" s="60"/>
      <c r="HT229" s="60"/>
      <c r="HU229" s="60"/>
      <c r="HV229" s="60"/>
      <c r="HW229" s="60"/>
      <c r="HX229" s="60"/>
      <c r="HY229" s="60"/>
      <c r="HZ229" s="60"/>
      <c r="IA229" s="60"/>
      <c r="IB229" s="60"/>
      <c r="IC229" s="60"/>
      <c r="ID229" s="60"/>
      <c r="IE229" s="60"/>
      <c r="IF229" s="60"/>
      <c r="IG229" s="60"/>
      <c r="IH229" s="60"/>
      <c r="II229" s="60"/>
      <c r="IJ229" s="60"/>
      <c r="IK229" s="60"/>
      <c r="IL229" s="60"/>
      <c r="IM229" s="60"/>
      <c r="IN229" s="60"/>
      <c r="IO229" s="60"/>
      <c r="IP229" s="60"/>
      <c r="IQ229" s="60"/>
      <c r="IR229" s="60"/>
      <c r="IS229" s="60"/>
      <c r="IT229" s="60"/>
      <c r="IU229" s="60"/>
      <c r="IV229" s="60"/>
      <c r="IW229" s="60"/>
      <c r="IX229" s="60"/>
      <c r="IY229" s="60"/>
      <c r="IZ229" s="60"/>
      <c r="JA229" s="60"/>
      <c r="JB229" s="60"/>
      <c r="JC229" s="60"/>
      <c r="JD229" s="60"/>
      <c r="JE229" s="60"/>
      <c r="JF229" s="60"/>
      <c r="JG229" s="60"/>
      <c r="JH229" s="60"/>
      <c r="JI229" s="60"/>
      <c r="JJ229" s="60"/>
      <c r="JK229" s="60"/>
      <c r="JL229" s="60"/>
      <c r="JM229" s="60"/>
      <c r="JN229" s="60"/>
      <c r="JO229" s="60"/>
      <c r="JP229" s="60"/>
      <c r="JQ229" s="60"/>
      <c r="JR229" s="60"/>
      <c r="JS229" s="60"/>
      <c r="JT229" s="60"/>
      <c r="JU229" s="60"/>
      <c r="JV229" s="60"/>
      <c r="JW229" s="60"/>
      <c r="JX229" s="60"/>
      <c r="JY229" s="60"/>
      <c r="JZ229" s="60"/>
      <c r="KA229" s="60"/>
      <c r="KB229" s="60"/>
      <c r="KC229" s="60"/>
      <c r="KD229" s="60"/>
      <c r="KE229" s="60"/>
      <c r="KF229" s="60"/>
      <c r="KG229" s="60"/>
      <c r="KH229" s="60"/>
      <c r="KI229" s="60"/>
      <c r="KJ229" s="60"/>
      <c r="KK229" s="60"/>
      <c r="KL229" s="60"/>
      <c r="KM229" s="60"/>
      <c r="KN229" s="60"/>
      <c r="KO229" s="60"/>
      <c r="KP229" s="60"/>
      <c r="KQ229" s="60"/>
      <c r="KR229" s="60"/>
      <c r="KS229" s="60"/>
      <c r="KT229" s="60"/>
      <c r="KU229" s="60"/>
      <c r="KV229" s="60"/>
      <c r="KW229" s="60"/>
      <c r="KX229" s="60"/>
      <c r="KY229" s="60"/>
      <c r="KZ229" s="60"/>
      <c r="LA229" s="60"/>
      <c r="LB229" s="60"/>
      <c r="LC229" s="60"/>
      <c r="LD229" s="60"/>
      <c r="LE229" s="60"/>
      <c r="LF229" s="60"/>
      <c r="LG229" s="60"/>
      <c r="LH229" s="60"/>
      <c r="LI229" s="60"/>
      <c r="LJ229" s="60"/>
      <c r="LK229" s="60"/>
      <c r="LL229" s="60"/>
      <c r="LM229" s="60"/>
      <c r="LN229" s="60"/>
      <c r="LO229" s="60"/>
      <c r="LP229" s="60"/>
      <c r="LQ229" s="60"/>
      <c r="LR229" s="60"/>
      <c r="LS229" s="60"/>
      <c r="LT229" s="60"/>
      <c r="LU229" s="60"/>
      <c r="LV229" s="60"/>
      <c r="LW229" s="60"/>
      <c r="LX229" s="60"/>
      <c r="LY229" s="60"/>
      <c r="LZ229" s="60"/>
      <c r="MA229" s="60"/>
      <c r="MB229" s="60"/>
      <c r="MC229" s="60"/>
      <c r="MD229" s="60"/>
      <c r="ME229" s="60"/>
      <c r="MF229" s="60"/>
      <c r="MG229" s="60"/>
      <c r="MH229" s="60"/>
      <c r="MI229" s="60"/>
      <c r="MJ229" s="60"/>
      <c r="MK229" s="60"/>
      <c r="ML229" s="60"/>
      <c r="MM229" s="60"/>
      <c r="MN229" s="60"/>
      <c r="MO229" s="60"/>
      <c r="MP229" s="60"/>
      <c r="MQ229" s="60"/>
      <c r="MR229" s="60"/>
      <c r="MS229" s="60"/>
      <c r="MT229" s="60"/>
      <c r="MU229" s="60"/>
      <c r="MV229" s="60"/>
      <c r="MW229" s="60"/>
      <c r="MX229" s="60"/>
      <c r="MY229" s="60"/>
      <c r="MZ229" s="60"/>
      <c r="NA229" s="60"/>
      <c r="NB229" s="60"/>
      <c r="NC229" s="60"/>
      <c r="ND229" s="60"/>
      <c r="NE229" s="60"/>
      <c r="NF229" s="60"/>
      <c r="NG229" s="60"/>
      <c r="NH229" s="60"/>
      <c r="NI229" s="60"/>
      <c r="NJ229" s="60"/>
      <c r="NK229" s="60"/>
      <c r="NL229" s="60"/>
      <c r="NM229" s="60"/>
      <c r="NN229" s="60"/>
      <c r="NO229" s="60"/>
      <c r="NP229" s="60"/>
      <c r="NQ229" s="60"/>
      <c r="NR229" s="60"/>
      <c r="NS229" s="60"/>
      <c r="NT229" s="60"/>
      <c r="NU229" s="60"/>
      <c r="NV229" s="60"/>
      <c r="NW229" s="60"/>
      <c r="NX229" s="60"/>
      <c r="NY229" s="60"/>
      <c r="NZ229" s="60"/>
      <c r="OA229" s="60"/>
      <c r="OB229" s="60"/>
      <c r="OC229" s="60"/>
      <c r="OD229" s="60"/>
      <c r="OE229" s="60"/>
      <c r="OF229" s="60"/>
      <c r="OG229" s="60"/>
      <c r="OH229" s="60"/>
      <c r="OI229" s="60"/>
      <c r="OJ229" s="60"/>
      <c r="OK229" s="60"/>
      <c r="OL229" s="60"/>
      <c r="OM229" s="60"/>
      <c r="ON229" s="60"/>
      <c r="OO229" s="60"/>
      <c r="OP229" s="60"/>
      <c r="OQ229" s="60"/>
      <c r="OR229" s="60"/>
      <c r="OS229" s="60"/>
      <c r="OT229" s="60"/>
      <c r="OU229" s="60"/>
      <c r="OV229" s="60"/>
      <c r="OW229" s="60"/>
      <c r="OX229" s="60"/>
      <c r="OY229" s="60"/>
      <c r="OZ229" s="60"/>
      <c r="PA229" s="60"/>
      <c r="PB229" s="60"/>
      <c r="PC229" s="60"/>
      <c r="PD229" s="60"/>
      <c r="PE229" s="60"/>
      <c r="PF229" s="60"/>
      <c r="PG229" s="60"/>
      <c r="PH229" s="60"/>
      <c r="PI229" s="60"/>
      <c r="PJ229" s="60"/>
      <c r="PK229" s="60"/>
      <c r="PL229" s="60"/>
      <c r="PM229" s="60"/>
      <c r="PN229" s="60"/>
      <c r="PO229" s="60"/>
      <c r="PP229" s="60"/>
      <c r="PQ229" s="60"/>
      <c r="PR229" s="60"/>
      <c r="PS229" s="60"/>
      <c r="PT229" s="60"/>
      <c r="PU229" s="60"/>
      <c r="PV229" s="60"/>
      <c r="PW229" s="60"/>
      <c r="PX229" s="60"/>
      <c r="PY229" s="60"/>
      <c r="PZ229" s="60"/>
      <c r="QA229" s="60"/>
      <c r="QB229" s="60"/>
      <c r="QC229" s="60"/>
      <c r="QD229" s="60"/>
      <c r="QE229" s="60"/>
      <c r="QF229" s="60"/>
      <c r="QG229" s="60"/>
      <c r="QH229" s="60"/>
      <c r="QI229" s="60"/>
      <c r="QJ229" s="60"/>
      <c r="QK229" s="60"/>
      <c r="QL229" s="60"/>
      <c r="QM229" s="60"/>
      <c r="QN229" s="60"/>
      <c r="QO229" s="60"/>
      <c r="QP229" s="60"/>
      <c r="QQ229" s="60"/>
      <c r="QR229" s="60"/>
      <c r="QS229" s="60"/>
      <c r="QT229" s="60"/>
      <c r="QU229" s="60"/>
      <c r="QV229" s="60"/>
      <c r="QW229" s="60"/>
      <c r="QX229" s="60"/>
      <c r="QY229" s="60"/>
      <c r="QZ229" s="60"/>
      <c r="RA229" s="60"/>
      <c r="RB229" s="60"/>
      <c r="RC229" s="60"/>
      <c r="RD229" s="60"/>
      <c r="RE229" s="60"/>
      <c r="RF229" s="60"/>
      <c r="RG229" s="60"/>
      <c r="RH229" s="60"/>
      <c r="RI229" s="60"/>
      <c r="RJ229" s="60"/>
      <c r="RK229" s="60"/>
      <c r="RL229" s="60"/>
      <c r="RM229" s="60"/>
      <c r="RN229" s="60"/>
      <c r="RO229" s="60"/>
      <c r="RP229" s="60"/>
      <c r="RQ229" s="60"/>
      <c r="RR229" s="60"/>
      <c r="RS229" s="60"/>
      <c r="RT229" s="60"/>
      <c r="RU229" s="60"/>
      <c r="RV229" s="60"/>
      <c r="RW229" s="60"/>
      <c r="RX229" s="60"/>
      <c r="RY229" s="60"/>
      <c r="RZ229" s="60"/>
      <c r="SA229" s="60"/>
      <c r="SB229" s="60"/>
      <c r="SC229" s="60"/>
      <c r="SD229" s="60"/>
      <c r="SE229" s="60"/>
      <c r="SF229" s="60"/>
      <c r="SG229" s="60"/>
      <c r="SH229" s="60"/>
      <c r="SI229" s="60"/>
      <c r="SJ229" s="60"/>
      <c r="SK229" s="60"/>
      <c r="SL229" s="60"/>
      <c r="SM229" s="60"/>
      <c r="SN229" s="60"/>
      <c r="SO229" s="60"/>
      <c r="SP229" s="60"/>
      <c r="SQ229" s="60"/>
      <c r="SR229" s="60"/>
      <c r="SS229" s="60"/>
      <c r="ST229" s="60"/>
      <c r="SU229" s="60"/>
      <c r="SV229" s="60"/>
      <c r="SW229" s="60"/>
      <c r="SX229" s="60"/>
      <c r="SY229" s="60"/>
      <c r="SZ229" s="60"/>
      <c r="TA229" s="60"/>
      <c r="TB229" s="60"/>
      <c r="TC229" s="60"/>
      <c r="TD229" s="60"/>
      <c r="TE229" s="60"/>
      <c r="TF229" s="60"/>
      <c r="TG229" s="60"/>
      <c r="TH229" s="60"/>
      <c r="TI229" s="60"/>
    </row>
    <row r="230" spans="1:529" s="60" customFormat="1" ht="32.25" customHeight="1" x14ac:dyDescent="0.25">
      <c r="A230" s="183">
        <v>13120024</v>
      </c>
      <c r="B230" s="184">
        <v>39654</v>
      </c>
      <c r="C230" s="185" t="s">
        <v>1312</v>
      </c>
      <c r="D230" s="185" t="s">
        <v>5181</v>
      </c>
      <c r="E230" s="185"/>
      <c r="F230" s="185"/>
      <c r="G230" s="185"/>
      <c r="H230" s="186">
        <v>11394</v>
      </c>
      <c r="I230" s="184"/>
      <c r="J230" s="184">
        <v>41850</v>
      </c>
      <c r="K230" s="185" t="s">
        <v>1313</v>
      </c>
      <c r="L230" s="185"/>
      <c r="M230" s="185" t="s">
        <v>768</v>
      </c>
      <c r="N230" s="185" t="s">
        <v>34</v>
      </c>
      <c r="O230" s="185">
        <v>32076</v>
      </c>
      <c r="P230" s="748"/>
      <c r="Q230" s="748" t="s">
        <v>3432</v>
      </c>
      <c r="R230" s="748"/>
      <c r="S230" s="748"/>
      <c r="T230" s="588">
        <v>5.5</v>
      </c>
      <c r="U230" s="185"/>
      <c r="V230" s="185">
        <v>32076</v>
      </c>
      <c r="W230" s="185" t="s">
        <v>1300</v>
      </c>
      <c r="X230" s="185">
        <v>100</v>
      </c>
      <c r="Y230" s="185" t="s">
        <v>1090</v>
      </c>
      <c r="Z230" s="185" t="s">
        <v>1090</v>
      </c>
      <c r="AA230" s="185" t="s">
        <v>1090</v>
      </c>
      <c r="AB230" s="185" t="s">
        <v>1090</v>
      </c>
      <c r="AC230" s="185" t="s">
        <v>1090</v>
      </c>
      <c r="AD230" s="185" t="s">
        <v>1090</v>
      </c>
      <c r="AE230" s="185" t="s">
        <v>1090</v>
      </c>
      <c r="AF230" s="185" t="s">
        <v>1090</v>
      </c>
      <c r="AG230" s="185" t="s">
        <v>1090</v>
      </c>
      <c r="AH230" s="185"/>
      <c r="AI230" s="185" t="s">
        <v>2170</v>
      </c>
      <c r="AJ230" s="185" t="s">
        <v>2171</v>
      </c>
      <c r="AK230" s="275" t="s">
        <v>166</v>
      </c>
      <c r="AL230" s="275" t="s">
        <v>4557</v>
      </c>
      <c r="AM230" s="11"/>
    </row>
    <row r="231" spans="1:529" s="82" customFormat="1" ht="42" customHeight="1" thickBot="1" x14ac:dyDescent="0.3">
      <c r="A231" s="65">
        <v>13120024</v>
      </c>
      <c r="B231" s="66">
        <v>39654</v>
      </c>
      <c r="C231" s="67" t="s">
        <v>3433</v>
      </c>
      <c r="D231" s="67" t="s">
        <v>7795</v>
      </c>
      <c r="E231" s="67" t="s">
        <v>569</v>
      </c>
      <c r="F231" s="67" t="s">
        <v>41</v>
      </c>
      <c r="G231" s="67" t="s">
        <v>33</v>
      </c>
      <c r="H231" s="158" t="s">
        <v>7796</v>
      </c>
      <c r="I231" s="66">
        <v>39675</v>
      </c>
      <c r="J231" s="66">
        <v>46233</v>
      </c>
      <c r="K231" s="67" t="s">
        <v>1313</v>
      </c>
      <c r="L231" s="67" t="s">
        <v>6684</v>
      </c>
      <c r="M231" s="67" t="s">
        <v>768</v>
      </c>
      <c r="N231" s="67" t="s">
        <v>34</v>
      </c>
      <c r="O231" s="67">
        <v>32076</v>
      </c>
      <c r="P231" s="756" t="s">
        <v>7797</v>
      </c>
      <c r="Q231" s="756" t="s">
        <v>7797</v>
      </c>
      <c r="R231" s="756"/>
      <c r="S231" s="756"/>
      <c r="T231" s="562">
        <v>19.8</v>
      </c>
      <c r="U231" s="67">
        <v>87.88</v>
      </c>
      <c r="V231" s="67">
        <v>32076</v>
      </c>
      <c r="W231" s="67" t="s">
        <v>3185</v>
      </c>
      <c r="X231" s="67">
        <v>100</v>
      </c>
      <c r="Y231" s="67" t="s">
        <v>1090</v>
      </c>
      <c r="Z231" s="67" t="s">
        <v>1090</v>
      </c>
      <c r="AA231" s="67" t="s">
        <v>1090</v>
      </c>
      <c r="AB231" s="67" t="s">
        <v>1090</v>
      </c>
      <c r="AC231" s="67" t="s">
        <v>1090</v>
      </c>
      <c r="AD231" s="67" t="s">
        <v>1090</v>
      </c>
      <c r="AE231" s="67" t="s">
        <v>1090</v>
      </c>
      <c r="AF231" s="67" t="s">
        <v>1090</v>
      </c>
      <c r="AG231" s="67" t="s">
        <v>1090</v>
      </c>
      <c r="AH231" s="67"/>
      <c r="AI231" s="67" t="s">
        <v>2170</v>
      </c>
      <c r="AJ231" s="67" t="s">
        <v>2171</v>
      </c>
      <c r="AK231" s="67" t="s">
        <v>166</v>
      </c>
      <c r="AL231" s="425"/>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c r="CK231" s="60"/>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c r="DQ231" s="60"/>
      <c r="DR231" s="60"/>
      <c r="DS231" s="60"/>
      <c r="DT231" s="60"/>
      <c r="DU231" s="60"/>
      <c r="DV231" s="60"/>
      <c r="DW231" s="60"/>
      <c r="DX231" s="60"/>
      <c r="DY231" s="60"/>
      <c r="DZ231" s="60"/>
      <c r="EA231" s="60"/>
      <c r="EB231" s="60"/>
      <c r="EC231" s="60"/>
      <c r="ED231" s="60"/>
      <c r="EE231" s="60"/>
      <c r="EF231" s="60"/>
      <c r="EG231" s="60"/>
      <c r="EH231" s="60"/>
      <c r="EI231" s="60"/>
      <c r="EJ231" s="60"/>
      <c r="EK231" s="60"/>
      <c r="EL231" s="60"/>
      <c r="EM231" s="60"/>
      <c r="EN231" s="60"/>
      <c r="EO231" s="60"/>
      <c r="EP231" s="60"/>
      <c r="EQ231" s="60"/>
      <c r="ER231" s="60"/>
      <c r="ES231" s="60"/>
      <c r="ET231" s="60"/>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60"/>
      <c r="GD231" s="60"/>
      <c r="GE231" s="60"/>
      <c r="GF231" s="60"/>
      <c r="GG231" s="60"/>
      <c r="GH231" s="60"/>
      <c r="GI231" s="60"/>
      <c r="GJ231" s="60"/>
      <c r="GK231" s="60"/>
      <c r="GL231" s="60"/>
      <c r="GM231" s="60"/>
      <c r="GN231" s="60"/>
      <c r="GO231" s="60"/>
      <c r="GP231" s="60"/>
      <c r="GQ231" s="60"/>
      <c r="GR231" s="60"/>
      <c r="GS231" s="60"/>
      <c r="GT231" s="60"/>
      <c r="GU231" s="60"/>
      <c r="GV231" s="60"/>
      <c r="GW231" s="60"/>
      <c r="GX231" s="60"/>
      <c r="GY231" s="60"/>
      <c r="GZ231" s="60"/>
      <c r="HA231" s="60"/>
      <c r="HB231" s="60"/>
      <c r="HC231" s="60"/>
      <c r="HD231" s="60"/>
      <c r="HE231" s="60"/>
      <c r="HF231" s="60"/>
      <c r="HG231" s="60"/>
      <c r="HH231" s="60"/>
      <c r="HI231" s="60"/>
      <c r="HJ231" s="60"/>
      <c r="HK231" s="60"/>
      <c r="HL231" s="60"/>
      <c r="HM231" s="60"/>
      <c r="HN231" s="60"/>
      <c r="HO231" s="60"/>
      <c r="HP231" s="60"/>
      <c r="HQ231" s="60"/>
      <c r="HR231" s="60"/>
      <c r="HS231" s="60"/>
      <c r="HT231" s="60"/>
      <c r="HU231" s="60"/>
      <c r="HV231" s="60"/>
      <c r="HW231" s="60"/>
      <c r="HX231" s="60"/>
      <c r="HY231" s="60"/>
      <c r="HZ231" s="60"/>
      <c r="IA231" s="60"/>
      <c r="IB231" s="60"/>
      <c r="IC231" s="60"/>
      <c r="ID231" s="60"/>
      <c r="IE231" s="60"/>
      <c r="IF231" s="60"/>
      <c r="IG231" s="60"/>
      <c r="IH231" s="60"/>
      <c r="II231" s="60"/>
      <c r="IJ231" s="60"/>
      <c r="IK231" s="60"/>
      <c r="IL231" s="60"/>
      <c r="IM231" s="60"/>
      <c r="IN231" s="60"/>
      <c r="IO231" s="60"/>
      <c r="IP231" s="60"/>
      <c r="IQ231" s="60"/>
      <c r="IR231" s="60"/>
      <c r="IS231" s="60"/>
      <c r="IT231" s="60"/>
      <c r="IU231" s="60"/>
      <c r="IV231" s="60"/>
      <c r="IW231" s="60"/>
      <c r="IX231" s="60"/>
      <c r="IY231" s="60"/>
      <c r="IZ231" s="60"/>
      <c r="JA231" s="60"/>
      <c r="JB231" s="60"/>
      <c r="JC231" s="60"/>
      <c r="JD231" s="60"/>
      <c r="JE231" s="60"/>
      <c r="JF231" s="60"/>
      <c r="JG231" s="60"/>
      <c r="JH231" s="60"/>
      <c r="JI231" s="60"/>
      <c r="JJ231" s="60"/>
      <c r="JK231" s="60"/>
      <c r="JL231" s="60"/>
      <c r="JM231" s="60"/>
      <c r="JN231" s="60"/>
      <c r="JO231" s="60"/>
      <c r="JP231" s="60"/>
      <c r="JQ231" s="60"/>
      <c r="JR231" s="60"/>
      <c r="JS231" s="60"/>
      <c r="JT231" s="60"/>
      <c r="JU231" s="60"/>
      <c r="JV231" s="60"/>
      <c r="JW231" s="60"/>
      <c r="JX231" s="60"/>
      <c r="JY231" s="60"/>
      <c r="JZ231" s="60"/>
      <c r="KA231" s="60"/>
      <c r="KB231" s="60"/>
      <c r="KC231" s="60"/>
      <c r="KD231" s="60"/>
      <c r="KE231" s="60"/>
      <c r="KF231" s="60"/>
      <c r="KG231" s="60"/>
      <c r="KH231" s="60"/>
      <c r="KI231" s="60"/>
      <c r="KJ231" s="60"/>
      <c r="KK231" s="60"/>
      <c r="KL231" s="60"/>
      <c r="KM231" s="60"/>
      <c r="KN231" s="60"/>
      <c r="KO231" s="60"/>
      <c r="KP231" s="60"/>
      <c r="KQ231" s="60"/>
      <c r="KR231" s="60"/>
      <c r="KS231" s="60"/>
      <c r="KT231" s="60"/>
      <c r="KU231" s="60"/>
      <c r="KV231" s="60"/>
      <c r="KW231" s="60"/>
      <c r="KX231" s="60"/>
      <c r="KY231" s="60"/>
      <c r="KZ231" s="60"/>
      <c r="LA231" s="60"/>
      <c r="LB231" s="60"/>
      <c r="LC231" s="60"/>
      <c r="LD231" s="60"/>
      <c r="LE231" s="60"/>
      <c r="LF231" s="60"/>
      <c r="LG231" s="60"/>
      <c r="LH231" s="60"/>
      <c r="LI231" s="60"/>
      <c r="LJ231" s="60"/>
      <c r="LK231" s="60"/>
      <c r="LL231" s="60"/>
      <c r="LM231" s="60"/>
      <c r="LN231" s="60"/>
      <c r="LO231" s="60"/>
      <c r="LP231" s="60"/>
      <c r="LQ231" s="60"/>
      <c r="LR231" s="60"/>
      <c r="LS231" s="60"/>
      <c r="LT231" s="60"/>
      <c r="LU231" s="60"/>
      <c r="LV231" s="60"/>
      <c r="LW231" s="60"/>
      <c r="LX231" s="60"/>
      <c r="LY231" s="60"/>
      <c r="LZ231" s="60"/>
      <c r="MA231" s="60"/>
      <c r="MB231" s="60"/>
      <c r="MC231" s="60"/>
      <c r="MD231" s="60"/>
      <c r="ME231" s="60"/>
      <c r="MF231" s="60"/>
      <c r="MG231" s="60"/>
      <c r="MH231" s="60"/>
      <c r="MI231" s="60"/>
      <c r="MJ231" s="60"/>
      <c r="MK231" s="60"/>
      <c r="ML231" s="60"/>
      <c r="MM231" s="60"/>
      <c r="MN231" s="60"/>
      <c r="MO231" s="60"/>
      <c r="MP231" s="60"/>
      <c r="MQ231" s="60"/>
      <c r="MR231" s="60"/>
      <c r="MS231" s="60"/>
      <c r="MT231" s="60"/>
      <c r="MU231" s="60"/>
      <c r="MV231" s="60"/>
      <c r="MW231" s="60"/>
      <c r="MX231" s="60"/>
      <c r="MY231" s="60"/>
      <c r="MZ231" s="60"/>
      <c r="NA231" s="60"/>
      <c r="NB231" s="60"/>
      <c r="NC231" s="60"/>
      <c r="ND231" s="60"/>
      <c r="NE231" s="60"/>
      <c r="NF231" s="60"/>
      <c r="NG231" s="60"/>
      <c r="NH231" s="60"/>
      <c r="NI231" s="60"/>
      <c r="NJ231" s="60"/>
      <c r="NK231" s="60"/>
      <c r="NL231" s="60"/>
      <c r="NM231" s="60"/>
      <c r="NN231" s="60"/>
      <c r="NO231" s="60"/>
      <c r="NP231" s="60"/>
      <c r="NQ231" s="60"/>
      <c r="NR231" s="60"/>
      <c r="NS231" s="60"/>
      <c r="NT231" s="60"/>
      <c r="NU231" s="60"/>
      <c r="NV231" s="60"/>
      <c r="NW231" s="60"/>
      <c r="NX231" s="60"/>
      <c r="NY231" s="60"/>
      <c r="NZ231" s="60"/>
      <c r="OA231" s="60"/>
      <c r="OB231" s="60"/>
      <c r="OC231" s="60"/>
      <c r="OD231" s="60"/>
      <c r="OE231" s="60"/>
      <c r="OF231" s="60"/>
      <c r="OG231" s="60"/>
      <c r="OH231" s="60"/>
      <c r="OI231" s="60"/>
      <c r="OJ231" s="60"/>
      <c r="OK231" s="60"/>
      <c r="OL231" s="60"/>
      <c r="OM231" s="60"/>
      <c r="ON231" s="60"/>
      <c r="OO231" s="60"/>
      <c r="OP231" s="60"/>
      <c r="OQ231" s="60"/>
      <c r="OR231" s="60"/>
      <c r="OS231" s="60"/>
      <c r="OT231" s="60"/>
      <c r="OU231" s="60"/>
      <c r="OV231" s="60"/>
      <c r="OW231" s="60"/>
      <c r="OX231" s="60"/>
      <c r="OY231" s="60"/>
      <c r="OZ231" s="60"/>
      <c r="PA231" s="60"/>
      <c r="PB231" s="60"/>
      <c r="PC231" s="60"/>
      <c r="PD231" s="60"/>
      <c r="PE231" s="60"/>
      <c r="PF231" s="60"/>
      <c r="PG231" s="60"/>
      <c r="PH231" s="60"/>
      <c r="PI231" s="60"/>
      <c r="PJ231" s="60"/>
      <c r="PK231" s="60"/>
      <c r="PL231" s="60"/>
      <c r="PM231" s="60"/>
      <c r="PN231" s="60"/>
      <c r="PO231" s="60"/>
      <c r="PP231" s="60"/>
      <c r="PQ231" s="60"/>
      <c r="PR231" s="60"/>
      <c r="PS231" s="60"/>
      <c r="PT231" s="60"/>
      <c r="PU231" s="60"/>
      <c r="PV231" s="60"/>
      <c r="PW231" s="60"/>
      <c r="PX231" s="60"/>
      <c r="PY231" s="60"/>
      <c r="PZ231" s="60"/>
      <c r="QA231" s="60"/>
      <c r="QB231" s="60"/>
      <c r="QC231" s="60"/>
      <c r="QD231" s="60"/>
      <c r="QE231" s="60"/>
      <c r="QF231" s="60"/>
      <c r="QG231" s="60"/>
      <c r="QH231" s="60"/>
      <c r="QI231" s="60"/>
      <c r="QJ231" s="60"/>
      <c r="QK231" s="60"/>
      <c r="QL231" s="60"/>
      <c r="QM231" s="60"/>
      <c r="QN231" s="60"/>
      <c r="QO231" s="60"/>
      <c r="QP231" s="60"/>
      <c r="QQ231" s="60"/>
      <c r="QR231" s="60"/>
      <c r="QS231" s="60"/>
      <c r="QT231" s="60"/>
      <c r="QU231" s="60"/>
      <c r="QV231" s="60"/>
      <c r="QW231" s="60"/>
      <c r="QX231" s="60"/>
      <c r="QY231" s="60"/>
      <c r="QZ231" s="60"/>
      <c r="RA231" s="60"/>
      <c r="RB231" s="60"/>
      <c r="RC231" s="60"/>
      <c r="RD231" s="60"/>
      <c r="RE231" s="60"/>
      <c r="RF231" s="60"/>
      <c r="RG231" s="60"/>
      <c r="RH231" s="60"/>
      <c r="RI231" s="60"/>
      <c r="RJ231" s="60"/>
      <c r="RK231" s="60"/>
      <c r="RL231" s="60"/>
      <c r="RM231" s="60"/>
      <c r="RN231" s="60"/>
      <c r="RO231" s="60"/>
      <c r="RP231" s="60"/>
      <c r="RQ231" s="60"/>
      <c r="RR231" s="60"/>
      <c r="RS231" s="60"/>
      <c r="RT231" s="60"/>
      <c r="RU231" s="60"/>
      <c r="RV231" s="60"/>
      <c r="RW231" s="60"/>
      <c r="RX231" s="60"/>
      <c r="RY231" s="60"/>
      <c r="RZ231" s="60"/>
      <c r="SA231" s="60"/>
      <c r="SB231" s="60"/>
      <c r="SC231" s="60"/>
      <c r="SD231" s="60"/>
      <c r="SE231" s="60"/>
      <c r="SF231" s="60"/>
      <c r="SG231" s="60"/>
      <c r="SH231" s="60"/>
      <c r="SI231" s="60"/>
      <c r="SJ231" s="60"/>
      <c r="SK231" s="60"/>
      <c r="SL231" s="60"/>
      <c r="SM231" s="60"/>
      <c r="SN231" s="60"/>
      <c r="SO231" s="60"/>
      <c r="SP231" s="60"/>
      <c r="SQ231" s="60"/>
      <c r="SR231" s="60"/>
      <c r="SS231" s="60"/>
      <c r="ST231" s="60"/>
      <c r="SU231" s="60"/>
      <c r="SV231" s="60"/>
      <c r="SW231" s="60"/>
      <c r="SX231" s="60"/>
      <c r="SY231" s="60"/>
      <c r="SZ231" s="60"/>
      <c r="TA231" s="60"/>
      <c r="TB231" s="60"/>
      <c r="TC231" s="60"/>
      <c r="TD231" s="60"/>
      <c r="TE231" s="60"/>
      <c r="TF231" s="60"/>
      <c r="TG231" s="60"/>
      <c r="TH231" s="60"/>
      <c r="TI231" s="60"/>
    </row>
    <row r="232" spans="1:529" s="60" customFormat="1" ht="32.25" customHeight="1" thickBot="1" x14ac:dyDescent="0.3">
      <c r="A232" s="77">
        <v>13120025</v>
      </c>
      <c r="B232" s="28">
        <v>39699</v>
      </c>
      <c r="C232" s="29" t="s">
        <v>1314</v>
      </c>
      <c r="D232" s="29" t="s">
        <v>5699</v>
      </c>
      <c r="E232" s="29"/>
      <c r="F232" s="29"/>
      <c r="G232" s="29"/>
      <c r="H232" s="77">
        <v>3298</v>
      </c>
      <c r="I232" s="28"/>
      <c r="J232" s="28">
        <v>41890</v>
      </c>
      <c r="K232" s="29" t="s">
        <v>1315</v>
      </c>
      <c r="L232" s="29"/>
      <c r="M232" s="29" t="s">
        <v>994</v>
      </c>
      <c r="N232" s="29" t="s">
        <v>66</v>
      </c>
      <c r="O232" s="29">
        <v>30000</v>
      </c>
      <c r="P232" s="743"/>
      <c r="Q232" s="743"/>
      <c r="R232" s="743"/>
      <c r="S232" s="743"/>
      <c r="T232" s="571">
        <v>7.32</v>
      </c>
      <c r="U232" s="29">
        <v>118</v>
      </c>
      <c r="V232" s="29">
        <v>30000</v>
      </c>
      <c r="W232" s="29" t="s">
        <v>1300</v>
      </c>
      <c r="X232" s="29">
        <v>50</v>
      </c>
      <c r="Y232" s="29" t="s">
        <v>1090</v>
      </c>
      <c r="Z232" s="29">
        <v>70</v>
      </c>
      <c r="AA232" s="29" t="s">
        <v>1090</v>
      </c>
      <c r="AB232" s="29" t="s">
        <v>1090</v>
      </c>
      <c r="AC232" s="29" t="s">
        <v>1090</v>
      </c>
      <c r="AD232" s="29" t="s">
        <v>1090</v>
      </c>
      <c r="AE232" s="29" t="s">
        <v>1090</v>
      </c>
      <c r="AF232" s="29">
        <v>0.3</v>
      </c>
      <c r="AG232" s="29" t="s">
        <v>1308</v>
      </c>
      <c r="AH232" s="29"/>
      <c r="AI232" s="29" t="s">
        <v>2172</v>
      </c>
      <c r="AJ232" s="29" t="s">
        <v>2173</v>
      </c>
      <c r="AK232" s="25" t="s">
        <v>166</v>
      </c>
      <c r="AL232" s="25"/>
      <c r="AM232" s="11"/>
    </row>
    <row r="233" spans="1:529" s="60" customFormat="1" ht="32.25" customHeight="1" x14ac:dyDescent="0.25">
      <c r="A233" s="183">
        <v>13120026</v>
      </c>
      <c r="B233" s="184">
        <v>39731</v>
      </c>
      <c r="C233" s="185" t="s">
        <v>1316</v>
      </c>
      <c r="D233" s="185" t="s">
        <v>5182</v>
      </c>
      <c r="E233" s="185"/>
      <c r="F233" s="185"/>
      <c r="G233" s="185"/>
      <c r="H233" s="186">
        <v>38978</v>
      </c>
      <c r="I233" s="184"/>
      <c r="J233" s="184">
        <v>41934</v>
      </c>
      <c r="K233" s="185" t="s">
        <v>1201</v>
      </c>
      <c r="L233" s="185"/>
      <c r="M233" s="185" t="s">
        <v>333</v>
      </c>
      <c r="N233" s="185" t="s">
        <v>34</v>
      </c>
      <c r="O233" s="185">
        <v>438000</v>
      </c>
      <c r="P233" s="748" t="s">
        <v>4907</v>
      </c>
      <c r="Q233" s="748" t="s">
        <v>4908</v>
      </c>
      <c r="R233" s="748"/>
      <c r="S233" s="748"/>
      <c r="T233" s="588">
        <v>80</v>
      </c>
      <c r="U233" s="185">
        <v>1200</v>
      </c>
      <c r="V233" s="185">
        <v>438000</v>
      </c>
      <c r="W233" s="185" t="s">
        <v>1265</v>
      </c>
      <c r="X233" s="185">
        <v>50</v>
      </c>
      <c r="Y233" s="185">
        <v>40</v>
      </c>
      <c r="Z233" s="185">
        <v>160</v>
      </c>
      <c r="AA233" s="185" t="s">
        <v>1090</v>
      </c>
      <c r="AB233" s="185" t="s">
        <v>1090</v>
      </c>
      <c r="AC233" s="185" t="s">
        <v>1090</v>
      </c>
      <c r="AD233" s="185" t="s">
        <v>1090</v>
      </c>
      <c r="AE233" s="185" t="s">
        <v>1090</v>
      </c>
      <c r="AF233" s="185" t="s">
        <v>1090</v>
      </c>
      <c r="AG233" s="185" t="s">
        <v>1090</v>
      </c>
      <c r="AH233" s="185"/>
      <c r="AI233" s="185" t="s">
        <v>2174</v>
      </c>
      <c r="AJ233" s="185" t="s">
        <v>2175</v>
      </c>
      <c r="AK233" s="275" t="s">
        <v>1274</v>
      </c>
      <c r="AL233" s="275" t="s">
        <v>4910</v>
      </c>
      <c r="AM233" s="11"/>
    </row>
    <row r="234" spans="1:529" s="82" customFormat="1" ht="42" customHeight="1" thickBot="1" x14ac:dyDescent="0.3">
      <c r="A234" s="65">
        <v>13120026</v>
      </c>
      <c r="B234" s="66">
        <v>39731</v>
      </c>
      <c r="C234" s="67" t="s">
        <v>4906</v>
      </c>
      <c r="D234" s="67" t="s">
        <v>7851</v>
      </c>
      <c r="E234" s="67" t="s">
        <v>106</v>
      </c>
      <c r="F234" s="67" t="s">
        <v>106</v>
      </c>
      <c r="G234" s="67" t="s">
        <v>33</v>
      </c>
      <c r="H234" s="158">
        <v>38978</v>
      </c>
      <c r="I234" s="66" t="s">
        <v>7852</v>
      </c>
      <c r="J234" s="66">
        <v>44126</v>
      </c>
      <c r="K234" s="67" t="s">
        <v>1201</v>
      </c>
      <c r="L234" s="67"/>
      <c r="M234" s="67" t="s">
        <v>333</v>
      </c>
      <c r="N234" s="67" t="s">
        <v>34</v>
      </c>
      <c r="O234" s="67">
        <v>438000</v>
      </c>
      <c r="P234" s="756" t="s">
        <v>7853</v>
      </c>
      <c r="Q234" s="756" t="s">
        <v>7853</v>
      </c>
      <c r="R234" s="756"/>
      <c r="S234" s="756"/>
      <c r="T234" s="562">
        <v>96</v>
      </c>
      <c r="U234" s="67">
        <v>1200</v>
      </c>
      <c r="V234" s="67">
        <v>438000</v>
      </c>
      <c r="W234" s="67" t="s">
        <v>4909</v>
      </c>
      <c r="X234" s="67">
        <v>50</v>
      </c>
      <c r="Y234" s="67">
        <v>40</v>
      </c>
      <c r="Z234" s="67">
        <v>160</v>
      </c>
      <c r="AA234" s="67" t="s">
        <v>1090</v>
      </c>
      <c r="AB234" s="67" t="s">
        <v>1090</v>
      </c>
      <c r="AC234" s="67" t="s">
        <v>1090</v>
      </c>
      <c r="AD234" s="67" t="s">
        <v>1090</v>
      </c>
      <c r="AE234" s="67" t="s">
        <v>1090</v>
      </c>
      <c r="AF234" s="67">
        <v>3</v>
      </c>
      <c r="AG234" s="67" t="s">
        <v>1090</v>
      </c>
      <c r="AH234" s="67">
        <v>551.64400000000001</v>
      </c>
      <c r="AI234" s="67" t="s">
        <v>7854</v>
      </c>
      <c r="AJ234" s="67" t="s">
        <v>7855</v>
      </c>
      <c r="AK234" s="67" t="s">
        <v>7856</v>
      </c>
      <c r="AL234" s="425"/>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c r="DQ234" s="60"/>
      <c r="DR234" s="60"/>
      <c r="DS234" s="60"/>
      <c r="DT234" s="60"/>
      <c r="DU234" s="60"/>
      <c r="DV234" s="60"/>
      <c r="DW234" s="60"/>
      <c r="DX234" s="60"/>
      <c r="DY234" s="60"/>
      <c r="DZ234" s="60"/>
      <c r="EA234" s="60"/>
      <c r="EB234" s="60"/>
      <c r="EC234" s="60"/>
      <c r="ED234" s="60"/>
      <c r="EE234" s="60"/>
      <c r="EF234" s="60"/>
      <c r="EG234" s="60"/>
      <c r="EH234" s="60"/>
      <c r="EI234" s="60"/>
      <c r="EJ234" s="60"/>
      <c r="EK234" s="60"/>
      <c r="EL234" s="60"/>
      <c r="EM234" s="60"/>
      <c r="EN234" s="60"/>
      <c r="EO234" s="60"/>
      <c r="EP234" s="60"/>
      <c r="EQ234" s="60"/>
      <c r="ER234" s="60"/>
      <c r="ES234" s="60"/>
      <c r="ET234" s="60"/>
      <c r="EU234" s="60"/>
      <c r="EV234" s="60"/>
      <c r="EW234" s="60"/>
      <c r="EX234" s="60"/>
      <c r="EY234" s="60"/>
      <c r="EZ234" s="60"/>
      <c r="FA234" s="60"/>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60"/>
      <c r="GD234" s="60"/>
      <c r="GE234" s="60"/>
      <c r="GF234" s="60"/>
      <c r="GG234" s="60"/>
      <c r="GH234" s="60"/>
      <c r="GI234" s="60"/>
      <c r="GJ234" s="60"/>
      <c r="GK234" s="60"/>
      <c r="GL234" s="60"/>
      <c r="GM234" s="60"/>
      <c r="GN234" s="60"/>
      <c r="GO234" s="60"/>
      <c r="GP234" s="60"/>
      <c r="GQ234" s="60"/>
      <c r="GR234" s="60"/>
      <c r="GS234" s="60"/>
      <c r="GT234" s="60"/>
      <c r="GU234" s="60"/>
      <c r="GV234" s="60"/>
      <c r="GW234" s="60"/>
      <c r="GX234" s="60"/>
      <c r="GY234" s="60"/>
      <c r="GZ234" s="60"/>
      <c r="HA234" s="60"/>
      <c r="HB234" s="60"/>
      <c r="HC234" s="60"/>
      <c r="HD234" s="60"/>
      <c r="HE234" s="60"/>
      <c r="HF234" s="60"/>
      <c r="HG234" s="60"/>
      <c r="HH234" s="60"/>
      <c r="HI234" s="60"/>
      <c r="HJ234" s="60"/>
      <c r="HK234" s="60"/>
      <c r="HL234" s="60"/>
      <c r="HM234" s="60"/>
      <c r="HN234" s="60"/>
      <c r="HO234" s="60"/>
      <c r="HP234" s="60"/>
      <c r="HQ234" s="60"/>
      <c r="HR234" s="60"/>
      <c r="HS234" s="60"/>
      <c r="HT234" s="60"/>
      <c r="HU234" s="60"/>
      <c r="HV234" s="60"/>
      <c r="HW234" s="60"/>
      <c r="HX234" s="60"/>
      <c r="HY234" s="60"/>
      <c r="HZ234" s="60"/>
      <c r="IA234" s="60"/>
      <c r="IB234" s="60"/>
      <c r="IC234" s="60"/>
      <c r="ID234" s="60"/>
      <c r="IE234" s="60"/>
      <c r="IF234" s="60"/>
      <c r="IG234" s="60"/>
      <c r="IH234" s="60"/>
      <c r="II234" s="60"/>
      <c r="IJ234" s="60"/>
      <c r="IK234" s="60"/>
      <c r="IL234" s="60"/>
      <c r="IM234" s="60"/>
      <c r="IN234" s="60"/>
      <c r="IO234" s="60"/>
      <c r="IP234" s="60"/>
      <c r="IQ234" s="60"/>
      <c r="IR234" s="60"/>
      <c r="IS234" s="60"/>
      <c r="IT234" s="60"/>
      <c r="IU234" s="60"/>
      <c r="IV234" s="60"/>
      <c r="IW234" s="60"/>
      <c r="IX234" s="60"/>
      <c r="IY234" s="60"/>
      <c r="IZ234" s="60"/>
      <c r="JA234" s="60"/>
      <c r="JB234" s="60"/>
      <c r="JC234" s="60"/>
      <c r="JD234" s="60"/>
      <c r="JE234" s="60"/>
      <c r="JF234" s="60"/>
      <c r="JG234" s="60"/>
      <c r="JH234" s="60"/>
      <c r="JI234" s="60"/>
      <c r="JJ234" s="60"/>
      <c r="JK234" s="60"/>
      <c r="JL234" s="60"/>
      <c r="JM234" s="60"/>
      <c r="JN234" s="60"/>
      <c r="JO234" s="60"/>
      <c r="JP234" s="60"/>
      <c r="JQ234" s="60"/>
      <c r="JR234" s="60"/>
      <c r="JS234" s="60"/>
      <c r="JT234" s="60"/>
      <c r="JU234" s="60"/>
      <c r="JV234" s="60"/>
      <c r="JW234" s="60"/>
      <c r="JX234" s="60"/>
      <c r="JY234" s="60"/>
      <c r="JZ234" s="60"/>
      <c r="KA234" s="60"/>
      <c r="KB234" s="60"/>
      <c r="KC234" s="60"/>
      <c r="KD234" s="60"/>
      <c r="KE234" s="60"/>
      <c r="KF234" s="60"/>
      <c r="KG234" s="60"/>
      <c r="KH234" s="60"/>
      <c r="KI234" s="60"/>
      <c r="KJ234" s="60"/>
      <c r="KK234" s="60"/>
      <c r="KL234" s="60"/>
      <c r="KM234" s="60"/>
      <c r="KN234" s="60"/>
      <c r="KO234" s="60"/>
      <c r="KP234" s="60"/>
      <c r="KQ234" s="60"/>
      <c r="KR234" s="60"/>
      <c r="KS234" s="60"/>
      <c r="KT234" s="60"/>
      <c r="KU234" s="60"/>
      <c r="KV234" s="60"/>
      <c r="KW234" s="60"/>
      <c r="KX234" s="60"/>
      <c r="KY234" s="60"/>
      <c r="KZ234" s="60"/>
      <c r="LA234" s="60"/>
      <c r="LB234" s="60"/>
      <c r="LC234" s="60"/>
      <c r="LD234" s="60"/>
      <c r="LE234" s="60"/>
      <c r="LF234" s="60"/>
      <c r="LG234" s="60"/>
      <c r="LH234" s="60"/>
      <c r="LI234" s="60"/>
      <c r="LJ234" s="60"/>
      <c r="LK234" s="60"/>
      <c r="LL234" s="60"/>
      <c r="LM234" s="60"/>
      <c r="LN234" s="60"/>
      <c r="LO234" s="60"/>
      <c r="LP234" s="60"/>
      <c r="LQ234" s="60"/>
      <c r="LR234" s="60"/>
      <c r="LS234" s="60"/>
      <c r="LT234" s="60"/>
      <c r="LU234" s="60"/>
      <c r="LV234" s="60"/>
      <c r="LW234" s="60"/>
      <c r="LX234" s="60"/>
      <c r="LY234" s="60"/>
      <c r="LZ234" s="60"/>
      <c r="MA234" s="60"/>
      <c r="MB234" s="60"/>
      <c r="MC234" s="60"/>
      <c r="MD234" s="60"/>
      <c r="ME234" s="60"/>
      <c r="MF234" s="60"/>
      <c r="MG234" s="60"/>
      <c r="MH234" s="60"/>
      <c r="MI234" s="60"/>
      <c r="MJ234" s="60"/>
      <c r="MK234" s="60"/>
      <c r="ML234" s="60"/>
      <c r="MM234" s="60"/>
      <c r="MN234" s="60"/>
      <c r="MO234" s="60"/>
      <c r="MP234" s="60"/>
      <c r="MQ234" s="60"/>
      <c r="MR234" s="60"/>
      <c r="MS234" s="60"/>
      <c r="MT234" s="60"/>
      <c r="MU234" s="60"/>
      <c r="MV234" s="60"/>
      <c r="MW234" s="60"/>
      <c r="MX234" s="60"/>
      <c r="MY234" s="60"/>
      <c r="MZ234" s="60"/>
      <c r="NA234" s="60"/>
      <c r="NB234" s="60"/>
      <c r="NC234" s="60"/>
      <c r="ND234" s="60"/>
      <c r="NE234" s="60"/>
      <c r="NF234" s="60"/>
      <c r="NG234" s="60"/>
      <c r="NH234" s="60"/>
      <c r="NI234" s="60"/>
      <c r="NJ234" s="60"/>
      <c r="NK234" s="60"/>
      <c r="NL234" s="60"/>
      <c r="NM234" s="60"/>
      <c r="NN234" s="60"/>
      <c r="NO234" s="60"/>
      <c r="NP234" s="60"/>
      <c r="NQ234" s="60"/>
      <c r="NR234" s="60"/>
      <c r="NS234" s="60"/>
      <c r="NT234" s="60"/>
      <c r="NU234" s="60"/>
      <c r="NV234" s="60"/>
      <c r="NW234" s="60"/>
      <c r="NX234" s="60"/>
      <c r="NY234" s="60"/>
      <c r="NZ234" s="60"/>
      <c r="OA234" s="60"/>
      <c r="OB234" s="60"/>
      <c r="OC234" s="60"/>
      <c r="OD234" s="60"/>
      <c r="OE234" s="60"/>
      <c r="OF234" s="60"/>
      <c r="OG234" s="60"/>
      <c r="OH234" s="60"/>
      <c r="OI234" s="60"/>
      <c r="OJ234" s="60"/>
      <c r="OK234" s="60"/>
      <c r="OL234" s="60"/>
      <c r="OM234" s="60"/>
      <c r="ON234" s="60"/>
      <c r="OO234" s="60"/>
      <c r="OP234" s="60"/>
      <c r="OQ234" s="60"/>
      <c r="OR234" s="60"/>
      <c r="OS234" s="60"/>
      <c r="OT234" s="60"/>
      <c r="OU234" s="60"/>
      <c r="OV234" s="60"/>
      <c r="OW234" s="60"/>
      <c r="OX234" s="60"/>
      <c r="OY234" s="60"/>
      <c r="OZ234" s="60"/>
      <c r="PA234" s="60"/>
      <c r="PB234" s="60"/>
      <c r="PC234" s="60"/>
      <c r="PD234" s="60"/>
      <c r="PE234" s="60"/>
      <c r="PF234" s="60"/>
      <c r="PG234" s="60"/>
      <c r="PH234" s="60"/>
      <c r="PI234" s="60"/>
      <c r="PJ234" s="60"/>
      <c r="PK234" s="60"/>
      <c r="PL234" s="60"/>
      <c r="PM234" s="60"/>
      <c r="PN234" s="60"/>
      <c r="PO234" s="60"/>
      <c r="PP234" s="60"/>
      <c r="PQ234" s="60"/>
      <c r="PR234" s="60"/>
      <c r="PS234" s="60"/>
      <c r="PT234" s="60"/>
      <c r="PU234" s="60"/>
      <c r="PV234" s="60"/>
      <c r="PW234" s="60"/>
      <c r="PX234" s="60"/>
      <c r="PY234" s="60"/>
      <c r="PZ234" s="60"/>
      <c r="QA234" s="60"/>
      <c r="QB234" s="60"/>
      <c r="QC234" s="60"/>
      <c r="QD234" s="60"/>
      <c r="QE234" s="60"/>
      <c r="QF234" s="60"/>
      <c r="QG234" s="60"/>
      <c r="QH234" s="60"/>
      <c r="QI234" s="60"/>
      <c r="QJ234" s="60"/>
      <c r="QK234" s="60"/>
      <c r="QL234" s="60"/>
      <c r="QM234" s="60"/>
      <c r="QN234" s="60"/>
      <c r="QO234" s="60"/>
      <c r="QP234" s="60"/>
      <c r="QQ234" s="60"/>
      <c r="QR234" s="60"/>
      <c r="QS234" s="60"/>
      <c r="QT234" s="60"/>
      <c r="QU234" s="60"/>
      <c r="QV234" s="60"/>
      <c r="QW234" s="60"/>
      <c r="QX234" s="60"/>
      <c r="QY234" s="60"/>
      <c r="QZ234" s="60"/>
      <c r="RA234" s="60"/>
      <c r="RB234" s="60"/>
      <c r="RC234" s="60"/>
      <c r="RD234" s="60"/>
      <c r="RE234" s="60"/>
      <c r="RF234" s="60"/>
      <c r="RG234" s="60"/>
      <c r="RH234" s="60"/>
      <c r="RI234" s="60"/>
      <c r="RJ234" s="60"/>
      <c r="RK234" s="60"/>
      <c r="RL234" s="60"/>
      <c r="RM234" s="60"/>
      <c r="RN234" s="60"/>
      <c r="RO234" s="60"/>
      <c r="RP234" s="60"/>
      <c r="RQ234" s="60"/>
      <c r="RR234" s="60"/>
      <c r="RS234" s="60"/>
      <c r="RT234" s="60"/>
      <c r="RU234" s="60"/>
      <c r="RV234" s="60"/>
      <c r="RW234" s="60"/>
      <c r="RX234" s="60"/>
      <c r="RY234" s="60"/>
      <c r="RZ234" s="60"/>
      <c r="SA234" s="60"/>
      <c r="SB234" s="60"/>
      <c r="SC234" s="60"/>
      <c r="SD234" s="60"/>
      <c r="SE234" s="60"/>
      <c r="SF234" s="60"/>
      <c r="SG234" s="60"/>
      <c r="SH234" s="60"/>
      <c r="SI234" s="60"/>
      <c r="SJ234" s="60"/>
      <c r="SK234" s="60"/>
      <c r="SL234" s="60"/>
      <c r="SM234" s="60"/>
      <c r="SN234" s="60"/>
      <c r="SO234" s="60"/>
      <c r="SP234" s="60"/>
      <c r="SQ234" s="60"/>
      <c r="SR234" s="60"/>
      <c r="SS234" s="60"/>
      <c r="ST234" s="60"/>
      <c r="SU234" s="60"/>
      <c r="SV234" s="60"/>
      <c r="SW234" s="60"/>
      <c r="SX234" s="60"/>
      <c r="SY234" s="60"/>
      <c r="SZ234" s="60"/>
      <c r="TA234" s="60"/>
      <c r="TB234" s="60"/>
      <c r="TC234" s="60"/>
      <c r="TD234" s="60"/>
      <c r="TE234" s="60"/>
      <c r="TF234" s="60"/>
      <c r="TG234" s="60"/>
      <c r="TH234" s="60"/>
      <c r="TI234" s="60"/>
    </row>
    <row r="235" spans="1:529" s="60" customFormat="1" ht="32.25" customHeight="1" x14ac:dyDescent="0.25">
      <c r="A235" s="164">
        <v>13120027</v>
      </c>
      <c r="B235" s="175">
        <v>39783</v>
      </c>
      <c r="C235" s="176" t="s">
        <v>1317</v>
      </c>
      <c r="D235" s="176" t="s">
        <v>5019</v>
      </c>
      <c r="E235" s="176"/>
      <c r="F235" s="176"/>
      <c r="G235" s="176"/>
      <c r="H235" s="164">
        <v>22407</v>
      </c>
      <c r="I235" s="175"/>
      <c r="J235" s="175">
        <v>42130</v>
      </c>
      <c r="K235" s="176" t="s">
        <v>1164</v>
      </c>
      <c r="L235" s="176"/>
      <c r="M235" s="176" t="s">
        <v>1213</v>
      </c>
      <c r="N235" s="176" t="s">
        <v>95</v>
      </c>
      <c r="O235" s="176">
        <v>15360</v>
      </c>
      <c r="P235" s="752" t="s">
        <v>5122</v>
      </c>
      <c r="Q235" s="752" t="s">
        <v>5122</v>
      </c>
      <c r="R235" s="752"/>
      <c r="S235" s="752"/>
      <c r="T235" s="568">
        <v>6.65</v>
      </c>
      <c r="U235" s="176">
        <v>80.55</v>
      </c>
      <c r="V235" s="176">
        <v>15360</v>
      </c>
      <c r="W235" s="176" t="s">
        <v>1265</v>
      </c>
      <c r="X235" s="176">
        <v>50</v>
      </c>
      <c r="Y235" s="176">
        <v>25</v>
      </c>
      <c r="Z235" s="176">
        <v>125</v>
      </c>
      <c r="AA235" s="176" t="s">
        <v>1090</v>
      </c>
      <c r="AB235" s="176" t="s">
        <v>1090</v>
      </c>
      <c r="AC235" s="176" t="s">
        <v>1090</v>
      </c>
      <c r="AD235" s="176" t="s">
        <v>1090</v>
      </c>
      <c r="AE235" s="176" t="s">
        <v>1090</v>
      </c>
      <c r="AF235" s="176">
        <v>0.3</v>
      </c>
      <c r="AG235" s="176" t="s">
        <v>1090</v>
      </c>
      <c r="AH235" s="176"/>
      <c r="AI235" s="176" t="s">
        <v>2176</v>
      </c>
      <c r="AJ235" s="176" t="s">
        <v>2177</v>
      </c>
      <c r="AK235" s="222" t="s">
        <v>1261</v>
      </c>
      <c r="AL235" s="222" t="s">
        <v>5123</v>
      </c>
      <c r="AM235" s="11"/>
    </row>
    <row r="236" spans="1:529" s="82" customFormat="1" ht="42" customHeight="1" thickBot="1" x14ac:dyDescent="0.3">
      <c r="A236" s="73">
        <v>13120027</v>
      </c>
      <c r="B236" s="12">
        <v>39783</v>
      </c>
      <c r="C236" s="11" t="s">
        <v>5121</v>
      </c>
      <c r="D236" s="11" t="s">
        <v>7299</v>
      </c>
      <c r="E236" s="11" t="s">
        <v>94</v>
      </c>
      <c r="F236" s="11" t="s">
        <v>94</v>
      </c>
      <c r="G236" s="11" t="s">
        <v>53</v>
      </c>
      <c r="H236" s="73">
        <v>22407</v>
      </c>
      <c r="I236" s="12"/>
      <c r="J236" s="12">
        <v>45784</v>
      </c>
      <c r="K236" s="11" t="s">
        <v>1164</v>
      </c>
      <c r="L236" s="11"/>
      <c r="M236" s="11" t="s">
        <v>1213</v>
      </c>
      <c r="N236" s="11" t="s">
        <v>95</v>
      </c>
      <c r="O236" s="11">
        <v>15360</v>
      </c>
      <c r="P236" s="745"/>
      <c r="Q236" s="745"/>
      <c r="R236" s="745"/>
      <c r="S236" s="745"/>
      <c r="T236" s="559">
        <v>6.65</v>
      </c>
      <c r="U236" s="11">
        <v>80.55</v>
      </c>
      <c r="V236" s="11">
        <v>15360</v>
      </c>
      <c r="W236" s="11" t="s">
        <v>1265</v>
      </c>
      <c r="X236" s="11">
        <v>50</v>
      </c>
      <c r="Y236" s="11" t="s">
        <v>1090</v>
      </c>
      <c r="Z236" s="11">
        <v>125</v>
      </c>
      <c r="AA236" s="11" t="s">
        <v>1090</v>
      </c>
      <c r="AB236" s="11" t="s">
        <v>1090</v>
      </c>
      <c r="AC236" s="11" t="s">
        <v>1090</v>
      </c>
      <c r="AD236" s="11" t="s">
        <v>1090</v>
      </c>
      <c r="AE236" s="11" t="s">
        <v>1090</v>
      </c>
      <c r="AF236" s="11">
        <v>0.3</v>
      </c>
      <c r="AG236" s="11" t="s">
        <v>1090</v>
      </c>
      <c r="AH236" s="11">
        <v>75.569999999999993</v>
      </c>
      <c r="AI236" s="11" t="s">
        <v>2176</v>
      </c>
      <c r="AJ236" s="11" t="s">
        <v>2177</v>
      </c>
      <c r="AK236" s="11" t="s">
        <v>1974</v>
      </c>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c r="CA236" s="60"/>
      <c r="CB236" s="60"/>
      <c r="CC236" s="60"/>
      <c r="CD236" s="60"/>
      <c r="CE236" s="60"/>
      <c r="CF236" s="60"/>
      <c r="CG236" s="60"/>
      <c r="CH236" s="60"/>
      <c r="CI236" s="60"/>
      <c r="CJ236" s="60"/>
      <c r="CK236" s="60"/>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c r="DQ236" s="60"/>
      <c r="DR236" s="60"/>
      <c r="DS236" s="60"/>
      <c r="DT236" s="60"/>
      <c r="DU236" s="60"/>
      <c r="DV236" s="60"/>
      <c r="DW236" s="60"/>
      <c r="DX236" s="60"/>
      <c r="DY236" s="60"/>
      <c r="DZ236" s="60"/>
      <c r="EA236" s="60"/>
      <c r="EB236" s="60"/>
      <c r="EC236" s="60"/>
      <c r="ED236" s="60"/>
      <c r="EE236" s="60"/>
      <c r="EF236" s="60"/>
      <c r="EG236" s="60"/>
      <c r="EH236" s="60"/>
      <c r="EI236" s="60"/>
      <c r="EJ236" s="60"/>
      <c r="EK236" s="60"/>
      <c r="EL236" s="60"/>
      <c r="EM236" s="60"/>
      <c r="EN236" s="60"/>
      <c r="EO236" s="60"/>
      <c r="EP236" s="60"/>
      <c r="EQ236" s="60"/>
      <c r="ER236" s="60"/>
      <c r="ES236" s="60"/>
      <c r="ET236" s="60"/>
      <c r="EU236" s="60"/>
      <c r="EV236" s="60"/>
      <c r="EW236" s="60"/>
      <c r="EX236" s="60"/>
      <c r="EY236" s="60"/>
      <c r="EZ236" s="60"/>
      <c r="FA236" s="60"/>
      <c r="FB236" s="60"/>
      <c r="FC236" s="60"/>
      <c r="FD236" s="60"/>
      <c r="FE236" s="60"/>
      <c r="FF236" s="60"/>
      <c r="FG236" s="60"/>
      <c r="FH236" s="60"/>
      <c r="FI236" s="60"/>
      <c r="FJ236" s="60"/>
      <c r="FK236" s="60"/>
      <c r="FL236" s="60"/>
      <c r="FM236" s="60"/>
      <c r="FN236" s="60"/>
      <c r="FO236" s="60"/>
      <c r="FP236" s="60"/>
      <c r="FQ236" s="60"/>
      <c r="FR236" s="60"/>
      <c r="FS236" s="60"/>
      <c r="FT236" s="60"/>
      <c r="FU236" s="60"/>
      <c r="FV236" s="60"/>
      <c r="FW236" s="60"/>
      <c r="FX236" s="60"/>
      <c r="FY236" s="60"/>
      <c r="FZ236" s="60"/>
      <c r="GA236" s="60"/>
      <c r="GB236" s="60"/>
      <c r="GC236" s="60"/>
      <c r="GD236" s="60"/>
      <c r="GE236" s="60"/>
      <c r="GF236" s="60"/>
      <c r="GG236" s="60"/>
      <c r="GH236" s="60"/>
      <c r="GI236" s="60"/>
      <c r="GJ236" s="60"/>
      <c r="GK236" s="60"/>
      <c r="GL236" s="60"/>
      <c r="GM236" s="60"/>
      <c r="GN236" s="60"/>
      <c r="GO236" s="60"/>
      <c r="GP236" s="60"/>
      <c r="GQ236" s="60"/>
      <c r="GR236" s="60"/>
      <c r="GS236" s="60"/>
      <c r="GT236" s="60"/>
      <c r="GU236" s="60"/>
      <c r="GV236" s="60"/>
      <c r="GW236" s="60"/>
      <c r="GX236" s="60"/>
      <c r="GY236" s="60"/>
      <c r="GZ236" s="60"/>
      <c r="HA236" s="60"/>
      <c r="HB236" s="60"/>
      <c r="HC236" s="60"/>
      <c r="HD236" s="60"/>
      <c r="HE236" s="60"/>
      <c r="HF236" s="60"/>
      <c r="HG236" s="60"/>
      <c r="HH236" s="60"/>
      <c r="HI236" s="60"/>
      <c r="HJ236" s="60"/>
      <c r="HK236" s="60"/>
      <c r="HL236" s="60"/>
      <c r="HM236" s="60"/>
      <c r="HN236" s="60"/>
      <c r="HO236" s="60"/>
      <c r="HP236" s="60"/>
      <c r="HQ236" s="60"/>
      <c r="HR236" s="60"/>
      <c r="HS236" s="60"/>
      <c r="HT236" s="60"/>
      <c r="HU236" s="60"/>
      <c r="HV236" s="60"/>
      <c r="HW236" s="60"/>
      <c r="HX236" s="60"/>
      <c r="HY236" s="60"/>
      <c r="HZ236" s="60"/>
      <c r="IA236" s="60"/>
      <c r="IB236" s="60"/>
      <c r="IC236" s="60"/>
      <c r="ID236" s="60"/>
      <c r="IE236" s="60"/>
      <c r="IF236" s="60"/>
      <c r="IG236" s="60"/>
      <c r="IH236" s="60"/>
      <c r="II236" s="60"/>
      <c r="IJ236" s="60"/>
      <c r="IK236" s="60"/>
      <c r="IL236" s="60"/>
      <c r="IM236" s="60"/>
      <c r="IN236" s="60"/>
      <c r="IO236" s="60"/>
      <c r="IP236" s="60"/>
      <c r="IQ236" s="60"/>
      <c r="IR236" s="60"/>
      <c r="IS236" s="60"/>
      <c r="IT236" s="60"/>
      <c r="IU236" s="60"/>
      <c r="IV236" s="60"/>
      <c r="IW236" s="60"/>
      <c r="IX236" s="60"/>
      <c r="IY236" s="60"/>
      <c r="IZ236" s="60"/>
      <c r="JA236" s="60"/>
      <c r="JB236" s="60"/>
      <c r="JC236" s="60"/>
      <c r="JD236" s="60"/>
      <c r="JE236" s="60"/>
      <c r="JF236" s="60"/>
      <c r="JG236" s="60"/>
      <c r="JH236" s="60"/>
      <c r="JI236" s="60"/>
      <c r="JJ236" s="60"/>
      <c r="JK236" s="60"/>
      <c r="JL236" s="60"/>
      <c r="JM236" s="60"/>
      <c r="JN236" s="60"/>
      <c r="JO236" s="60"/>
      <c r="JP236" s="60"/>
      <c r="JQ236" s="60"/>
      <c r="JR236" s="60"/>
      <c r="JS236" s="60"/>
      <c r="JT236" s="60"/>
      <c r="JU236" s="60"/>
      <c r="JV236" s="60"/>
      <c r="JW236" s="60"/>
      <c r="JX236" s="60"/>
      <c r="JY236" s="60"/>
      <c r="JZ236" s="60"/>
      <c r="KA236" s="60"/>
      <c r="KB236" s="60"/>
      <c r="KC236" s="60"/>
      <c r="KD236" s="60"/>
      <c r="KE236" s="60"/>
      <c r="KF236" s="60"/>
      <c r="KG236" s="60"/>
      <c r="KH236" s="60"/>
      <c r="KI236" s="60"/>
      <c r="KJ236" s="60"/>
      <c r="KK236" s="60"/>
      <c r="KL236" s="60"/>
      <c r="KM236" s="60"/>
      <c r="KN236" s="60"/>
      <c r="KO236" s="60"/>
      <c r="KP236" s="60"/>
      <c r="KQ236" s="60"/>
      <c r="KR236" s="60"/>
      <c r="KS236" s="60"/>
      <c r="KT236" s="60"/>
      <c r="KU236" s="60"/>
      <c r="KV236" s="60"/>
      <c r="KW236" s="60"/>
      <c r="KX236" s="60"/>
      <c r="KY236" s="60"/>
      <c r="KZ236" s="60"/>
      <c r="LA236" s="60"/>
      <c r="LB236" s="60"/>
      <c r="LC236" s="60"/>
      <c r="LD236" s="60"/>
      <c r="LE236" s="60"/>
      <c r="LF236" s="60"/>
      <c r="LG236" s="60"/>
      <c r="LH236" s="60"/>
      <c r="LI236" s="60"/>
      <c r="LJ236" s="60"/>
      <c r="LK236" s="60"/>
      <c r="LL236" s="60"/>
      <c r="LM236" s="60"/>
      <c r="LN236" s="60"/>
      <c r="LO236" s="60"/>
      <c r="LP236" s="60"/>
      <c r="LQ236" s="60"/>
      <c r="LR236" s="60"/>
      <c r="LS236" s="60"/>
      <c r="LT236" s="60"/>
      <c r="LU236" s="60"/>
      <c r="LV236" s="60"/>
      <c r="LW236" s="60"/>
      <c r="LX236" s="60"/>
      <c r="LY236" s="60"/>
      <c r="LZ236" s="60"/>
      <c r="MA236" s="60"/>
      <c r="MB236" s="60"/>
      <c r="MC236" s="60"/>
      <c r="MD236" s="60"/>
      <c r="ME236" s="60"/>
      <c r="MF236" s="60"/>
      <c r="MG236" s="60"/>
      <c r="MH236" s="60"/>
      <c r="MI236" s="60"/>
      <c r="MJ236" s="60"/>
      <c r="MK236" s="60"/>
      <c r="ML236" s="60"/>
      <c r="MM236" s="60"/>
      <c r="MN236" s="60"/>
      <c r="MO236" s="60"/>
      <c r="MP236" s="60"/>
      <c r="MQ236" s="60"/>
      <c r="MR236" s="60"/>
      <c r="MS236" s="60"/>
      <c r="MT236" s="60"/>
      <c r="MU236" s="60"/>
      <c r="MV236" s="60"/>
      <c r="MW236" s="60"/>
      <c r="MX236" s="60"/>
      <c r="MY236" s="60"/>
      <c r="MZ236" s="60"/>
      <c r="NA236" s="60"/>
      <c r="NB236" s="60"/>
      <c r="NC236" s="60"/>
      <c r="ND236" s="60"/>
      <c r="NE236" s="60"/>
      <c r="NF236" s="60"/>
      <c r="NG236" s="60"/>
      <c r="NH236" s="60"/>
      <c r="NI236" s="60"/>
      <c r="NJ236" s="60"/>
      <c r="NK236" s="60"/>
      <c r="NL236" s="60"/>
      <c r="NM236" s="60"/>
      <c r="NN236" s="60"/>
      <c r="NO236" s="60"/>
      <c r="NP236" s="60"/>
      <c r="NQ236" s="60"/>
      <c r="NR236" s="60"/>
      <c r="NS236" s="60"/>
      <c r="NT236" s="60"/>
      <c r="NU236" s="60"/>
      <c r="NV236" s="60"/>
      <c r="NW236" s="60"/>
      <c r="NX236" s="60"/>
      <c r="NY236" s="60"/>
      <c r="NZ236" s="60"/>
      <c r="OA236" s="60"/>
      <c r="OB236" s="60"/>
      <c r="OC236" s="60"/>
      <c r="OD236" s="60"/>
      <c r="OE236" s="60"/>
      <c r="OF236" s="60"/>
      <c r="OG236" s="60"/>
      <c r="OH236" s="60"/>
      <c r="OI236" s="60"/>
      <c r="OJ236" s="60"/>
      <c r="OK236" s="60"/>
      <c r="OL236" s="60"/>
      <c r="OM236" s="60"/>
      <c r="ON236" s="60"/>
      <c r="OO236" s="60"/>
      <c r="OP236" s="60"/>
      <c r="OQ236" s="60"/>
      <c r="OR236" s="60"/>
      <c r="OS236" s="60"/>
      <c r="OT236" s="60"/>
      <c r="OU236" s="60"/>
      <c r="OV236" s="60"/>
      <c r="OW236" s="60"/>
      <c r="OX236" s="60"/>
      <c r="OY236" s="60"/>
      <c r="OZ236" s="60"/>
      <c r="PA236" s="60"/>
      <c r="PB236" s="60"/>
      <c r="PC236" s="60"/>
      <c r="PD236" s="60"/>
      <c r="PE236" s="60"/>
      <c r="PF236" s="60"/>
      <c r="PG236" s="60"/>
      <c r="PH236" s="60"/>
      <c r="PI236" s="60"/>
      <c r="PJ236" s="60"/>
      <c r="PK236" s="60"/>
      <c r="PL236" s="60"/>
      <c r="PM236" s="60"/>
      <c r="PN236" s="60"/>
      <c r="PO236" s="60"/>
      <c r="PP236" s="60"/>
      <c r="PQ236" s="60"/>
      <c r="PR236" s="60"/>
      <c r="PS236" s="60"/>
      <c r="PT236" s="60"/>
      <c r="PU236" s="60"/>
      <c r="PV236" s="60"/>
      <c r="PW236" s="60"/>
      <c r="PX236" s="60"/>
      <c r="PY236" s="60"/>
      <c r="PZ236" s="60"/>
      <c r="QA236" s="60"/>
      <c r="QB236" s="60"/>
      <c r="QC236" s="60"/>
      <c r="QD236" s="60"/>
      <c r="QE236" s="60"/>
      <c r="QF236" s="60"/>
      <c r="QG236" s="60"/>
      <c r="QH236" s="60"/>
      <c r="QI236" s="60"/>
      <c r="QJ236" s="60"/>
      <c r="QK236" s="60"/>
      <c r="QL236" s="60"/>
      <c r="QM236" s="60"/>
      <c r="QN236" s="60"/>
      <c r="QO236" s="60"/>
      <c r="QP236" s="60"/>
      <c r="QQ236" s="60"/>
      <c r="QR236" s="60"/>
      <c r="QS236" s="60"/>
      <c r="QT236" s="60"/>
      <c r="QU236" s="60"/>
      <c r="QV236" s="60"/>
      <c r="QW236" s="60"/>
      <c r="QX236" s="60"/>
      <c r="QY236" s="60"/>
      <c r="QZ236" s="60"/>
      <c r="RA236" s="60"/>
      <c r="RB236" s="60"/>
      <c r="RC236" s="60"/>
      <c r="RD236" s="60"/>
      <c r="RE236" s="60"/>
      <c r="RF236" s="60"/>
      <c r="RG236" s="60"/>
      <c r="RH236" s="60"/>
      <c r="RI236" s="60"/>
      <c r="RJ236" s="60"/>
      <c r="RK236" s="60"/>
      <c r="RL236" s="60"/>
      <c r="RM236" s="60"/>
      <c r="RN236" s="60"/>
      <c r="RO236" s="60"/>
      <c r="RP236" s="60"/>
      <c r="RQ236" s="60"/>
      <c r="RR236" s="60"/>
      <c r="RS236" s="60"/>
      <c r="RT236" s="60"/>
      <c r="RU236" s="60"/>
      <c r="RV236" s="60"/>
      <c r="RW236" s="60"/>
      <c r="RX236" s="60"/>
      <c r="RY236" s="60"/>
      <c r="RZ236" s="60"/>
      <c r="SA236" s="60"/>
      <c r="SB236" s="60"/>
      <c r="SC236" s="60"/>
      <c r="SD236" s="60"/>
      <c r="SE236" s="60"/>
      <c r="SF236" s="60"/>
      <c r="SG236" s="60"/>
      <c r="SH236" s="60"/>
      <c r="SI236" s="60"/>
      <c r="SJ236" s="60"/>
      <c r="SK236" s="60"/>
      <c r="SL236" s="60"/>
      <c r="SM236" s="60"/>
      <c r="SN236" s="60"/>
      <c r="SO236" s="60"/>
      <c r="SP236" s="60"/>
      <c r="SQ236" s="60"/>
      <c r="SR236" s="60"/>
      <c r="SS236" s="60"/>
      <c r="ST236" s="60"/>
      <c r="SU236" s="60"/>
      <c r="SV236" s="60"/>
      <c r="SW236" s="60"/>
      <c r="SX236" s="60"/>
      <c r="SY236" s="60"/>
      <c r="SZ236" s="60"/>
      <c r="TA236" s="60"/>
      <c r="TB236" s="60"/>
      <c r="TC236" s="60"/>
      <c r="TD236" s="60"/>
      <c r="TE236" s="60"/>
      <c r="TF236" s="60"/>
      <c r="TG236" s="60"/>
      <c r="TH236" s="60"/>
      <c r="TI236" s="60"/>
    </row>
    <row r="237" spans="1:529" s="60" customFormat="1" ht="32.25" customHeight="1" thickBot="1" x14ac:dyDescent="0.3">
      <c r="A237" s="237">
        <v>13120028</v>
      </c>
      <c r="B237" s="238">
        <v>39787</v>
      </c>
      <c r="C237" s="23" t="s">
        <v>1318</v>
      </c>
      <c r="D237" s="23" t="s">
        <v>5183</v>
      </c>
      <c r="E237" s="23"/>
      <c r="F237" s="23"/>
      <c r="G237" s="23"/>
      <c r="H237" s="239" t="s">
        <v>230</v>
      </c>
      <c r="I237" s="238"/>
      <c r="J237" s="238">
        <v>40882</v>
      </c>
      <c r="K237" s="23" t="s">
        <v>1118</v>
      </c>
      <c r="L237" s="23"/>
      <c r="M237" s="23" t="s">
        <v>4737</v>
      </c>
      <c r="N237" s="23" t="s">
        <v>34</v>
      </c>
      <c r="O237" s="23">
        <v>222200</v>
      </c>
      <c r="P237" s="744"/>
      <c r="Q237" s="744"/>
      <c r="R237" s="744"/>
      <c r="S237" s="744"/>
      <c r="T237" s="575">
        <v>440</v>
      </c>
      <c r="U237" s="23">
        <v>1480</v>
      </c>
      <c r="V237" s="23">
        <v>222200</v>
      </c>
      <c r="W237" s="23" t="s">
        <v>1300</v>
      </c>
      <c r="X237" s="23">
        <v>50</v>
      </c>
      <c r="Y237" s="23">
        <v>25</v>
      </c>
      <c r="Z237" s="23">
        <v>125</v>
      </c>
      <c r="AA237" s="23" t="s">
        <v>1090</v>
      </c>
      <c r="AB237" s="23" t="s">
        <v>1090</v>
      </c>
      <c r="AC237" s="23" t="s">
        <v>1090</v>
      </c>
      <c r="AD237" s="23" t="s">
        <v>1090</v>
      </c>
      <c r="AE237" s="23" t="s">
        <v>1090</v>
      </c>
      <c r="AF237" s="23">
        <v>0.3</v>
      </c>
      <c r="AG237" s="23" t="s">
        <v>1090</v>
      </c>
      <c r="AH237" s="23"/>
      <c r="AI237" s="23" t="s">
        <v>2178</v>
      </c>
      <c r="AJ237" s="23" t="s">
        <v>2179</v>
      </c>
      <c r="AK237" s="24" t="s">
        <v>1319</v>
      </c>
      <c r="AL237" s="24"/>
      <c r="AM237" s="11"/>
    </row>
    <row r="238" spans="1:529" s="60" customFormat="1" ht="32.25" customHeight="1" x14ac:dyDescent="0.25">
      <c r="A238" s="75">
        <v>13120029</v>
      </c>
      <c r="B238" s="26">
        <v>39792</v>
      </c>
      <c r="C238" s="27" t="s">
        <v>1320</v>
      </c>
      <c r="D238" s="27" t="s">
        <v>5184</v>
      </c>
      <c r="E238" s="27"/>
      <c r="F238" s="27"/>
      <c r="G238" s="27"/>
      <c r="H238" s="75">
        <v>38978</v>
      </c>
      <c r="I238" s="26"/>
      <c r="J238" s="26">
        <v>42000</v>
      </c>
      <c r="K238" s="27" t="s">
        <v>1201</v>
      </c>
      <c r="L238" s="27"/>
      <c r="M238" s="27" t="s">
        <v>333</v>
      </c>
      <c r="N238" s="27" t="s">
        <v>34</v>
      </c>
      <c r="O238" s="27">
        <v>26000</v>
      </c>
      <c r="P238" s="739"/>
      <c r="Q238" s="739"/>
      <c r="R238" s="739"/>
      <c r="S238" s="739"/>
      <c r="T238" s="557">
        <v>4.17</v>
      </c>
      <c r="U238" s="27">
        <v>100</v>
      </c>
      <c r="V238" s="27">
        <v>26000</v>
      </c>
      <c r="W238" s="27" t="s">
        <v>1300</v>
      </c>
      <c r="X238" s="27">
        <v>50</v>
      </c>
      <c r="Y238" s="27">
        <v>50</v>
      </c>
      <c r="Z238" s="27">
        <v>200</v>
      </c>
      <c r="AA238" s="27" t="s">
        <v>1090</v>
      </c>
      <c r="AB238" s="27" t="s">
        <v>1090</v>
      </c>
      <c r="AC238" s="27" t="s">
        <v>1090</v>
      </c>
      <c r="AD238" s="27" t="s">
        <v>1090</v>
      </c>
      <c r="AE238" s="27" t="s">
        <v>1090</v>
      </c>
      <c r="AF238" s="27">
        <v>0.3</v>
      </c>
      <c r="AG238" s="27" t="s">
        <v>1271</v>
      </c>
      <c r="AH238" s="27"/>
      <c r="AI238" s="27" t="s">
        <v>2180</v>
      </c>
      <c r="AJ238" s="27" t="s">
        <v>2181</v>
      </c>
      <c r="AK238" s="59" t="s">
        <v>166</v>
      </c>
      <c r="AL238" s="59"/>
      <c r="AM238" s="11"/>
    </row>
    <row r="239" spans="1:529" s="60" customFormat="1" ht="33" customHeight="1" thickBot="1" x14ac:dyDescent="0.3">
      <c r="A239" s="61">
        <v>13120029</v>
      </c>
      <c r="B239" s="19">
        <v>39792</v>
      </c>
      <c r="C239" s="18" t="s">
        <v>1320</v>
      </c>
      <c r="D239" s="18" t="s">
        <v>5185</v>
      </c>
      <c r="E239" s="18"/>
      <c r="F239" s="18"/>
      <c r="G239" s="18"/>
      <c r="H239" s="61">
        <v>38978</v>
      </c>
      <c r="I239" s="19"/>
      <c r="J239" s="19">
        <v>42000</v>
      </c>
      <c r="K239" s="18" t="s">
        <v>1201</v>
      </c>
      <c r="L239" s="18"/>
      <c r="M239" s="18" t="s">
        <v>333</v>
      </c>
      <c r="N239" s="18" t="s">
        <v>34</v>
      </c>
      <c r="O239" s="18">
        <v>132500</v>
      </c>
      <c r="P239" s="753"/>
      <c r="Q239" s="753"/>
      <c r="R239" s="753"/>
      <c r="S239" s="753"/>
      <c r="T239" s="565">
        <v>21</v>
      </c>
      <c r="U239" s="18">
        <v>500</v>
      </c>
      <c r="V239" s="18">
        <v>132500</v>
      </c>
      <c r="W239" s="18" t="s">
        <v>1300</v>
      </c>
      <c r="X239" s="18">
        <v>50</v>
      </c>
      <c r="Y239" s="18">
        <v>15</v>
      </c>
      <c r="Z239" s="18">
        <v>70</v>
      </c>
      <c r="AA239" s="18" t="s">
        <v>1090</v>
      </c>
      <c r="AB239" s="18" t="s">
        <v>1090</v>
      </c>
      <c r="AC239" s="18" t="s">
        <v>1090</v>
      </c>
      <c r="AD239" s="18" t="s">
        <v>1090</v>
      </c>
      <c r="AE239" s="18" t="s">
        <v>1090</v>
      </c>
      <c r="AF239" s="18">
        <v>0.3</v>
      </c>
      <c r="AG239" s="18" t="s">
        <v>1090</v>
      </c>
      <c r="AH239" s="18"/>
      <c r="AI239" s="18" t="s">
        <v>2182</v>
      </c>
      <c r="AJ239" s="18" t="s">
        <v>2183</v>
      </c>
      <c r="AK239" s="20" t="s">
        <v>166</v>
      </c>
      <c r="AL239" s="20"/>
      <c r="AM239" s="11"/>
    </row>
    <row r="240" spans="1:529" s="60" customFormat="1" ht="36.75" customHeight="1" x14ac:dyDescent="0.25">
      <c r="A240" s="183">
        <v>13120030</v>
      </c>
      <c r="B240" s="184">
        <v>39820</v>
      </c>
      <c r="C240" s="185" t="s">
        <v>1321</v>
      </c>
      <c r="D240" s="185" t="s">
        <v>5020</v>
      </c>
      <c r="E240" s="185"/>
      <c r="F240" s="185"/>
      <c r="G240" s="185"/>
      <c r="H240" s="186">
        <v>10447</v>
      </c>
      <c r="I240" s="184"/>
      <c r="J240" s="184">
        <v>42011</v>
      </c>
      <c r="K240" s="185" t="s">
        <v>1292</v>
      </c>
      <c r="L240" s="185"/>
      <c r="M240" s="185" t="s">
        <v>298</v>
      </c>
      <c r="N240" s="185" t="s">
        <v>21</v>
      </c>
      <c r="O240" s="185">
        <v>5040</v>
      </c>
      <c r="P240" s="748" t="s">
        <v>4913</v>
      </c>
      <c r="Q240" s="748" t="s">
        <v>4913</v>
      </c>
      <c r="R240" s="748"/>
      <c r="S240" s="748"/>
      <c r="T240" s="588"/>
      <c r="U240" s="185">
        <v>140</v>
      </c>
      <c r="V240" s="185">
        <v>5040</v>
      </c>
      <c r="W240" s="185" t="s">
        <v>1260</v>
      </c>
      <c r="X240" s="185">
        <v>50</v>
      </c>
      <c r="Y240" s="185">
        <v>15</v>
      </c>
      <c r="Z240" s="185" t="s">
        <v>1090</v>
      </c>
      <c r="AA240" s="185" t="s">
        <v>1090</v>
      </c>
      <c r="AB240" s="185" t="s">
        <v>1090</v>
      </c>
      <c r="AC240" s="185" t="s">
        <v>1090</v>
      </c>
      <c r="AD240" s="185" t="s">
        <v>1090</v>
      </c>
      <c r="AE240" s="185" t="s">
        <v>1090</v>
      </c>
      <c r="AF240" s="185">
        <v>0.3</v>
      </c>
      <c r="AG240" s="185" t="s">
        <v>1090</v>
      </c>
      <c r="AH240" s="185"/>
      <c r="AI240" s="185" t="s">
        <v>2184</v>
      </c>
      <c r="AJ240" s="185" t="s">
        <v>2185</v>
      </c>
      <c r="AK240" s="275" t="s">
        <v>166</v>
      </c>
      <c r="AL240" s="275" t="s">
        <v>4914</v>
      </c>
      <c r="AM240" s="11"/>
    </row>
    <row r="241" spans="1:529" s="82" customFormat="1" ht="47.25" customHeight="1" thickBot="1" x14ac:dyDescent="0.3">
      <c r="A241" s="101">
        <v>13120030</v>
      </c>
      <c r="B241" s="102">
        <v>39820</v>
      </c>
      <c r="C241" s="103" t="s">
        <v>4911</v>
      </c>
      <c r="D241" s="103" t="s">
        <v>4912</v>
      </c>
      <c r="E241" s="103"/>
      <c r="F241" s="103"/>
      <c r="G241" s="103"/>
      <c r="H241" s="156">
        <v>10447</v>
      </c>
      <c r="I241" s="102"/>
      <c r="J241" s="102">
        <v>44203</v>
      </c>
      <c r="K241" s="103" t="s">
        <v>1292</v>
      </c>
      <c r="L241" s="103"/>
      <c r="M241" s="103" t="s">
        <v>298</v>
      </c>
      <c r="N241" s="103" t="s">
        <v>21</v>
      </c>
      <c r="O241" s="103">
        <v>5040</v>
      </c>
      <c r="P241" s="766"/>
      <c r="Q241" s="766"/>
      <c r="R241" s="766" t="s">
        <v>5903</v>
      </c>
      <c r="S241" s="766"/>
      <c r="T241" s="569"/>
      <c r="U241" s="103">
        <v>140</v>
      </c>
      <c r="V241" s="103">
        <v>5040</v>
      </c>
      <c r="W241" s="103" t="s">
        <v>3185</v>
      </c>
      <c r="X241" s="103">
        <v>50</v>
      </c>
      <c r="Y241" s="103">
        <v>15</v>
      </c>
      <c r="Z241" s="103" t="s">
        <v>1090</v>
      </c>
      <c r="AA241" s="103" t="s">
        <v>1090</v>
      </c>
      <c r="AB241" s="103" t="s">
        <v>1090</v>
      </c>
      <c r="AC241" s="103" t="s">
        <v>1090</v>
      </c>
      <c r="AD241" s="103" t="s">
        <v>1090</v>
      </c>
      <c r="AE241" s="103" t="s">
        <v>1090</v>
      </c>
      <c r="AF241" s="103">
        <v>0.3</v>
      </c>
      <c r="AG241" s="103" t="s">
        <v>1090</v>
      </c>
      <c r="AH241" s="103"/>
      <c r="AI241" s="103" t="s">
        <v>2184</v>
      </c>
      <c r="AJ241" s="103" t="s">
        <v>2185</v>
      </c>
      <c r="AK241" s="103" t="s">
        <v>1459</v>
      </c>
      <c r="AL241" s="455" t="s">
        <v>5902</v>
      </c>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c r="BS241" s="60"/>
      <c r="BT241" s="60"/>
      <c r="BU241" s="60"/>
      <c r="BV241" s="60"/>
      <c r="BW241" s="60"/>
      <c r="BX241" s="60"/>
      <c r="BY241" s="60"/>
      <c r="BZ241" s="60"/>
      <c r="CA241" s="60"/>
      <c r="CB241" s="60"/>
      <c r="CC241" s="60"/>
      <c r="CD241" s="60"/>
      <c r="CE241" s="60"/>
      <c r="CF241" s="60"/>
      <c r="CG241" s="60"/>
      <c r="CH241" s="60"/>
      <c r="CI241" s="60"/>
      <c r="CJ241" s="60"/>
      <c r="CK241" s="60"/>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c r="DQ241" s="60"/>
      <c r="DR241" s="60"/>
      <c r="DS241" s="60"/>
      <c r="DT241" s="60"/>
      <c r="DU241" s="60"/>
      <c r="DV241" s="60"/>
      <c r="DW241" s="60"/>
      <c r="DX241" s="60"/>
      <c r="DY241" s="60"/>
      <c r="DZ241" s="60"/>
      <c r="EA241" s="60"/>
      <c r="EB241" s="60"/>
      <c r="EC241" s="60"/>
      <c r="ED241" s="60"/>
      <c r="EE241" s="60"/>
      <c r="EF241" s="60"/>
      <c r="EG241" s="60"/>
      <c r="EH241" s="60"/>
      <c r="EI241" s="60"/>
      <c r="EJ241" s="60"/>
      <c r="EK241" s="60"/>
      <c r="EL241" s="60"/>
      <c r="EM241" s="60"/>
      <c r="EN241" s="60"/>
      <c r="EO241" s="60"/>
      <c r="EP241" s="60"/>
      <c r="EQ241" s="60"/>
      <c r="ER241" s="60"/>
      <c r="ES241" s="60"/>
      <c r="ET241" s="60"/>
      <c r="EU241" s="60"/>
      <c r="EV241" s="60"/>
      <c r="EW241" s="60"/>
      <c r="EX241" s="60"/>
      <c r="EY241" s="60"/>
      <c r="EZ241" s="60"/>
      <c r="FA241" s="60"/>
      <c r="FB241" s="60"/>
      <c r="FC241" s="60"/>
      <c r="FD241" s="60"/>
      <c r="FE241" s="60"/>
      <c r="FF241" s="60"/>
      <c r="FG241" s="60"/>
      <c r="FH241" s="60"/>
      <c r="FI241" s="60"/>
      <c r="FJ241" s="60"/>
      <c r="FK241" s="60"/>
      <c r="FL241" s="60"/>
      <c r="FM241" s="60"/>
      <c r="FN241" s="60"/>
      <c r="FO241" s="60"/>
      <c r="FP241" s="60"/>
      <c r="FQ241" s="60"/>
      <c r="FR241" s="60"/>
      <c r="FS241" s="60"/>
      <c r="FT241" s="60"/>
      <c r="FU241" s="60"/>
      <c r="FV241" s="60"/>
      <c r="FW241" s="60"/>
      <c r="FX241" s="60"/>
      <c r="FY241" s="60"/>
      <c r="FZ241" s="60"/>
      <c r="GA241" s="60"/>
      <c r="GB241" s="60"/>
      <c r="GC241" s="60"/>
      <c r="GD241" s="60"/>
      <c r="GE241" s="60"/>
      <c r="GF241" s="60"/>
      <c r="GG241" s="60"/>
      <c r="GH241" s="60"/>
      <c r="GI241" s="60"/>
      <c r="GJ241" s="60"/>
      <c r="GK241" s="60"/>
      <c r="GL241" s="60"/>
      <c r="GM241" s="60"/>
      <c r="GN241" s="60"/>
      <c r="GO241" s="60"/>
      <c r="GP241" s="60"/>
      <c r="GQ241" s="60"/>
      <c r="GR241" s="60"/>
      <c r="GS241" s="60"/>
      <c r="GT241" s="60"/>
      <c r="GU241" s="60"/>
      <c r="GV241" s="60"/>
      <c r="GW241" s="60"/>
      <c r="GX241" s="60"/>
      <c r="GY241" s="60"/>
      <c r="GZ241" s="60"/>
      <c r="HA241" s="60"/>
      <c r="HB241" s="60"/>
      <c r="HC241" s="60"/>
      <c r="HD241" s="60"/>
      <c r="HE241" s="60"/>
      <c r="HF241" s="60"/>
      <c r="HG241" s="60"/>
      <c r="HH241" s="60"/>
      <c r="HI241" s="60"/>
      <c r="HJ241" s="60"/>
      <c r="HK241" s="60"/>
      <c r="HL241" s="60"/>
      <c r="HM241" s="60"/>
      <c r="HN241" s="60"/>
      <c r="HO241" s="60"/>
      <c r="HP241" s="60"/>
      <c r="HQ241" s="60"/>
      <c r="HR241" s="60"/>
      <c r="HS241" s="60"/>
      <c r="HT241" s="60"/>
      <c r="HU241" s="60"/>
      <c r="HV241" s="60"/>
      <c r="HW241" s="60"/>
      <c r="HX241" s="60"/>
      <c r="HY241" s="60"/>
      <c r="HZ241" s="60"/>
      <c r="IA241" s="60"/>
      <c r="IB241" s="60"/>
      <c r="IC241" s="60"/>
      <c r="ID241" s="60"/>
      <c r="IE241" s="60"/>
      <c r="IF241" s="60"/>
      <c r="IG241" s="60"/>
      <c r="IH241" s="60"/>
      <c r="II241" s="60"/>
      <c r="IJ241" s="60"/>
      <c r="IK241" s="60"/>
      <c r="IL241" s="60"/>
      <c r="IM241" s="60"/>
      <c r="IN241" s="60"/>
      <c r="IO241" s="60"/>
      <c r="IP241" s="60"/>
      <c r="IQ241" s="60"/>
      <c r="IR241" s="60"/>
      <c r="IS241" s="60"/>
      <c r="IT241" s="60"/>
      <c r="IU241" s="60"/>
      <c r="IV241" s="60"/>
      <c r="IW241" s="60"/>
      <c r="IX241" s="60"/>
      <c r="IY241" s="60"/>
      <c r="IZ241" s="60"/>
      <c r="JA241" s="60"/>
      <c r="JB241" s="60"/>
      <c r="JC241" s="60"/>
      <c r="JD241" s="60"/>
      <c r="JE241" s="60"/>
      <c r="JF241" s="60"/>
      <c r="JG241" s="60"/>
      <c r="JH241" s="60"/>
      <c r="JI241" s="60"/>
      <c r="JJ241" s="60"/>
      <c r="JK241" s="60"/>
      <c r="JL241" s="60"/>
      <c r="JM241" s="60"/>
      <c r="JN241" s="60"/>
      <c r="JO241" s="60"/>
      <c r="JP241" s="60"/>
      <c r="JQ241" s="60"/>
      <c r="JR241" s="60"/>
      <c r="JS241" s="60"/>
      <c r="JT241" s="60"/>
      <c r="JU241" s="60"/>
      <c r="JV241" s="60"/>
      <c r="JW241" s="60"/>
      <c r="JX241" s="60"/>
      <c r="JY241" s="60"/>
      <c r="JZ241" s="60"/>
      <c r="KA241" s="60"/>
      <c r="KB241" s="60"/>
      <c r="KC241" s="60"/>
      <c r="KD241" s="60"/>
      <c r="KE241" s="60"/>
      <c r="KF241" s="60"/>
      <c r="KG241" s="60"/>
      <c r="KH241" s="60"/>
      <c r="KI241" s="60"/>
      <c r="KJ241" s="60"/>
      <c r="KK241" s="60"/>
      <c r="KL241" s="60"/>
      <c r="KM241" s="60"/>
      <c r="KN241" s="60"/>
      <c r="KO241" s="60"/>
      <c r="KP241" s="60"/>
      <c r="KQ241" s="60"/>
      <c r="KR241" s="60"/>
      <c r="KS241" s="60"/>
      <c r="KT241" s="60"/>
      <c r="KU241" s="60"/>
      <c r="KV241" s="60"/>
      <c r="KW241" s="60"/>
      <c r="KX241" s="60"/>
      <c r="KY241" s="60"/>
      <c r="KZ241" s="60"/>
      <c r="LA241" s="60"/>
      <c r="LB241" s="60"/>
      <c r="LC241" s="60"/>
      <c r="LD241" s="60"/>
      <c r="LE241" s="60"/>
      <c r="LF241" s="60"/>
      <c r="LG241" s="60"/>
      <c r="LH241" s="60"/>
      <c r="LI241" s="60"/>
      <c r="LJ241" s="60"/>
      <c r="LK241" s="60"/>
      <c r="LL241" s="60"/>
      <c r="LM241" s="60"/>
      <c r="LN241" s="60"/>
      <c r="LO241" s="60"/>
      <c r="LP241" s="60"/>
      <c r="LQ241" s="60"/>
      <c r="LR241" s="60"/>
      <c r="LS241" s="60"/>
      <c r="LT241" s="60"/>
      <c r="LU241" s="60"/>
      <c r="LV241" s="60"/>
      <c r="LW241" s="60"/>
      <c r="LX241" s="60"/>
      <c r="LY241" s="60"/>
      <c r="LZ241" s="60"/>
      <c r="MA241" s="60"/>
      <c r="MB241" s="60"/>
      <c r="MC241" s="60"/>
      <c r="MD241" s="60"/>
      <c r="ME241" s="60"/>
      <c r="MF241" s="60"/>
      <c r="MG241" s="60"/>
      <c r="MH241" s="60"/>
      <c r="MI241" s="60"/>
      <c r="MJ241" s="60"/>
      <c r="MK241" s="60"/>
      <c r="ML241" s="60"/>
      <c r="MM241" s="60"/>
      <c r="MN241" s="60"/>
      <c r="MO241" s="60"/>
      <c r="MP241" s="60"/>
      <c r="MQ241" s="60"/>
      <c r="MR241" s="60"/>
      <c r="MS241" s="60"/>
      <c r="MT241" s="60"/>
      <c r="MU241" s="60"/>
      <c r="MV241" s="60"/>
      <c r="MW241" s="60"/>
      <c r="MX241" s="60"/>
      <c r="MY241" s="60"/>
      <c r="MZ241" s="60"/>
      <c r="NA241" s="60"/>
      <c r="NB241" s="60"/>
      <c r="NC241" s="60"/>
      <c r="ND241" s="60"/>
      <c r="NE241" s="60"/>
      <c r="NF241" s="60"/>
      <c r="NG241" s="60"/>
      <c r="NH241" s="60"/>
      <c r="NI241" s="60"/>
      <c r="NJ241" s="60"/>
      <c r="NK241" s="60"/>
      <c r="NL241" s="60"/>
      <c r="NM241" s="60"/>
      <c r="NN241" s="60"/>
      <c r="NO241" s="60"/>
      <c r="NP241" s="60"/>
      <c r="NQ241" s="60"/>
      <c r="NR241" s="60"/>
      <c r="NS241" s="60"/>
      <c r="NT241" s="60"/>
      <c r="NU241" s="60"/>
      <c r="NV241" s="60"/>
      <c r="NW241" s="60"/>
      <c r="NX241" s="60"/>
      <c r="NY241" s="60"/>
      <c r="NZ241" s="60"/>
      <c r="OA241" s="60"/>
      <c r="OB241" s="60"/>
      <c r="OC241" s="60"/>
      <c r="OD241" s="60"/>
      <c r="OE241" s="60"/>
      <c r="OF241" s="60"/>
      <c r="OG241" s="60"/>
      <c r="OH241" s="60"/>
      <c r="OI241" s="60"/>
      <c r="OJ241" s="60"/>
      <c r="OK241" s="60"/>
      <c r="OL241" s="60"/>
      <c r="OM241" s="60"/>
      <c r="ON241" s="60"/>
      <c r="OO241" s="60"/>
      <c r="OP241" s="60"/>
      <c r="OQ241" s="60"/>
      <c r="OR241" s="60"/>
      <c r="OS241" s="60"/>
      <c r="OT241" s="60"/>
      <c r="OU241" s="60"/>
      <c r="OV241" s="60"/>
      <c r="OW241" s="60"/>
      <c r="OX241" s="60"/>
      <c r="OY241" s="60"/>
      <c r="OZ241" s="60"/>
      <c r="PA241" s="60"/>
      <c r="PB241" s="60"/>
      <c r="PC241" s="60"/>
      <c r="PD241" s="60"/>
      <c r="PE241" s="60"/>
      <c r="PF241" s="60"/>
      <c r="PG241" s="60"/>
      <c r="PH241" s="60"/>
      <c r="PI241" s="60"/>
      <c r="PJ241" s="60"/>
      <c r="PK241" s="60"/>
      <c r="PL241" s="60"/>
      <c r="PM241" s="60"/>
      <c r="PN241" s="60"/>
      <c r="PO241" s="60"/>
      <c r="PP241" s="60"/>
      <c r="PQ241" s="60"/>
      <c r="PR241" s="60"/>
      <c r="PS241" s="60"/>
      <c r="PT241" s="60"/>
      <c r="PU241" s="60"/>
      <c r="PV241" s="60"/>
      <c r="PW241" s="60"/>
      <c r="PX241" s="60"/>
      <c r="PY241" s="60"/>
      <c r="PZ241" s="60"/>
      <c r="QA241" s="60"/>
      <c r="QB241" s="60"/>
      <c r="QC241" s="60"/>
      <c r="QD241" s="60"/>
      <c r="QE241" s="60"/>
      <c r="QF241" s="60"/>
      <c r="QG241" s="60"/>
      <c r="QH241" s="60"/>
      <c r="QI241" s="60"/>
      <c r="QJ241" s="60"/>
      <c r="QK241" s="60"/>
      <c r="QL241" s="60"/>
      <c r="QM241" s="60"/>
      <c r="QN241" s="60"/>
      <c r="QO241" s="60"/>
      <c r="QP241" s="60"/>
      <c r="QQ241" s="60"/>
      <c r="QR241" s="60"/>
      <c r="QS241" s="60"/>
      <c r="QT241" s="60"/>
      <c r="QU241" s="60"/>
      <c r="QV241" s="60"/>
      <c r="QW241" s="60"/>
      <c r="QX241" s="60"/>
      <c r="QY241" s="60"/>
      <c r="QZ241" s="60"/>
      <c r="RA241" s="60"/>
      <c r="RB241" s="60"/>
      <c r="RC241" s="60"/>
      <c r="RD241" s="60"/>
      <c r="RE241" s="60"/>
      <c r="RF241" s="60"/>
      <c r="RG241" s="60"/>
      <c r="RH241" s="60"/>
      <c r="RI241" s="60"/>
      <c r="RJ241" s="60"/>
      <c r="RK241" s="60"/>
      <c r="RL241" s="60"/>
      <c r="RM241" s="60"/>
      <c r="RN241" s="60"/>
      <c r="RO241" s="60"/>
      <c r="RP241" s="60"/>
      <c r="RQ241" s="60"/>
      <c r="RR241" s="60"/>
      <c r="RS241" s="60"/>
      <c r="RT241" s="60"/>
      <c r="RU241" s="60"/>
      <c r="RV241" s="60"/>
      <c r="RW241" s="60"/>
      <c r="RX241" s="60"/>
      <c r="RY241" s="60"/>
      <c r="RZ241" s="60"/>
      <c r="SA241" s="60"/>
      <c r="SB241" s="60"/>
      <c r="SC241" s="60"/>
      <c r="SD241" s="60"/>
      <c r="SE241" s="60"/>
      <c r="SF241" s="60"/>
      <c r="SG241" s="60"/>
      <c r="SH241" s="60"/>
      <c r="SI241" s="60"/>
      <c r="SJ241" s="60"/>
      <c r="SK241" s="60"/>
      <c r="SL241" s="60"/>
      <c r="SM241" s="60"/>
      <c r="SN241" s="60"/>
      <c r="SO241" s="60"/>
      <c r="SP241" s="60"/>
      <c r="SQ241" s="60"/>
      <c r="SR241" s="60"/>
      <c r="SS241" s="60"/>
      <c r="ST241" s="60"/>
      <c r="SU241" s="60"/>
      <c r="SV241" s="60"/>
      <c r="SW241" s="60"/>
      <c r="SX241" s="60"/>
      <c r="SY241" s="60"/>
      <c r="SZ241" s="60"/>
      <c r="TA241" s="60"/>
      <c r="TB241" s="60"/>
      <c r="TC241" s="60"/>
      <c r="TD241" s="60"/>
      <c r="TE241" s="60"/>
      <c r="TF241" s="60"/>
      <c r="TG241" s="60"/>
      <c r="TH241" s="60"/>
      <c r="TI241" s="60"/>
    </row>
    <row r="242" spans="1:529" s="60" customFormat="1" ht="32.25" customHeight="1" x14ac:dyDescent="0.25">
      <c r="A242" s="164">
        <v>13120031</v>
      </c>
      <c r="B242" s="175">
        <v>39885</v>
      </c>
      <c r="C242" s="176" t="s">
        <v>5373</v>
      </c>
      <c r="D242" s="176" t="s">
        <v>1322</v>
      </c>
      <c r="E242" s="176"/>
      <c r="F242" s="176"/>
      <c r="G242" s="176"/>
      <c r="H242" s="164">
        <v>6598</v>
      </c>
      <c r="I242" s="175"/>
      <c r="J242" s="175">
        <v>42091</v>
      </c>
      <c r="K242" s="176" t="s">
        <v>877</v>
      </c>
      <c r="L242" s="176"/>
      <c r="M242" s="176" t="s">
        <v>302</v>
      </c>
      <c r="N242" s="176" t="s">
        <v>34</v>
      </c>
      <c r="O242" s="176">
        <v>86400</v>
      </c>
      <c r="P242" s="752"/>
      <c r="Q242" s="752" t="s">
        <v>5374</v>
      </c>
      <c r="R242" s="752"/>
      <c r="S242" s="752"/>
      <c r="T242" s="568">
        <v>36</v>
      </c>
      <c r="U242" s="176">
        <v>288</v>
      </c>
      <c r="V242" s="176">
        <v>86400</v>
      </c>
      <c r="W242" s="176" t="s">
        <v>1265</v>
      </c>
      <c r="X242" s="176">
        <v>100</v>
      </c>
      <c r="Y242" s="176" t="s">
        <v>1090</v>
      </c>
      <c r="Z242" s="176">
        <v>100</v>
      </c>
      <c r="AA242" s="176" t="s">
        <v>1090</v>
      </c>
      <c r="AB242" s="176" t="s">
        <v>1090</v>
      </c>
      <c r="AC242" s="176" t="s">
        <v>1090</v>
      </c>
      <c r="AD242" s="176" t="s">
        <v>1090</v>
      </c>
      <c r="AE242" s="176" t="s">
        <v>1090</v>
      </c>
      <c r="AF242" s="176">
        <v>0.5</v>
      </c>
      <c r="AG242" s="176" t="s">
        <v>1090</v>
      </c>
      <c r="AH242" s="176">
        <v>195.92</v>
      </c>
      <c r="AI242" s="176" t="s">
        <v>2186</v>
      </c>
      <c r="AJ242" s="176" t="s">
        <v>2187</v>
      </c>
      <c r="AK242" s="222" t="s">
        <v>166</v>
      </c>
      <c r="AL242" s="222" t="s">
        <v>5375</v>
      </c>
      <c r="AM242" s="11"/>
    </row>
    <row r="243" spans="1:529" s="82" customFormat="1" ht="46.5" customHeight="1" thickBot="1" x14ac:dyDescent="0.3">
      <c r="A243" s="73">
        <v>13120031</v>
      </c>
      <c r="B243" s="12">
        <v>39885</v>
      </c>
      <c r="C243" s="11" t="s">
        <v>8316</v>
      </c>
      <c r="D243" s="11" t="s">
        <v>8317</v>
      </c>
      <c r="E243" s="11" t="s">
        <v>227</v>
      </c>
      <c r="F243" s="11" t="s">
        <v>158</v>
      </c>
      <c r="G243" s="11" t="s">
        <v>128</v>
      </c>
      <c r="H243" s="73">
        <v>6598</v>
      </c>
      <c r="I243" s="12">
        <v>39906</v>
      </c>
      <c r="J243" s="12">
        <v>46840</v>
      </c>
      <c r="K243" s="11" t="s">
        <v>877</v>
      </c>
      <c r="L243" s="82" t="s">
        <v>6930</v>
      </c>
      <c r="M243" s="11" t="s">
        <v>302</v>
      </c>
      <c r="N243" s="11" t="s">
        <v>34</v>
      </c>
      <c r="O243" s="11">
        <v>86400</v>
      </c>
      <c r="P243" s="745" t="s">
        <v>8318</v>
      </c>
      <c r="Q243" s="745" t="s">
        <v>8318</v>
      </c>
      <c r="R243" s="745"/>
      <c r="S243" s="745"/>
      <c r="T243" s="559">
        <v>36</v>
      </c>
      <c r="U243" s="11">
        <v>288</v>
      </c>
      <c r="V243" s="11">
        <v>86400</v>
      </c>
      <c r="W243" s="11" t="s">
        <v>1265</v>
      </c>
      <c r="X243" s="11">
        <v>100</v>
      </c>
      <c r="Y243" s="11" t="s">
        <v>1090</v>
      </c>
      <c r="Z243" s="11">
        <v>100</v>
      </c>
      <c r="AA243" s="11" t="s">
        <v>1090</v>
      </c>
      <c r="AB243" s="11" t="s">
        <v>1090</v>
      </c>
      <c r="AC243" s="11" t="s">
        <v>1090</v>
      </c>
      <c r="AD243" s="11" t="s">
        <v>1090</v>
      </c>
      <c r="AE243" s="11" t="s">
        <v>1090</v>
      </c>
      <c r="AF243" s="11">
        <v>0.5</v>
      </c>
      <c r="AG243" s="11" t="s">
        <v>1090</v>
      </c>
      <c r="AH243" s="11">
        <v>195.92</v>
      </c>
      <c r="AI243" s="11" t="s">
        <v>2186</v>
      </c>
      <c r="AJ243" s="11" t="s">
        <v>2187</v>
      </c>
      <c r="AK243" s="11" t="s">
        <v>1459</v>
      </c>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c r="BJ243" s="60"/>
      <c r="BK243" s="60"/>
      <c r="BL243" s="60"/>
      <c r="BM243" s="60"/>
      <c r="BN243" s="60"/>
      <c r="BO243" s="60"/>
      <c r="BP243" s="60"/>
      <c r="BQ243" s="60"/>
      <c r="BR243" s="60"/>
      <c r="BS243" s="60"/>
      <c r="BT243" s="60"/>
      <c r="BU243" s="60"/>
      <c r="BV243" s="60"/>
      <c r="BW243" s="60"/>
      <c r="BX243" s="60"/>
      <c r="BY243" s="60"/>
      <c r="BZ243" s="60"/>
      <c r="CA243" s="60"/>
      <c r="CB243" s="60"/>
      <c r="CC243" s="60"/>
      <c r="CD243" s="60"/>
      <c r="CE243" s="60"/>
      <c r="CF243" s="60"/>
      <c r="CG243" s="60"/>
      <c r="CH243" s="60"/>
      <c r="CI243" s="60"/>
      <c r="CJ243" s="60"/>
      <c r="CK243" s="60"/>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c r="DQ243" s="60"/>
      <c r="DR243" s="60"/>
      <c r="DS243" s="60"/>
      <c r="DT243" s="60"/>
      <c r="DU243" s="60"/>
      <c r="DV243" s="60"/>
      <c r="DW243" s="60"/>
      <c r="DX243" s="60"/>
      <c r="DY243" s="60"/>
      <c r="DZ243" s="60"/>
      <c r="EA243" s="60"/>
      <c r="EB243" s="60"/>
      <c r="EC243" s="60"/>
      <c r="ED243" s="60"/>
      <c r="EE243" s="60"/>
      <c r="EF243" s="60"/>
      <c r="EG243" s="60"/>
      <c r="EH243" s="60"/>
      <c r="EI243" s="60"/>
      <c r="EJ243" s="60"/>
      <c r="EK243" s="60"/>
      <c r="EL243" s="60"/>
      <c r="EM243" s="60"/>
      <c r="EN243" s="60"/>
      <c r="EO243" s="60"/>
      <c r="EP243" s="60"/>
      <c r="EQ243" s="60"/>
      <c r="ER243" s="60"/>
      <c r="ES243" s="60"/>
      <c r="ET243" s="60"/>
      <c r="EU243" s="60"/>
      <c r="EV243" s="60"/>
      <c r="EW243" s="60"/>
      <c r="EX243" s="60"/>
      <c r="EY243" s="60"/>
      <c r="EZ243" s="60"/>
      <c r="FA243" s="60"/>
      <c r="FB243" s="60"/>
      <c r="FC243" s="60"/>
      <c r="FD243" s="60"/>
      <c r="FE243" s="60"/>
      <c r="FF243" s="60"/>
      <c r="FG243" s="60"/>
      <c r="FH243" s="60"/>
      <c r="FI243" s="60"/>
      <c r="FJ243" s="60"/>
      <c r="FK243" s="60"/>
      <c r="FL243" s="60"/>
      <c r="FM243" s="60"/>
      <c r="FN243" s="60"/>
      <c r="FO243" s="60"/>
      <c r="FP243" s="60"/>
      <c r="FQ243" s="60"/>
      <c r="FR243" s="60"/>
      <c r="FS243" s="60"/>
      <c r="FT243" s="60"/>
      <c r="FU243" s="60"/>
      <c r="FV243" s="60"/>
      <c r="FW243" s="60"/>
      <c r="FX243" s="60"/>
      <c r="FY243" s="60"/>
      <c r="FZ243" s="60"/>
      <c r="GA243" s="60"/>
      <c r="GB243" s="60"/>
      <c r="GC243" s="60"/>
      <c r="GD243" s="60"/>
      <c r="GE243" s="60"/>
      <c r="GF243" s="60"/>
      <c r="GG243" s="60"/>
      <c r="GH243" s="60"/>
      <c r="GI243" s="60"/>
      <c r="GJ243" s="60"/>
      <c r="GK243" s="60"/>
      <c r="GL243" s="60"/>
      <c r="GM243" s="60"/>
      <c r="GN243" s="60"/>
      <c r="GO243" s="60"/>
      <c r="GP243" s="60"/>
      <c r="GQ243" s="60"/>
      <c r="GR243" s="60"/>
      <c r="GS243" s="60"/>
      <c r="GT243" s="60"/>
      <c r="GU243" s="60"/>
      <c r="GV243" s="60"/>
      <c r="GW243" s="60"/>
      <c r="GX243" s="60"/>
      <c r="GY243" s="60"/>
      <c r="GZ243" s="60"/>
      <c r="HA243" s="60"/>
      <c r="HB243" s="60"/>
      <c r="HC243" s="60"/>
      <c r="HD243" s="60"/>
      <c r="HE243" s="60"/>
      <c r="HF243" s="60"/>
      <c r="HG243" s="60"/>
      <c r="HH243" s="60"/>
      <c r="HI243" s="60"/>
      <c r="HJ243" s="60"/>
      <c r="HK243" s="60"/>
      <c r="HL243" s="60"/>
      <c r="HM243" s="60"/>
      <c r="HN243" s="60"/>
      <c r="HO243" s="60"/>
      <c r="HP243" s="60"/>
      <c r="HQ243" s="60"/>
      <c r="HR243" s="60"/>
      <c r="HS243" s="60"/>
      <c r="HT243" s="60"/>
      <c r="HU243" s="60"/>
      <c r="HV243" s="60"/>
      <c r="HW243" s="60"/>
      <c r="HX243" s="60"/>
      <c r="HY243" s="60"/>
      <c r="HZ243" s="60"/>
      <c r="IA243" s="60"/>
      <c r="IB243" s="60"/>
      <c r="IC243" s="60"/>
      <c r="ID243" s="60"/>
      <c r="IE243" s="60"/>
      <c r="IF243" s="60"/>
      <c r="IG243" s="60"/>
      <c r="IH243" s="60"/>
      <c r="II243" s="60"/>
      <c r="IJ243" s="60"/>
      <c r="IK243" s="60"/>
      <c r="IL243" s="60"/>
      <c r="IM243" s="60"/>
      <c r="IN243" s="60"/>
      <c r="IO243" s="60"/>
      <c r="IP243" s="60"/>
      <c r="IQ243" s="60"/>
      <c r="IR243" s="60"/>
      <c r="IS243" s="60"/>
      <c r="IT243" s="60"/>
      <c r="IU243" s="60"/>
      <c r="IV243" s="60"/>
      <c r="IW243" s="60"/>
      <c r="IX243" s="60"/>
      <c r="IY243" s="60"/>
      <c r="IZ243" s="60"/>
      <c r="JA243" s="60"/>
      <c r="JB243" s="60"/>
      <c r="JC243" s="60"/>
      <c r="JD243" s="60"/>
      <c r="JE243" s="60"/>
      <c r="JF243" s="60"/>
      <c r="JG243" s="60"/>
      <c r="JH243" s="60"/>
      <c r="JI243" s="60"/>
      <c r="JJ243" s="60"/>
      <c r="JK243" s="60"/>
      <c r="JL243" s="60"/>
      <c r="JM243" s="60"/>
      <c r="JN243" s="60"/>
      <c r="JO243" s="60"/>
      <c r="JP243" s="60"/>
      <c r="JQ243" s="60"/>
      <c r="JR243" s="60"/>
      <c r="JS243" s="60"/>
      <c r="JT243" s="60"/>
      <c r="JU243" s="60"/>
      <c r="JV243" s="60"/>
      <c r="JW243" s="60"/>
      <c r="JX243" s="60"/>
      <c r="JY243" s="60"/>
      <c r="JZ243" s="60"/>
      <c r="KA243" s="60"/>
      <c r="KB243" s="60"/>
      <c r="KC243" s="60"/>
      <c r="KD243" s="60"/>
      <c r="KE243" s="60"/>
      <c r="KF243" s="60"/>
      <c r="KG243" s="60"/>
      <c r="KH243" s="60"/>
      <c r="KI243" s="60"/>
      <c r="KJ243" s="60"/>
      <c r="KK243" s="60"/>
      <c r="KL243" s="60"/>
      <c r="KM243" s="60"/>
      <c r="KN243" s="60"/>
      <c r="KO243" s="60"/>
      <c r="KP243" s="60"/>
      <c r="KQ243" s="60"/>
      <c r="KR243" s="60"/>
      <c r="KS243" s="60"/>
      <c r="KT243" s="60"/>
      <c r="KU243" s="60"/>
      <c r="KV243" s="60"/>
      <c r="KW243" s="60"/>
      <c r="KX243" s="60"/>
      <c r="KY243" s="60"/>
      <c r="KZ243" s="60"/>
      <c r="LA243" s="60"/>
      <c r="LB243" s="60"/>
      <c r="LC243" s="60"/>
      <c r="LD243" s="60"/>
      <c r="LE243" s="60"/>
      <c r="LF243" s="60"/>
      <c r="LG243" s="60"/>
      <c r="LH243" s="60"/>
      <c r="LI243" s="60"/>
      <c r="LJ243" s="60"/>
      <c r="LK243" s="60"/>
      <c r="LL243" s="60"/>
      <c r="LM243" s="60"/>
      <c r="LN243" s="60"/>
      <c r="LO243" s="60"/>
      <c r="LP243" s="60"/>
      <c r="LQ243" s="60"/>
      <c r="LR243" s="60"/>
      <c r="LS243" s="60"/>
      <c r="LT243" s="60"/>
      <c r="LU243" s="60"/>
      <c r="LV243" s="60"/>
      <c r="LW243" s="60"/>
      <c r="LX243" s="60"/>
      <c r="LY243" s="60"/>
      <c r="LZ243" s="60"/>
      <c r="MA243" s="60"/>
      <c r="MB243" s="60"/>
      <c r="MC243" s="60"/>
      <c r="MD243" s="60"/>
      <c r="ME243" s="60"/>
      <c r="MF243" s="60"/>
      <c r="MG243" s="60"/>
      <c r="MH243" s="60"/>
      <c r="MI243" s="60"/>
      <c r="MJ243" s="60"/>
      <c r="MK243" s="60"/>
      <c r="ML243" s="60"/>
      <c r="MM243" s="60"/>
      <c r="MN243" s="60"/>
      <c r="MO243" s="60"/>
      <c r="MP243" s="60"/>
      <c r="MQ243" s="60"/>
      <c r="MR243" s="60"/>
      <c r="MS243" s="60"/>
      <c r="MT243" s="60"/>
      <c r="MU243" s="60"/>
      <c r="MV243" s="60"/>
      <c r="MW243" s="60"/>
      <c r="MX243" s="60"/>
      <c r="MY243" s="60"/>
      <c r="MZ243" s="60"/>
      <c r="NA243" s="60"/>
      <c r="NB243" s="60"/>
      <c r="NC243" s="60"/>
      <c r="ND243" s="60"/>
      <c r="NE243" s="60"/>
      <c r="NF243" s="60"/>
      <c r="NG243" s="60"/>
      <c r="NH243" s="60"/>
      <c r="NI243" s="60"/>
      <c r="NJ243" s="60"/>
      <c r="NK243" s="60"/>
      <c r="NL243" s="60"/>
      <c r="NM243" s="60"/>
      <c r="NN243" s="60"/>
      <c r="NO243" s="60"/>
      <c r="NP243" s="60"/>
      <c r="NQ243" s="60"/>
      <c r="NR243" s="60"/>
      <c r="NS243" s="60"/>
      <c r="NT243" s="60"/>
      <c r="NU243" s="60"/>
      <c r="NV243" s="60"/>
      <c r="NW243" s="60"/>
      <c r="NX243" s="60"/>
      <c r="NY243" s="60"/>
      <c r="NZ243" s="60"/>
      <c r="OA243" s="60"/>
      <c r="OB243" s="60"/>
      <c r="OC243" s="60"/>
      <c r="OD243" s="60"/>
      <c r="OE243" s="60"/>
      <c r="OF243" s="60"/>
      <c r="OG243" s="60"/>
      <c r="OH243" s="60"/>
      <c r="OI243" s="60"/>
      <c r="OJ243" s="60"/>
      <c r="OK243" s="60"/>
      <c r="OL243" s="60"/>
      <c r="OM243" s="60"/>
      <c r="ON243" s="60"/>
      <c r="OO243" s="60"/>
      <c r="OP243" s="60"/>
      <c r="OQ243" s="60"/>
      <c r="OR243" s="60"/>
      <c r="OS243" s="60"/>
      <c r="OT243" s="60"/>
      <c r="OU243" s="60"/>
      <c r="OV243" s="60"/>
      <c r="OW243" s="60"/>
      <c r="OX243" s="60"/>
      <c r="OY243" s="60"/>
      <c r="OZ243" s="60"/>
      <c r="PA243" s="60"/>
      <c r="PB243" s="60"/>
      <c r="PC243" s="60"/>
      <c r="PD243" s="60"/>
      <c r="PE243" s="60"/>
      <c r="PF243" s="60"/>
      <c r="PG243" s="60"/>
      <c r="PH243" s="60"/>
      <c r="PI243" s="60"/>
      <c r="PJ243" s="60"/>
      <c r="PK243" s="60"/>
      <c r="PL243" s="60"/>
      <c r="PM243" s="60"/>
      <c r="PN243" s="60"/>
      <c r="PO243" s="60"/>
      <c r="PP243" s="60"/>
      <c r="PQ243" s="60"/>
      <c r="PR243" s="60"/>
      <c r="PS243" s="60"/>
      <c r="PT243" s="60"/>
      <c r="PU243" s="60"/>
      <c r="PV243" s="60"/>
      <c r="PW243" s="60"/>
      <c r="PX243" s="60"/>
      <c r="PY243" s="60"/>
      <c r="PZ243" s="60"/>
      <c r="QA243" s="60"/>
      <c r="QB243" s="60"/>
      <c r="QC243" s="60"/>
      <c r="QD243" s="60"/>
      <c r="QE243" s="60"/>
      <c r="QF243" s="60"/>
      <c r="QG243" s="60"/>
      <c r="QH243" s="60"/>
      <c r="QI243" s="60"/>
      <c r="QJ243" s="60"/>
      <c r="QK243" s="60"/>
      <c r="QL243" s="60"/>
      <c r="QM243" s="60"/>
      <c r="QN243" s="60"/>
      <c r="QO243" s="60"/>
      <c r="QP243" s="60"/>
      <c r="QQ243" s="60"/>
      <c r="QR243" s="60"/>
      <c r="QS243" s="60"/>
      <c r="QT243" s="60"/>
      <c r="QU243" s="60"/>
      <c r="QV243" s="60"/>
      <c r="QW243" s="60"/>
      <c r="QX243" s="60"/>
      <c r="QY243" s="60"/>
      <c r="QZ243" s="60"/>
      <c r="RA243" s="60"/>
      <c r="RB243" s="60"/>
      <c r="RC243" s="60"/>
      <c r="RD243" s="60"/>
      <c r="RE243" s="60"/>
      <c r="RF243" s="60"/>
      <c r="RG243" s="60"/>
      <c r="RH243" s="60"/>
      <c r="RI243" s="60"/>
      <c r="RJ243" s="60"/>
      <c r="RK243" s="60"/>
      <c r="RL243" s="60"/>
      <c r="RM243" s="60"/>
      <c r="RN243" s="60"/>
      <c r="RO243" s="60"/>
      <c r="RP243" s="60"/>
      <c r="RQ243" s="60"/>
      <c r="RR243" s="60"/>
      <c r="RS243" s="60"/>
      <c r="RT243" s="60"/>
      <c r="RU243" s="60"/>
      <c r="RV243" s="60"/>
      <c r="RW243" s="60"/>
      <c r="RX243" s="60"/>
      <c r="RY243" s="60"/>
      <c r="RZ243" s="60"/>
      <c r="SA243" s="60"/>
      <c r="SB243" s="60"/>
      <c r="SC243" s="60"/>
      <c r="SD243" s="60"/>
      <c r="SE243" s="60"/>
      <c r="SF243" s="60"/>
      <c r="SG243" s="60"/>
      <c r="SH243" s="60"/>
      <c r="SI243" s="60"/>
      <c r="SJ243" s="60"/>
      <c r="SK243" s="60"/>
      <c r="SL243" s="60"/>
      <c r="SM243" s="60"/>
      <c r="SN243" s="60"/>
      <c r="SO243" s="60"/>
      <c r="SP243" s="60"/>
      <c r="SQ243" s="60"/>
      <c r="SR243" s="60"/>
      <c r="SS243" s="60"/>
      <c r="ST243" s="60"/>
      <c r="SU243" s="60"/>
      <c r="SV243" s="60"/>
      <c r="SW243" s="60"/>
      <c r="SX243" s="60"/>
      <c r="SY243" s="60"/>
      <c r="SZ243" s="60"/>
      <c r="TA243" s="60"/>
      <c r="TB243" s="60"/>
      <c r="TC243" s="60"/>
      <c r="TD243" s="60"/>
      <c r="TE243" s="60"/>
      <c r="TF243" s="60"/>
      <c r="TG243" s="60"/>
      <c r="TH243" s="60"/>
      <c r="TI243" s="60"/>
    </row>
    <row r="244" spans="1:529" s="60" customFormat="1" ht="32.25" customHeight="1" x14ac:dyDescent="0.25">
      <c r="A244" s="183">
        <v>13120032</v>
      </c>
      <c r="B244" s="184">
        <v>39917</v>
      </c>
      <c r="C244" s="185" t="s">
        <v>1323</v>
      </c>
      <c r="D244" s="185" t="s">
        <v>5700</v>
      </c>
      <c r="E244" s="185"/>
      <c r="F244" s="185"/>
      <c r="G244" s="185"/>
      <c r="H244" s="186">
        <v>14034</v>
      </c>
      <c r="I244" s="184"/>
      <c r="J244" s="184">
        <v>42115</v>
      </c>
      <c r="K244" s="185" t="s">
        <v>1324</v>
      </c>
      <c r="L244" s="185"/>
      <c r="M244" s="185" t="s">
        <v>4738</v>
      </c>
      <c r="N244" s="185" t="s">
        <v>112</v>
      </c>
      <c r="O244" s="185">
        <v>16700</v>
      </c>
      <c r="P244" s="748" t="s">
        <v>5766</v>
      </c>
      <c r="Q244" s="748" t="s">
        <v>5766</v>
      </c>
      <c r="R244" s="748"/>
      <c r="S244" s="748"/>
      <c r="T244" s="588">
        <v>46</v>
      </c>
      <c r="U244" s="185" t="s">
        <v>1090</v>
      </c>
      <c r="V244" s="185">
        <v>16700</v>
      </c>
      <c r="W244" s="185" t="s">
        <v>1260</v>
      </c>
      <c r="X244" s="185">
        <v>35</v>
      </c>
      <c r="Y244" s="185">
        <v>25</v>
      </c>
      <c r="Z244" s="185">
        <v>125</v>
      </c>
      <c r="AA244" s="185" t="s">
        <v>1325</v>
      </c>
      <c r="AB244" s="185" t="s">
        <v>1325</v>
      </c>
      <c r="AC244" s="185" t="s">
        <v>1325</v>
      </c>
      <c r="AD244" s="185" t="s">
        <v>1325</v>
      </c>
      <c r="AE244" s="185" t="s">
        <v>1325</v>
      </c>
      <c r="AF244" s="185" t="s">
        <v>1325</v>
      </c>
      <c r="AG244" s="185" t="s">
        <v>1325</v>
      </c>
      <c r="AH244" s="185"/>
      <c r="AI244" s="185" t="s">
        <v>2188</v>
      </c>
      <c r="AJ244" s="185" t="s">
        <v>2189</v>
      </c>
      <c r="AK244" s="275" t="s">
        <v>166</v>
      </c>
      <c r="AL244" s="275" t="s">
        <v>5769</v>
      </c>
      <c r="AM244" s="11"/>
    </row>
    <row r="245" spans="1:529" s="60" customFormat="1" ht="32.25" customHeight="1" x14ac:dyDescent="0.25">
      <c r="A245" s="334">
        <v>13120032</v>
      </c>
      <c r="B245" s="15">
        <v>39917</v>
      </c>
      <c r="C245" s="16" t="s">
        <v>1323</v>
      </c>
      <c r="D245" s="16" t="s">
        <v>5701</v>
      </c>
      <c r="E245" s="16"/>
      <c r="F245" s="16"/>
      <c r="G245" s="16"/>
      <c r="H245" s="33">
        <v>14034</v>
      </c>
      <c r="I245" s="15"/>
      <c r="J245" s="15">
        <v>42115</v>
      </c>
      <c r="K245" s="16" t="s">
        <v>1324</v>
      </c>
      <c r="L245" s="16"/>
      <c r="M245" s="16" t="s">
        <v>4738</v>
      </c>
      <c r="N245" s="16" t="s">
        <v>112</v>
      </c>
      <c r="O245" s="16">
        <v>20805</v>
      </c>
      <c r="P245" s="764" t="s">
        <v>5766</v>
      </c>
      <c r="Q245" s="764" t="s">
        <v>5766</v>
      </c>
      <c r="R245" s="764"/>
      <c r="S245" s="764"/>
      <c r="T245" s="580">
        <v>57</v>
      </c>
      <c r="U245" s="16" t="s">
        <v>1090</v>
      </c>
      <c r="V245" s="16">
        <v>20805</v>
      </c>
      <c r="W245" s="16" t="s">
        <v>1260</v>
      </c>
      <c r="X245" s="16">
        <v>50</v>
      </c>
      <c r="Y245" s="16" t="s">
        <v>1090</v>
      </c>
      <c r="Z245" s="16" t="s">
        <v>1090</v>
      </c>
      <c r="AA245" s="16" t="s">
        <v>1090</v>
      </c>
      <c r="AB245" s="16" t="s">
        <v>1090</v>
      </c>
      <c r="AC245" s="16" t="s">
        <v>1090</v>
      </c>
      <c r="AD245" s="16" t="s">
        <v>1090</v>
      </c>
      <c r="AE245" s="16" t="s">
        <v>1090</v>
      </c>
      <c r="AF245" s="16">
        <v>5</v>
      </c>
      <c r="AG245" s="16" t="s">
        <v>1326</v>
      </c>
      <c r="AH245" s="16"/>
      <c r="AI245" s="16" t="s">
        <v>2190</v>
      </c>
      <c r="AJ245" s="16" t="s">
        <v>2191</v>
      </c>
      <c r="AK245" s="57" t="s">
        <v>166</v>
      </c>
      <c r="AL245" s="57" t="s">
        <v>5769</v>
      </c>
      <c r="AM245" s="11"/>
    </row>
    <row r="246" spans="1:529" s="60" customFormat="1" ht="32.25" customHeight="1" x14ac:dyDescent="0.25">
      <c r="A246" s="334">
        <v>13120032</v>
      </c>
      <c r="B246" s="15">
        <v>39917</v>
      </c>
      <c r="C246" s="16" t="s">
        <v>1323</v>
      </c>
      <c r="D246" s="16" t="s">
        <v>5702</v>
      </c>
      <c r="E246" s="16"/>
      <c r="F246" s="16"/>
      <c r="G246" s="16"/>
      <c r="H246" s="33">
        <v>14034</v>
      </c>
      <c r="I246" s="15"/>
      <c r="J246" s="15">
        <v>42115</v>
      </c>
      <c r="K246" s="16" t="s">
        <v>1324</v>
      </c>
      <c r="L246" s="16"/>
      <c r="M246" s="16" t="s">
        <v>4738</v>
      </c>
      <c r="N246" s="16" t="s">
        <v>112</v>
      </c>
      <c r="O246" s="16">
        <v>700</v>
      </c>
      <c r="P246" s="764" t="s">
        <v>5766</v>
      </c>
      <c r="Q246" s="764" t="s">
        <v>5766</v>
      </c>
      <c r="R246" s="764"/>
      <c r="S246" s="764"/>
      <c r="T246" s="580">
        <v>1.92</v>
      </c>
      <c r="U246" s="16" t="s">
        <v>1090</v>
      </c>
      <c r="V246" s="16">
        <v>700</v>
      </c>
      <c r="W246" s="16" t="s">
        <v>1260</v>
      </c>
      <c r="X246" s="16">
        <v>50</v>
      </c>
      <c r="Y246" s="16">
        <v>15</v>
      </c>
      <c r="Z246" s="16">
        <v>70</v>
      </c>
      <c r="AA246" s="16" t="s">
        <v>1325</v>
      </c>
      <c r="AB246" s="16" t="s">
        <v>1325</v>
      </c>
      <c r="AC246" s="16" t="s">
        <v>1325</v>
      </c>
      <c r="AD246" s="16" t="s">
        <v>1325</v>
      </c>
      <c r="AE246" s="16" t="s">
        <v>1325</v>
      </c>
      <c r="AF246" s="16">
        <v>5</v>
      </c>
      <c r="AG246" s="16" t="s">
        <v>1325</v>
      </c>
      <c r="AH246" s="16"/>
      <c r="AI246" s="16" t="s">
        <v>2192</v>
      </c>
      <c r="AJ246" s="16" t="s">
        <v>2193</v>
      </c>
      <c r="AK246" s="57" t="s">
        <v>166</v>
      </c>
      <c r="AL246" s="57" t="s">
        <v>5769</v>
      </c>
      <c r="AM246" s="11"/>
    </row>
    <row r="247" spans="1:529" s="60" customFormat="1" ht="32.25" customHeight="1" x14ac:dyDescent="0.25">
      <c r="A247" s="334">
        <v>13120032</v>
      </c>
      <c r="B247" s="15">
        <v>39917</v>
      </c>
      <c r="C247" s="16" t="s">
        <v>1323</v>
      </c>
      <c r="D247" s="16" t="s">
        <v>5703</v>
      </c>
      <c r="E247" s="16"/>
      <c r="F247" s="16"/>
      <c r="G247" s="16"/>
      <c r="H247" s="33">
        <v>14034</v>
      </c>
      <c r="I247" s="15"/>
      <c r="J247" s="15">
        <v>42115</v>
      </c>
      <c r="K247" s="16" t="s">
        <v>1324</v>
      </c>
      <c r="L247" s="16"/>
      <c r="M247" s="16" t="s">
        <v>4738</v>
      </c>
      <c r="N247" s="16" t="s">
        <v>112</v>
      </c>
      <c r="O247" s="16">
        <v>140000</v>
      </c>
      <c r="P247" s="764" t="s">
        <v>5766</v>
      </c>
      <c r="Q247" s="764" t="s">
        <v>5766</v>
      </c>
      <c r="R247" s="764"/>
      <c r="S247" s="764"/>
      <c r="T247" s="580">
        <v>3.83</v>
      </c>
      <c r="U247" s="16" t="s">
        <v>1090</v>
      </c>
      <c r="V247" s="16">
        <v>140000</v>
      </c>
      <c r="W247" s="16" t="s">
        <v>1260</v>
      </c>
      <c r="X247" s="16">
        <v>50</v>
      </c>
      <c r="Y247" s="16" t="s">
        <v>1090</v>
      </c>
      <c r="Z247" s="16" t="s">
        <v>1090</v>
      </c>
      <c r="AA247" s="16" t="s">
        <v>1090</v>
      </c>
      <c r="AB247" s="16" t="s">
        <v>1090</v>
      </c>
      <c r="AC247" s="16" t="s">
        <v>1090</v>
      </c>
      <c r="AD247" s="16" t="s">
        <v>1090</v>
      </c>
      <c r="AE247" s="16" t="s">
        <v>1090</v>
      </c>
      <c r="AF247" s="16">
        <v>5</v>
      </c>
      <c r="AG247" s="16" t="s">
        <v>1326</v>
      </c>
      <c r="AH247" s="16"/>
      <c r="AI247" s="16" t="s">
        <v>2194</v>
      </c>
      <c r="AJ247" s="16" t="s">
        <v>2195</v>
      </c>
      <c r="AK247" s="57" t="s">
        <v>166</v>
      </c>
      <c r="AL247" s="57" t="s">
        <v>5769</v>
      </c>
      <c r="AM247" s="11"/>
    </row>
    <row r="248" spans="1:529" s="82" customFormat="1" ht="46.5" customHeight="1" thickBot="1" x14ac:dyDescent="0.3">
      <c r="A248" s="65">
        <v>13120032</v>
      </c>
      <c r="B248" s="66">
        <v>39917</v>
      </c>
      <c r="C248" s="67" t="s">
        <v>8135</v>
      </c>
      <c r="D248" s="181" t="s">
        <v>7307</v>
      </c>
      <c r="E248" s="181" t="s">
        <v>154</v>
      </c>
      <c r="F248" s="181" t="s">
        <v>120</v>
      </c>
      <c r="G248" s="181" t="s">
        <v>33</v>
      </c>
      <c r="H248" s="158">
        <v>14034</v>
      </c>
      <c r="I248" s="66"/>
      <c r="J248" s="70">
        <v>46498</v>
      </c>
      <c r="K248" s="67" t="s">
        <v>1324</v>
      </c>
      <c r="L248" s="67" t="s">
        <v>1324</v>
      </c>
      <c r="M248" s="67" t="s">
        <v>4738</v>
      </c>
      <c r="N248" s="67" t="s">
        <v>112</v>
      </c>
      <c r="O248" s="67">
        <v>14000</v>
      </c>
      <c r="P248" s="780" t="s">
        <v>8134</v>
      </c>
      <c r="Q248" s="780" t="s">
        <v>8134</v>
      </c>
      <c r="R248" s="756"/>
      <c r="S248" s="756"/>
      <c r="T248" s="562" t="s">
        <v>1964</v>
      </c>
      <c r="U248" s="67">
        <v>383</v>
      </c>
      <c r="V248" s="67">
        <v>140000</v>
      </c>
      <c r="W248" s="67" t="s">
        <v>3185</v>
      </c>
      <c r="X248" s="67">
        <v>50</v>
      </c>
      <c r="Y248" s="67" t="s">
        <v>1090</v>
      </c>
      <c r="Z248" s="67" t="s">
        <v>1090</v>
      </c>
      <c r="AA248" s="67" t="s">
        <v>1090</v>
      </c>
      <c r="AB248" s="67" t="s">
        <v>1090</v>
      </c>
      <c r="AC248" s="67" t="s">
        <v>1090</v>
      </c>
      <c r="AD248" s="67" t="s">
        <v>1090</v>
      </c>
      <c r="AE248" s="67" t="s">
        <v>1090</v>
      </c>
      <c r="AF248" s="67">
        <v>5</v>
      </c>
      <c r="AG248" s="67" t="s">
        <v>1326</v>
      </c>
      <c r="AH248" s="67">
        <v>558</v>
      </c>
      <c r="AI248" s="67" t="s">
        <v>5767</v>
      </c>
      <c r="AJ248" s="67" t="s">
        <v>5768</v>
      </c>
      <c r="AK248" s="67" t="s">
        <v>1786</v>
      </c>
      <c r="AL248" s="425" t="s">
        <v>8136</v>
      </c>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c r="BJ248" s="60"/>
      <c r="BK248" s="60"/>
      <c r="BL248" s="60"/>
      <c r="BM248" s="60"/>
      <c r="BN248" s="60"/>
      <c r="BO248" s="60"/>
      <c r="BP248" s="60"/>
      <c r="BQ248" s="60"/>
      <c r="BR248" s="60"/>
      <c r="BS248" s="60"/>
      <c r="BT248" s="60"/>
      <c r="BU248" s="60"/>
      <c r="BV248" s="60"/>
      <c r="BW248" s="60"/>
      <c r="BX248" s="60"/>
      <c r="BY248" s="60"/>
      <c r="BZ248" s="60"/>
      <c r="CA248" s="60"/>
      <c r="CB248" s="60"/>
      <c r="CC248" s="60"/>
      <c r="CD248" s="60"/>
      <c r="CE248" s="60"/>
      <c r="CF248" s="60"/>
      <c r="CG248" s="60"/>
      <c r="CH248" s="60"/>
      <c r="CI248" s="60"/>
      <c r="CJ248" s="60"/>
      <c r="CK248" s="60"/>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c r="DQ248" s="60"/>
      <c r="DR248" s="60"/>
      <c r="DS248" s="60"/>
      <c r="DT248" s="60"/>
      <c r="DU248" s="60"/>
      <c r="DV248" s="60"/>
      <c r="DW248" s="60"/>
      <c r="DX248" s="60"/>
      <c r="DY248" s="60"/>
      <c r="DZ248" s="60"/>
      <c r="EA248" s="60"/>
      <c r="EB248" s="60"/>
      <c r="EC248" s="60"/>
      <c r="ED248" s="60"/>
      <c r="EE248" s="60"/>
      <c r="EF248" s="60"/>
      <c r="EG248" s="60"/>
      <c r="EH248" s="60"/>
      <c r="EI248" s="60"/>
      <c r="EJ248" s="60"/>
      <c r="EK248" s="60"/>
      <c r="EL248" s="60"/>
      <c r="EM248" s="60"/>
      <c r="EN248" s="60"/>
      <c r="EO248" s="60"/>
      <c r="EP248" s="60"/>
      <c r="EQ248" s="60"/>
      <c r="ER248" s="60"/>
      <c r="ES248" s="60"/>
      <c r="ET248" s="60"/>
      <c r="EU248" s="60"/>
      <c r="EV248" s="60"/>
      <c r="EW248" s="60"/>
      <c r="EX248" s="60"/>
      <c r="EY248" s="60"/>
      <c r="EZ248" s="60"/>
      <c r="FA248" s="60"/>
      <c r="FB248" s="60"/>
      <c r="FC248" s="60"/>
      <c r="FD248" s="60"/>
      <c r="FE248" s="60"/>
      <c r="FF248" s="60"/>
      <c r="FG248" s="60"/>
      <c r="FH248" s="60"/>
      <c r="FI248" s="60"/>
      <c r="FJ248" s="60"/>
      <c r="FK248" s="60"/>
      <c r="FL248" s="60"/>
      <c r="FM248" s="60"/>
      <c r="FN248" s="60"/>
      <c r="FO248" s="60"/>
      <c r="FP248" s="60"/>
      <c r="FQ248" s="60"/>
      <c r="FR248" s="60"/>
      <c r="FS248" s="60"/>
      <c r="FT248" s="60"/>
      <c r="FU248" s="60"/>
      <c r="FV248" s="60"/>
      <c r="FW248" s="60"/>
      <c r="FX248" s="60"/>
      <c r="FY248" s="60"/>
      <c r="FZ248" s="60"/>
      <c r="GA248" s="60"/>
      <c r="GB248" s="60"/>
      <c r="GC248" s="60"/>
      <c r="GD248" s="60"/>
      <c r="GE248" s="60"/>
      <c r="GF248" s="60"/>
      <c r="GG248" s="60"/>
      <c r="GH248" s="60"/>
      <c r="GI248" s="60"/>
      <c r="GJ248" s="60"/>
      <c r="GK248" s="60"/>
      <c r="GL248" s="60"/>
      <c r="GM248" s="60"/>
      <c r="GN248" s="60"/>
      <c r="GO248" s="60"/>
      <c r="GP248" s="60"/>
      <c r="GQ248" s="60"/>
      <c r="GR248" s="60"/>
      <c r="GS248" s="60"/>
      <c r="GT248" s="60"/>
      <c r="GU248" s="60"/>
      <c r="GV248" s="60"/>
      <c r="GW248" s="60"/>
      <c r="GX248" s="60"/>
      <c r="GY248" s="60"/>
      <c r="GZ248" s="60"/>
      <c r="HA248" s="60"/>
      <c r="HB248" s="60"/>
      <c r="HC248" s="60"/>
      <c r="HD248" s="60"/>
      <c r="HE248" s="60"/>
      <c r="HF248" s="60"/>
      <c r="HG248" s="60"/>
      <c r="HH248" s="60"/>
      <c r="HI248" s="60"/>
      <c r="HJ248" s="60"/>
      <c r="HK248" s="60"/>
      <c r="HL248" s="60"/>
      <c r="HM248" s="60"/>
      <c r="HN248" s="60"/>
      <c r="HO248" s="60"/>
      <c r="HP248" s="60"/>
      <c r="HQ248" s="60"/>
      <c r="HR248" s="60"/>
      <c r="HS248" s="60"/>
      <c r="HT248" s="60"/>
      <c r="HU248" s="60"/>
      <c r="HV248" s="60"/>
      <c r="HW248" s="60"/>
      <c r="HX248" s="60"/>
      <c r="HY248" s="60"/>
      <c r="HZ248" s="60"/>
      <c r="IA248" s="60"/>
      <c r="IB248" s="60"/>
      <c r="IC248" s="60"/>
      <c r="ID248" s="60"/>
      <c r="IE248" s="60"/>
      <c r="IF248" s="60"/>
      <c r="IG248" s="60"/>
      <c r="IH248" s="60"/>
      <c r="II248" s="60"/>
      <c r="IJ248" s="60"/>
      <c r="IK248" s="60"/>
      <c r="IL248" s="60"/>
      <c r="IM248" s="60"/>
      <c r="IN248" s="60"/>
      <c r="IO248" s="60"/>
      <c r="IP248" s="60"/>
      <c r="IQ248" s="60"/>
      <c r="IR248" s="60"/>
      <c r="IS248" s="60"/>
      <c r="IT248" s="60"/>
      <c r="IU248" s="60"/>
      <c r="IV248" s="60"/>
      <c r="IW248" s="60"/>
      <c r="IX248" s="60"/>
      <c r="IY248" s="60"/>
      <c r="IZ248" s="60"/>
      <c r="JA248" s="60"/>
      <c r="JB248" s="60"/>
      <c r="JC248" s="60"/>
      <c r="JD248" s="60"/>
      <c r="JE248" s="60"/>
      <c r="JF248" s="60"/>
      <c r="JG248" s="60"/>
      <c r="JH248" s="60"/>
      <c r="JI248" s="60"/>
      <c r="JJ248" s="60"/>
      <c r="JK248" s="60"/>
      <c r="JL248" s="60"/>
      <c r="JM248" s="60"/>
      <c r="JN248" s="60"/>
      <c r="JO248" s="60"/>
      <c r="JP248" s="60"/>
      <c r="JQ248" s="60"/>
      <c r="JR248" s="60"/>
      <c r="JS248" s="60"/>
      <c r="JT248" s="60"/>
      <c r="JU248" s="60"/>
      <c r="JV248" s="60"/>
      <c r="JW248" s="60"/>
      <c r="JX248" s="60"/>
      <c r="JY248" s="60"/>
      <c r="JZ248" s="60"/>
      <c r="KA248" s="60"/>
      <c r="KB248" s="60"/>
      <c r="KC248" s="60"/>
      <c r="KD248" s="60"/>
      <c r="KE248" s="60"/>
      <c r="KF248" s="60"/>
      <c r="KG248" s="60"/>
      <c r="KH248" s="60"/>
      <c r="KI248" s="60"/>
      <c r="KJ248" s="60"/>
      <c r="KK248" s="60"/>
      <c r="KL248" s="60"/>
      <c r="KM248" s="60"/>
      <c r="KN248" s="60"/>
      <c r="KO248" s="60"/>
      <c r="KP248" s="60"/>
      <c r="KQ248" s="60"/>
      <c r="KR248" s="60"/>
      <c r="KS248" s="60"/>
      <c r="KT248" s="60"/>
      <c r="KU248" s="60"/>
      <c r="KV248" s="60"/>
      <c r="KW248" s="60"/>
      <c r="KX248" s="60"/>
      <c r="KY248" s="60"/>
      <c r="KZ248" s="60"/>
      <c r="LA248" s="60"/>
      <c r="LB248" s="60"/>
      <c r="LC248" s="60"/>
      <c r="LD248" s="60"/>
      <c r="LE248" s="60"/>
      <c r="LF248" s="60"/>
      <c r="LG248" s="60"/>
      <c r="LH248" s="60"/>
      <c r="LI248" s="60"/>
      <c r="LJ248" s="60"/>
      <c r="LK248" s="60"/>
      <c r="LL248" s="60"/>
      <c r="LM248" s="60"/>
      <c r="LN248" s="60"/>
      <c r="LO248" s="60"/>
      <c r="LP248" s="60"/>
      <c r="LQ248" s="60"/>
      <c r="LR248" s="60"/>
      <c r="LS248" s="60"/>
      <c r="LT248" s="60"/>
      <c r="LU248" s="60"/>
      <c r="LV248" s="60"/>
      <c r="LW248" s="60"/>
      <c r="LX248" s="60"/>
      <c r="LY248" s="60"/>
      <c r="LZ248" s="60"/>
      <c r="MA248" s="60"/>
      <c r="MB248" s="60"/>
      <c r="MC248" s="60"/>
      <c r="MD248" s="60"/>
      <c r="ME248" s="60"/>
      <c r="MF248" s="60"/>
      <c r="MG248" s="60"/>
      <c r="MH248" s="60"/>
      <c r="MI248" s="60"/>
      <c r="MJ248" s="60"/>
      <c r="MK248" s="60"/>
      <c r="ML248" s="60"/>
      <c r="MM248" s="60"/>
      <c r="MN248" s="60"/>
      <c r="MO248" s="60"/>
      <c r="MP248" s="60"/>
      <c r="MQ248" s="60"/>
      <c r="MR248" s="60"/>
      <c r="MS248" s="60"/>
      <c r="MT248" s="60"/>
      <c r="MU248" s="60"/>
      <c r="MV248" s="60"/>
      <c r="MW248" s="60"/>
      <c r="MX248" s="60"/>
      <c r="MY248" s="60"/>
      <c r="MZ248" s="60"/>
      <c r="NA248" s="60"/>
      <c r="NB248" s="60"/>
      <c r="NC248" s="60"/>
      <c r="ND248" s="60"/>
      <c r="NE248" s="60"/>
      <c r="NF248" s="60"/>
      <c r="NG248" s="60"/>
      <c r="NH248" s="60"/>
      <c r="NI248" s="60"/>
      <c r="NJ248" s="60"/>
      <c r="NK248" s="60"/>
      <c r="NL248" s="60"/>
      <c r="NM248" s="60"/>
      <c r="NN248" s="60"/>
      <c r="NO248" s="60"/>
      <c r="NP248" s="60"/>
      <c r="NQ248" s="60"/>
      <c r="NR248" s="60"/>
      <c r="NS248" s="60"/>
      <c r="NT248" s="60"/>
      <c r="NU248" s="60"/>
      <c r="NV248" s="60"/>
      <c r="NW248" s="60"/>
      <c r="NX248" s="60"/>
      <c r="NY248" s="60"/>
      <c r="NZ248" s="60"/>
      <c r="OA248" s="60"/>
      <c r="OB248" s="60"/>
      <c r="OC248" s="60"/>
      <c r="OD248" s="60"/>
      <c r="OE248" s="60"/>
      <c r="OF248" s="60"/>
      <c r="OG248" s="60"/>
      <c r="OH248" s="60"/>
      <c r="OI248" s="60"/>
      <c r="OJ248" s="60"/>
      <c r="OK248" s="60"/>
      <c r="OL248" s="60"/>
      <c r="OM248" s="60"/>
      <c r="ON248" s="60"/>
      <c r="OO248" s="60"/>
      <c r="OP248" s="60"/>
      <c r="OQ248" s="60"/>
      <c r="OR248" s="60"/>
      <c r="OS248" s="60"/>
      <c r="OT248" s="60"/>
      <c r="OU248" s="60"/>
      <c r="OV248" s="60"/>
      <c r="OW248" s="60"/>
      <c r="OX248" s="60"/>
      <c r="OY248" s="60"/>
      <c r="OZ248" s="60"/>
      <c r="PA248" s="60"/>
      <c r="PB248" s="60"/>
      <c r="PC248" s="60"/>
      <c r="PD248" s="60"/>
      <c r="PE248" s="60"/>
      <c r="PF248" s="60"/>
      <c r="PG248" s="60"/>
      <c r="PH248" s="60"/>
      <c r="PI248" s="60"/>
      <c r="PJ248" s="60"/>
      <c r="PK248" s="60"/>
      <c r="PL248" s="60"/>
      <c r="PM248" s="60"/>
      <c r="PN248" s="60"/>
      <c r="PO248" s="60"/>
      <c r="PP248" s="60"/>
      <c r="PQ248" s="60"/>
      <c r="PR248" s="60"/>
      <c r="PS248" s="60"/>
      <c r="PT248" s="60"/>
      <c r="PU248" s="60"/>
      <c r="PV248" s="60"/>
      <c r="PW248" s="60"/>
      <c r="PX248" s="60"/>
      <c r="PY248" s="60"/>
      <c r="PZ248" s="60"/>
      <c r="QA248" s="60"/>
      <c r="QB248" s="60"/>
      <c r="QC248" s="60"/>
      <c r="QD248" s="60"/>
      <c r="QE248" s="60"/>
      <c r="QF248" s="60"/>
      <c r="QG248" s="60"/>
      <c r="QH248" s="60"/>
      <c r="QI248" s="60"/>
      <c r="QJ248" s="60"/>
      <c r="QK248" s="60"/>
      <c r="QL248" s="60"/>
      <c r="QM248" s="60"/>
      <c r="QN248" s="60"/>
      <c r="QO248" s="60"/>
      <c r="QP248" s="60"/>
      <c r="QQ248" s="60"/>
      <c r="QR248" s="60"/>
      <c r="QS248" s="60"/>
      <c r="QT248" s="60"/>
      <c r="QU248" s="60"/>
      <c r="QV248" s="60"/>
      <c r="QW248" s="60"/>
      <c r="QX248" s="60"/>
      <c r="QY248" s="60"/>
      <c r="QZ248" s="60"/>
      <c r="RA248" s="60"/>
      <c r="RB248" s="60"/>
      <c r="RC248" s="60"/>
      <c r="RD248" s="60"/>
      <c r="RE248" s="60"/>
      <c r="RF248" s="60"/>
      <c r="RG248" s="60"/>
      <c r="RH248" s="60"/>
      <c r="RI248" s="60"/>
      <c r="RJ248" s="60"/>
      <c r="RK248" s="60"/>
      <c r="RL248" s="60"/>
      <c r="RM248" s="60"/>
      <c r="RN248" s="60"/>
      <c r="RO248" s="60"/>
      <c r="RP248" s="60"/>
      <c r="RQ248" s="60"/>
      <c r="RR248" s="60"/>
      <c r="RS248" s="60"/>
      <c r="RT248" s="60"/>
      <c r="RU248" s="60"/>
      <c r="RV248" s="60"/>
      <c r="RW248" s="60"/>
      <c r="RX248" s="60"/>
      <c r="RY248" s="60"/>
      <c r="RZ248" s="60"/>
      <c r="SA248" s="60"/>
      <c r="SB248" s="60"/>
      <c r="SC248" s="60"/>
      <c r="SD248" s="60"/>
      <c r="SE248" s="60"/>
      <c r="SF248" s="60"/>
      <c r="SG248" s="60"/>
      <c r="SH248" s="60"/>
      <c r="SI248" s="60"/>
      <c r="SJ248" s="60"/>
      <c r="SK248" s="60"/>
      <c r="SL248" s="60"/>
      <c r="SM248" s="60"/>
      <c r="SN248" s="60"/>
      <c r="SO248" s="60"/>
      <c r="SP248" s="60"/>
      <c r="SQ248" s="60"/>
      <c r="SR248" s="60"/>
      <c r="SS248" s="60"/>
      <c r="ST248" s="60"/>
      <c r="SU248" s="60"/>
      <c r="SV248" s="60"/>
      <c r="SW248" s="60"/>
      <c r="SX248" s="60"/>
      <c r="SY248" s="60"/>
      <c r="SZ248" s="60"/>
      <c r="TA248" s="60"/>
      <c r="TB248" s="60"/>
      <c r="TC248" s="60"/>
      <c r="TD248" s="60"/>
      <c r="TE248" s="60"/>
      <c r="TF248" s="60"/>
      <c r="TG248" s="60"/>
      <c r="TH248" s="60"/>
      <c r="TI248" s="60"/>
    </row>
    <row r="249" spans="1:529" s="60" customFormat="1" ht="32.25" customHeight="1" thickBot="1" x14ac:dyDescent="0.3">
      <c r="A249" s="77">
        <v>13120033</v>
      </c>
      <c r="B249" s="28">
        <v>39931</v>
      </c>
      <c r="C249" s="29" t="s">
        <v>1327</v>
      </c>
      <c r="D249" s="29" t="s">
        <v>2196</v>
      </c>
      <c r="E249" s="29"/>
      <c r="F249" s="29"/>
      <c r="G249" s="29"/>
      <c r="H249" s="77">
        <v>62997</v>
      </c>
      <c r="I249" s="28">
        <v>39951</v>
      </c>
      <c r="J249" s="28">
        <v>42122</v>
      </c>
      <c r="K249" s="29" t="s">
        <v>877</v>
      </c>
      <c r="L249" s="29"/>
      <c r="M249" s="29" t="s">
        <v>302</v>
      </c>
      <c r="N249" s="29" t="s">
        <v>34</v>
      </c>
      <c r="O249" s="29">
        <v>109325</v>
      </c>
      <c r="P249" s="743"/>
      <c r="Q249" s="743"/>
      <c r="R249" s="743"/>
      <c r="S249" s="743"/>
      <c r="T249" s="571">
        <v>26</v>
      </c>
      <c r="U249" s="29">
        <v>420.48</v>
      </c>
      <c r="V249" s="29">
        <v>109325</v>
      </c>
      <c r="W249" s="29" t="s">
        <v>1265</v>
      </c>
      <c r="X249" s="29">
        <v>100</v>
      </c>
      <c r="Y249" s="29" t="s">
        <v>1090</v>
      </c>
      <c r="Z249" s="29">
        <v>100</v>
      </c>
      <c r="AA249" s="29" t="s">
        <v>1090</v>
      </c>
      <c r="AB249" s="29" t="s">
        <v>1090</v>
      </c>
      <c r="AC249" s="29" t="s">
        <v>1090</v>
      </c>
      <c r="AD249" s="29" t="s">
        <v>1090</v>
      </c>
      <c r="AE249" s="29" t="s">
        <v>1090</v>
      </c>
      <c r="AF249" s="29" t="s">
        <v>1090</v>
      </c>
      <c r="AG249" s="29" t="s">
        <v>1262</v>
      </c>
      <c r="AH249" s="29"/>
      <c r="AI249" s="29" t="s">
        <v>2197</v>
      </c>
      <c r="AJ249" s="29" t="s">
        <v>2198</v>
      </c>
      <c r="AK249" s="25" t="s">
        <v>166</v>
      </c>
      <c r="AL249" s="25"/>
      <c r="AM249" s="11"/>
    </row>
    <row r="250" spans="1:529" s="60" customFormat="1" ht="32.25" customHeight="1" x14ac:dyDescent="0.25">
      <c r="A250" s="183">
        <v>13120034</v>
      </c>
      <c r="B250" s="184">
        <v>40004</v>
      </c>
      <c r="C250" s="185" t="s">
        <v>5663</v>
      </c>
      <c r="D250" s="185" t="s">
        <v>7305</v>
      </c>
      <c r="E250" s="185" t="s">
        <v>33</v>
      </c>
      <c r="F250" s="185" t="s">
        <v>41</v>
      </c>
      <c r="G250" s="185" t="s">
        <v>33</v>
      </c>
      <c r="H250" s="186" t="s">
        <v>153</v>
      </c>
      <c r="I250" s="184" t="s">
        <v>7632</v>
      </c>
      <c r="J250" s="184">
        <v>42197</v>
      </c>
      <c r="K250" s="185" t="s">
        <v>1118</v>
      </c>
      <c r="L250" s="185"/>
      <c r="M250" s="185" t="s">
        <v>1116</v>
      </c>
      <c r="N250" s="185" t="s">
        <v>34</v>
      </c>
      <c r="O250" s="185">
        <v>1825110</v>
      </c>
      <c r="P250" s="748" t="s">
        <v>5665</v>
      </c>
      <c r="Q250" s="748" t="s">
        <v>5665</v>
      </c>
      <c r="R250" s="748"/>
      <c r="S250" s="748"/>
      <c r="T250" s="588"/>
      <c r="U250" s="185">
        <v>5000.3</v>
      </c>
      <c r="V250" s="185">
        <v>1825110</v>
      </c>
      <c r="W250" s="185" t="s">
        <v>1260</v>
      </c>
      <c r="X250" s="185">
        <v>50</v>
      </c>
      <c r="Y250" s="185">
        <v>25</v>
      </c>
      <c r="Z250" s="185">
        <v>125</v>
      </c>
      <c r="AA250" s="185" t="s">
        <v>1325</v>
      </c>
      <c r="AB250" s="185" t="s">
        <v>1325</v>
      </c>
      <c r="AC250" s="185" t="s">
        <v>1325</v>
      </c>
      <c r="AD250" s="185" t="s">
        <v>1325</v>
      </c>
      <c r="AE250" s="185" t="s">
        <v>1325</v>
      </c>
      <c r="AF250" s="185">
        <v>0.3</v>
      </c>
      <c r="AG250" s="185" t="s">
        <v>4093</v>
      </c>
      <c r="AH250" s="185"/>
      <c r="AI250" s="185" t="s">
        <v>2199</v>
      </c>
      <c r="AJ250" s="185" t="s">
        <v>2200</v>
      </c>
      <c r="AK250" s="275" t="s">
        <v>166</v>
      </c>
      <c r="AL250" s="275" t="s">
        <v>5666</v>
      </c>
      <c r="AM250" s="11"/>
    </row>
    <row r="251" spans="1:529" s="82" customFormat="1" ht="46.5" customHeight="1" thickBot="1" x14ac:dyDescent="0.3">
      <c r="A251" s="65" t="s">
        <v>5662</v>
      </c>
      <c r="B251" s="66">
        <v>40004</v>
      </c>
      <c r="C251" s="67" t="s">
        <v>5664</v>
      </c>
      <c r="D251" s="67" t="s">
        <v>7305</v>
      </c>
      <c r="E251" s="67" t="s">
        <v>33</v>
      </c>
      <c r="F251" s="67" t="s">
        <v>41</v>
      </c>
      <c r="G251" s="67" t="s">
        <v>33</v>
      </c>
      <c r="H251" s="158" t="s">
        <v>153</v>
      </c>
      <c r="I251" s="66" t="s">
        <v>7632</v>
      </c>
      <c r="J251" s="66">
        <v>48041</v>
      </c>
      <c r="K251" s="67" t="s">
        <v>1118</v>
      </c>
      <c r="L251" s="67" t="s">
        <v>6684</v>
      </c>
      <c r="M251" s="67" t="s">
        <v>1116</v>
      </c>
      <c r="N251" s="67" t="s">
        <v>34</v>
      </c>
      <c r="O251" s="67">
        <v>1825110</v>
      </c>
      <c r="P251" s="756" t="s">
        <v>8099</v>
      </c>
      <c r="Q251" s="756" t="s">
        <v>8099</v>
      </c>
      <c r="R251" s="756"/>
      <c r="S251" s="756"/>
      <c r="T251" s="562" t="s">
        <v>1964</v>
      </c>
      <c r="U251" s="67">
        <v>5000.3</v>
      </c>
      <c r="V251" s="67">
        <v>1825110</v>
      </c>
      <c r="W251" s="67" t="s">
        <v>1260</v>
      </c>
      <c r="X251" s="67">
        <v>50</v>
      </c>
      <c r="Y251" s="67">
        <v>25</v>
      </c>
      <c r="Z251" s="67">
        <v>125</v>
      </c>
      <c r="AA251" s="67" t="s">
        <v>1325</v>
      </c>
      <c r="AB251" s="67" t="s">
        <v>1325</v>
      </c>
      <c r="AC251" s="67" t="s">
        <v>1325</v>
      </c>
      <c r="AD251" s="67" t="s">
        <v>1325</v>
      </c>
      <c r="AE251" s="67" t="s">
        <v>1325</v>
      </c>
      <c r="AF251" s="67">
        <v>0.3</v>
      </c>
      <c r="AG251" s="67" t="s">
        <v>4093</v>
      </c>
      <c r="AH251" s="67">
        <v>705</v>
      </c>
      <c r="AI251" s="67" t="s">
        <v>2199</v>
      </c>
      <c r="AJ251" s="67" t="s">
        <v>2200</v>
      </c>
      <c r="AK251" s="67" t="s">
        <v>1786</v>
      </c>
      <c r="AL251" s="425"/>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c r="BS251" s="60"/>
      <c r="BT251" s="60"/>
      <c r="BU251" s="60"/>
      <c r="BV251" s="60"/>
      <c r="BW251" s="60"/>
      <c r="BX251" s="60"/>
      <c r="BY251" s="60"/>
      <c r="BZ251" s="60"/>
      <c r="CA251" s="60"/>
      <c r="CB251" s="60"/>
      <c r="CC251" s="60"/>
      <c r="CD251" s="60"/>
      <c r="CE251" s="60"/>
      <c r="CF251" s="60"/>
      <c r="CG251" s="60"/>
      <c r="CH251" s="60"/>
      <c r="CI251" s="60"/>
      <c r="CJ251" s="60"/>
      <c r="CK251" s="60"/>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c r="DQ251" s="60"/>
      <c r="DR251" s="60"/>
      <c r="DS251" s="60"/>
      <c r="DT251" s="60"/>
      <c r="DU251" s="60"/>
      <c r="DV251" s="60"/>
      <c r="DW251" s="60"/>
      <c r="DX251" s="60"/>
      <c r="DY251" s="60"/>
      <c r="DZ251" s="60"/>
      <c r="EA251" s="60"/>
      <c r="EB251" s="60"/>
      <c r="EC251" s="60"/>
      <c r="ED251" s="60"/>
      <c r="EE251" s="60"/>
      <c r="EF251" s="60"/>
      <c r="EG251" s="60"/>
      <c r="EH251" s="60"/>
      <c r="EI251" s="60"/>
      <c r="EJ251" s="60"/>
      <c r="EK251" s="60"/>
      <c r="EL251" s="60"/>
      <c r="EM251" s="60"/>
      <c r="EN251" s="60"/>
      <c r="EO251" s="60"/>
      <c r="EP251" s="60"/>
      <c r="EQ251" s="60"/>
      <c r="ER251" s="60"/>
      <c r="ES251" s="60"/>
      <c r="ET251" s="60"/>
      <c r="EU251" s="60"/>
      <c r="EV251" s="60"/>
      <c r="EW251" s="60"/>
      <c r="EX251" s="60"/>
      <c r="EY251" s="60"/>
      <c r="EZ251" s="60"/>
      <c r="FA251" s="60"/>
      <c r="FB251" s="60"/>
      <c r="FC251" s="60"/>
      <c r="FD251" s="60"/>
      <c r="FE251" s="60"/>
      <c r="FF251" s="60"/>
      <c r="FG251" s="60"/>
      <c r="FH251" s="60"/>
      <c r="FI251" s="60"/>
      <c r="FJ251" s="60"/>
      <c r="FK251" s="60"/>
      <c r="FL251" s="60"/>
      <c r="FM251" s="60"/>
      <c r="FN251" s="60"/>
      <c r="FO251" s="60"/>
      <c r="FP251" s="60"/>
      <c r="FQ251" s="60"/>
      <c r="FR251" s="60"/>
      <c r="FS251" s="60"/>
      <c r="FT251" s="60"/>
      <c r="FU251" s="60"/>
      <c r="FV251" s="60"/>
      <c r="FW251" s="60"/>
      <c r="FX251" s="60"/>
      <c r="FY251" s="60"/>
      <c r="FZ251" s="60"/>
      <c r="GA251" s="60"/>
      <c r="GB251" s="60"/>
      <c r="GC251" s="60"/>
      <c r="GD251" s="60"/>
      <c r="GE251" s="60"/>
      <c r="GF251" s="60"/>
      <c r="GG251" s="60"/>
      <c r="GH251" s="60"/>
      <c r="GI251" s="60"/>
      <c r="GJ251" s="60"/>
      <c r="GK251" s="60"/>
      <c r="GL251" s="60"/>
      <c r="GM251" s="60"/>
      <c r="GN251" s="60"/>
      <c r="GO251" s="60"/>
      <c r="GP251" s="60"/>
      <c r="GQ251" s="60"/>
      <c r="GR251" s="60"/>
      <c r="GS251" s="60"/>
      <c r="GT251" s="60"/>
      <c r="GU251" s="60"/>
      <c r="GV251" s="60"/>
      <c r="GW251" s="60"/>
      <c r="GX251" s="60"/>
      <c r="GY251" s="60"/>
      <c r="GZ251" s="60"/>
      <c r="HA251" s="60"/>
      <c r="HB251" s="60"/>
      <c r="HC251" s="60"/>
      <c r="HD251" s="60"/>
      <c r="HE251" s="60"/>
      <c r="HF251" s="60"/>
      <c r="HG251" s="60"/>
      <c r="HH251" s="60"/>
      <c r="HI251" s="60"/>
      <c r="HJ251" s="60"/>
      <c r="HK251" s="60"/>
      <c r="HL251" s="60"/>
      <c r="HM251" s="60"/>
      <c r="HN251" s="60"/>
      <c r="HO251" s="60"/>
      <c r="HP251" s="60"/>
      <c r="HQ251" s="60"/>
      <c r="HR251" s="60"/>
      <c r="HS251" s="60"/>
      <c r="HT251" s="60"/>
      <c r="HU251" s="60"/>
      <c r="HV251" s="60"/>
      <c r="HW251" s="60"/>
      <c r="HX251" s="60"/>
      <c r="HY251" s="60"/>
      <c r="HZ251" s="60"/>
      <c r="IA251" s="60"/>
      <c r="IB251" s="60"/>
      <c r="IC251" s="60"/>
      <c r="ID251" s="60"/>
      <c r="IE251" s="60"/>
      <c r="IF251" s="60"/>
      <c r="IG251" s="60"/>
      <c r="IH251" s="60"/>
      <c r="II251" s="60"/>
      <c r="IJ251" s="60"/>
      <c r="IK251" s="60"/>
      <c r="IL251" s="60"/>
      <c r="IM251" s="60"/>
      <c r="IN251" s="60"/>
      <c r="IO251" s="60"/>
      <c r="IP251" s="60"/>
      <c r="IQ251" s="60"/>
      <c r="IR251" s="60"/>
      <c r="IS251" s="60"/>
      <c r="IT251" s="60"/>
      <c r="IU251" s="60"/>
      <c r="IV251" s="60"/>
      <c r="IW251" s="60"/>
      <c r="IX251" s="60"/>
      <c r="IY251" s="60"/>
      <c r="IZ251" s="60"/>
      <c r="JA251" s="60"/>
      <c r="JB251" s="60"/>
      <c r="JC251" s="60"/>
      <c r="JD251" s="60"/>
      <c r="JE251" s="60"/>
      <c r="JF251" s="60"/>
      <c r="JG251" s="60"/>
      <c r="JH251" s="60"/>
      <c r="JI251" s="60"/>
      <c r="JJ251" s="60"/>
      <c r="JK251" s="60"/>
      <c r="JL251" s="60"/>
      <c r="JM251" s="60"/>
      <c r="JN251" s="60"/>
      <c r="JO251" s="60"/>
      <c r="JP251" s="60"/>
      <c r="JQ251" s="60"/>
      <c r="JR251" s="60"/>
      <c r="JS251" s="60"/>
      <c r="JT251" s="60"/>
      <c r="JU251" s="60"/>
      <c r="JV251" s="60"/>
      <c r="JW251" s="60"/>
      <c r="JX251" s="60"/>
      <c r="JY251" s="60"/>
      <c r="JZ251" s="60"/>
      <c r="KA251" s="60"/>
      <c r="KB251" s="60"/>
      <c r="KC251" s="60"/>
      <c r="KD251" s="60"/>
      <c r="KE251" s="60"/>
      <c r="KF251" s="60"/>
      <c r="KG251" s="60"/>
      <c r="KH251" s="60"/>
      <c r="KI251" s="60"/>
      <c r="KJ251" s="60"/>
      <c r="KK251" s="60"/>
      <c r="KL251" s="60"/>
      <c r="KM251" s="60"/>
      <c r="KN251" s="60"/>
      <c r="KO251" s="60"/>
      <c r="KP251" s="60"/>
      <c r="KQ251" s="60"/>
      <c r="KR251" s="60"/>
      <c r="KS251" s="60"/>
      <c r="KT251" s="60"/>
      <c r="KU251" s="60"/>
      <c r="KV251" s="60"/>
      <c r="KW251" s="60"/>
      <c r="KX251" s="60"/>
      <c r="KY251" s="60"/>
      <c r="KZ251" s="60"/>
      <c r="LA251" s="60"/>
      <c r="LB251" s="60"/>
      <c r="LC251" s="60"/>
      <c r="LD251" s="60"/>
      <c r="LE251" s="60"/>
      <c r="LF251" s="60"/>
      <c r="LG251" s="60"/>
      <c r="LH251" s="60"/>
      <c r="LI251" s="60"/>
      <c r="LJ251" s="60"/>
      <c r="LK251" s="60"/>
      <c r="LL251" s="60"/>
      <c r="LM251" s="60"/>
      <c r="LN251" s="60"/>
      <c r="LO251" s="60"/>
      <c r="LP251" s="60"/>
      <c r="LQ251" s="60"/>
      <c r="LR251" s="60"/>
      <c r="LS251" s="60"/>
      <c r="LT251" s="60"/>
      <c r="LU251" s="60"/>
      <c r="LV251" s="60"/>
      <c r="LW251" s="60"/>
      <c r="LX251" s="60"/>
      <c r="LY251" s="60"/>
      <c r="LZ251" s="60"/>
      <c r="MA251" s="60"/>
      <c r="MB251" s="60"/>
      <c r="MC251" s="60"/>
      <c r="MD251" s="60"/>
      <c r="ME251" s="60"/>
      <c r="MF251" s="60"/>
      <c r="MG251" s="60"/>
      <c r="MH251" s="60"/>
      <c r="MI251" s="60"/>
      <c r="MJ251" s="60"/>
      <c r="MK251" s="60"/>
      <c r="ML251" s="60"/>
      <c r="MM251" s="60"/>
      <c r="MN251" s="60"/>
      <c r="MO251" s="60"/>
      <c r="MP251" s="60"/>
      <c r="MQ251" s="60"/>
      <c r="MR251" s="60"/>
      <c r="MS251" s="60"/>
      <c r="MT251" s="60"/>
      <c r="MU251" s="60"/>
      <c r="MV251" s="60"/>
      <c r="MW251" s="60"/>
      <c r="MX251" s="60"/>
      <c r="MY251" s="60"/>
      <c r="MZ251" s="60"/>
      <c r="NA251" s="60"/>
      <c r="NB251" s="60"/>
      <c r="NC251" s="60"/>
      <c r="ND251" s="60"/>
      <c r="NE251" s="60"/>
      <c r="NF251" s="60"/>
      <c r="NG251" s="60"/>
      <c r="NH251" s="60"/>
      <c r="NI251" s="60"/>
      <c r="NJ251" s="60"/>
      <c r="NK251" s="60"/>
      <c r="NL251" s="60"/>
      <c r="NM251" s="60"/>
      <c r="NN251" s="60"/>
      <c r="NO251" s="60"/>
      <c r="NP251" s="60"/>
      <c r="NQ251" s="60"/>
      <c r="NR251" s="60"/>
      <c r="NS251" s="60"/>
      <c r="NT251" s="60"/>
      <c r="NU251" s="60"/>
      <c r="NV251" s="60"/>
      <c r="NW251" s="60"/>
      <c r="NX251" s="60"/>
      <c r="NY251" s="60"/>
      <c r="NZ251" s="60"/>
      <c r="OA251" s="60"/>
      <c r="OB251" s="60"/>
      <c r="OC251" s="60"/>
      <c r="OD251" s="60"/>
      <c r="OE251" s="60"/>
      <c r="OF251" s="60"/>
      <c r="OG251" s="60"/>
      <c r="OH251" s="60"/>
      <c r="OI251" s="60"/>
      <c r="OJ251" s="60"/>
      <c r="OK251" s="60"/>
      <c r="OL251" s="60"/>
      <c r="OM251" s="60"/>
      <c r="ON251" s="60"/>
      <c r="OO251" s="60"/>
      <c r="OP251" s="60"/>
      <c r="OQ251" s="60"/>
      <c r="OR251" s="60"/>
      <c r="OS251" s="60"/>
      <c r="OT251" s="60"/>
      <c r="OU251" s="60"/>
      <c r="OV251" s="60"/>
      <c r="OW251" s="60"/>
      <c r="OX251" s="60"/>
      <c r="OY251" s="60"/>
      <c r="OZ251" s="60"/>
      <c r="PA251" s="60"/>
      <c r="PB251" s="60"/>
      <c r="PC251" s="60"/>
      <c r="PD251" s="60"/>
      <c r="PE251" s="60"/>
      <c r="PF251" s="60"/>
      <c r="PG251" s="60"/>
      <c r="PH251" s="60"/>
      <c r="PI251" s="60"/>
      <c r="PJ251" s="60"/>
      <c r="PK251" s="60"/>
      <c r="PL251" s="60"/>
      <c r="PM251" s="60"/>
      <c r="PN251" s="60"/>
      <c r="PO251" s="60"/>
      <c r="PP251" s="60"/>
      <c r="PQ251" s="60"/>
      <c r="PR251" s="60"/>
      <c r="PS251" s="60"/>
      <c r="PT251" s="60"/>
      <c r="PU251" s="60"/>
      <c r="PV251" s="60"/>
      <c r="PW251" s="60"/>
      <c r="PX251" s="60"/>
      <c r="PY251" s="60"/>
      <c r="PZ251" s="60"/>
      <c r="QA251" s="60"/>
      <c r="QB251" s="60"/>
      <c r="QC251" s="60"/>
      <c r="QD251" s="60"/>
      <c r="QE251" s="60"/>
      <c r="QF251" s="60"/>
      <c r="QG251" s="60"/>
      <c r="QH251" s="60"/>
      <c r="QI251" s="60"/>
      <c r="QJ251" s="60"/>
      <c r="QK251" s="60"/>
      <c r="QL251" s="60"/>
      <c r="QM251" s="60"/>
      <c r="QN251" s="60"/>
      <c r="QO251" s="60"/>
      <c r="QP251" s="60"/>
      <c r="QQ251" s="60"/>
      <c r="QR251" s="60"/>
      <c r="QS251" s="60"/>
      <c r="QT251" s="60"/>
      <c r="QU251" s="60"/>
      <c r="QV251" s="60"/>
      <c r="QW251" s="60"/>
      <c r="QX251" s="60"/>
      <c r="QY251" s="60"/>
      <c r="QZ251" s="60"/>
      <c r="RA251" s="60"/>
      <c r="RB251" s="60"/>
      <c r="RC251" s="60"/>
      <c r="RD251" s="60"/>
      <c r="RE251" s="60"/>
      <c r="RF251" s="60"/>
      <c r="RG251" s="60"/>
      <c r="RH251" s="60"/>
      <c r="RI251" s="60"/>
      <c r="RJ251" s="60"/>
      <c r="RK251" s="60"/>
      <c r="RL251" s="60"/>
      <c r="RM251" s="60"/>
      <c r="RN251" s="60"/>
      <c r="RO251" s="60"/>
      <c r="RP251" s="60"/>
      <c r="RQ251" s="60"/>
      <c r="RR251" s="60"/>
      <c r="RS251" s="60"/>
      <c r="RT251" s="60"/>
      <c r="RU251" s="60"/>
      <c r="RV251" s="60"/>
      <c r="RW251" s="60"/>
      <c r="RX251" s="60"/>
      <c r="RY251" s="60"/>
      <c r="RZ251" s="60"/>
      <c r="SA251" s="60"/>
      <c r="SB251" s="60"/>
      <c r="SC251" s="60"/>
      <c r="SD251" s="60"/>
      <c r="SE251" s="60"/>
      <c r="SF251" s="60"/>
      <c r="SG251" s="60"/>
      <c r="SH251" s="60"/>
      <c r="SI251" s="60"/>
      <c r="SJ251" s="60"/>
      <c r="SK251" s="60"/>
      <c r="SL251" s="60"/>
      <c r="SM251" s="60"/>
      <c r="SN251" s="60"/>
      <c r="SO251" s="60"/>
      <c r="SP251" s="60"/>
      <c r="SQ251" s="60"/>
      <c r="SR251" s="60"/>
      <c r="SS251" s="60"/>
      <c r="ST251" s="60"/>
      <c r="SU251" s="60"/>
      <c r="SV251" s="60"/>
      <c r="SW251" s="60"/>
      <c r="SX251" s="60"/>
      <c r="SY251" s="60"/>
      <c r="SZ251" s="60"/>
      <c r="TA251" s="60"/>
      <c r="TB251" s="60"/>
      <c r="TC251" s="60"/>
      <c r="TD251" s="60"/>
      <c r="TE251" s="60"/>
      <c r="TF251" s="60"/>
      <c r="TG251" s="60"/>
      <c r="TH251" s="60"/>
      <c r="TI251" s="60"/>
    </row>
    <row r="252" spans="1:529" s="60" customFormat="1" ht="32.25" customHeight="1" thickBot="1" x14ac:dyDescent="0.3">
      <c r="A252" s="313">
        <v>13120035</v>
      </c>
      <c r="B252" s="311">
        <v>40323</v>
      </c>
      <c r="C252" s="312" t="s">
        <v>1328</v>
      </c>
      <c r="D252" s="312" t="s">
        <v>1329</v>
      </c>
      <c r="E252" s="312"/>
      <c r="F252" s="312"/>
      <c r="G252" s="312"/>
      <c r="H252" s="313">
        <v>27557</v>
      </c>
      <c r="I252" s="311" t="s">
        <v>7631</v>
      </c>
      <c r="J252" s="311">
        <v>42515</v>
      </c>
      <c r="K252" s="312" t="s">
        <v>1112</v>
      </c>
      <c r="L252" s="312"/>
      <c r="M252" s="312" t="s">
        <v>756</v>
      </c>
      <c r="N252" s="312" t="s">
        <v>66</v>
      </c>
      <c r="O252" s="312">
        <v>223200</v>
      </c>
      <c r="P252" s="751"/>
      <c r="Q252" s="751"/>
      <c r="R252" s="751"/>
      <c r="S252" s="751"/>
      <c r="T252" s="620">
        <v>149.976</v>
      </c>
      <c r="U252" s="312">
        <v>1240</v>
      </c>
      <c r="V252" s="312">
        <v>223200</v>
      </c>
      <c r="W252" s="312" t="s">
        <v>1265</v>
      </c>
      <c r="X252" s="312">
        <v>100</v>
      </c>
      <c r="Y252" s="312" t="s">
        <v>1090</v>
      </c>
      <c r="Z252" s="312" t="s">
        <v>1090</v>
      </c>
      <c r="AA252" s="312" t="s">
        <v>1090</v>
      </c>
      <c r="AB252" s="312" t="s">
        <v>1090</v>
      </c>
      <c r="AC252" s="312" t="s">
        <v>1090</v>
      </c>
      <c r="AD252" s="312" t="s">
        <v>1090</v>
      </c>
      <c r="AE252" s="312" t="s">
        <v>1090</v>
      </c>
      <c r="AF252" s="312">
        <v>0.5</v>
      </c>
      <c r="AG252" s="312" t="s">
        <v>1090</v>
      </c>
      <c r="AH252" s="312"/>
      <c r="AI252" s="312" t="s">
        <v>2201</v>
      </c>
      <c r="AJ252" s="312" t="s">
        <v>2202</v>
      </c>
      <c r="AK252" s="451" t="s">
        <v>166</v>
      </c>
      <c r="AL252" s="451" t="s">
        <v>6183</v>
      </c>
      <c r="AM252" s="11"/>
    </row>
    <row r="253" spans="1:529" s="60" customFormat="1" ht="32.25" customHeight="1" thickBot="1" x14ac:dyDescent="0.3">
      <c r="A253" s="209">
        <v>13120036</v>
      </c>
      <c r="B253" s="375">
        <v>40416</v>
      </c>
      <c r="C253" s="29" t="s">
        <v>1330</v>
      </c>
      <c r="D253" s="29" t="s">
        <v>2203</v>
      </c>
      <c r="E253" s="29" t="s">
        <v>8377</v>
      </c>
      <c r="F253" s="29" t="s">
        <v>144</v>
      </c>
      <c r="G253" s="29" t="s">
        <v>63</v>
      </c>
      <c r="H253" s="77">
        <v>10255</v>
      </c>
      <c r="I253" s="28">
        <v>40437</v>
      </c>
      <c r="J253" s="28" t="s">
        <v>1331</v>
      </c>
      <c r="K253" s="29" t="s">
        <v>1332</v>
      </c>
      <c r="L253" s="29"/>
      <c r="M253" s="29" t="s">
        <v>301</v>
      </c>
      <c r="N253" s="29" t="s">
        <v>66</v>
      </c>
      <c r="O253" s="29">
        <v>526.5</v>
      </c>
      <c r="P253" s="743"/>
      <c r="Q253" s="743"/>
      <c r="R253" s="743"/>
      <c r="S253" s="743"/>
      <c r="T253" s="571">
        <v>68.040000000000006</v>
      </c>
      <c r="U253" s="29">
        <v>21.6</v>
      </c>
      <c r="V253" s="29">
        <v>526.5</v>
      </c>
      <c r="W253" s="29" t="s">
        <v>1260</v>
      </c>
      <c r="X253" s="29">
        <v>50</v>
      </c>
      <c r="Y253" s="29" t="s">
        <v>1090</v>
      </c>
      <c r="Z253" s="29">
        <v>70</v>
      </c>
      <c r="AA253" s="29" t="s">
        <v>1090</v>
      </c>
      <c r="AB253" s="29" t="s">
        <v>1090</v>
      </c>
      <c r="AC253" s="29" t="s">
        <v>1090</v>
      </c>
      <c r="AD253" s="29" t="s">
        <v>1090</v>
      </c>
      <c r="AE253" s="29" t="s">
        <v>1090</v>
      </c>
      <c r="AF253" s="29">
        <v>0.3</v>
      </c>
      <c r="AG253" s="29" t="s">
        <v>1090</v>
      </c>
      <c r="AH253" s="29"/>
      <c r="AI253" s="29" t="s">
        <v>2204</v>
      </c>
      <c r="AJ253" s="29" t="s">
        <v>2205</v>
      </c>
      <c r="AK253" s="25" t="s">
        <v>166</v>
      </c>
      <c r="AL253" s="25"/>
      <c r="AM253" s="11"/>
    </row>
    <row r="254" spans="1:529" s="60" customFormat="1" ht="32.25" customHeight="1" thickBot="1" x14ac:dyDescent="0.3">
      <c r="A254" s="532" t="s">
        <v>7021</v>
      </c>
      <c r="B254" s="214">
        <v>40504</v>
      </c>
      <c r="C254" s="219" t="s">
        <v>7018</v>
      </c>
      <c r="D254" s="215" t="s">
        <v>5726</v>
      </c>
      <c r="E254" s="215"/>
      <c r="F254" s="215"/>
      <c r="G254" s="215"/>
      <c r="H254" s="216">
        <v>37798</v>
      </c>
      <c r="I254" s="214" t="s">
        <v>7630</v>
      </c>
      <c r="J254" s="214" t="s">
        <v>1333</v>
      </c>
      <c r="K254" s="215" t="s">
        <v>365</v>
      </c>
      <c r="L254" s="215"/>
      <c r="M254" s="215" t="s">
        <v>289</v>
      </c>
      <c r="N254" s="215" t="s">
        <v>25</v>
      </c>
      <c r="O254" s="215">
        <v>3280001000</v>
      </c>
      <c r="P254" s="762" t="s">
        <v>1334</v>
      </c>
      <c r="Q254" s="762"/>
      <c r="R254" s="762"/>
      <c r="S254" s="762"/>
      <c r="T254" s="589">
        <v>648022</v>
      </c>
      <c r="U254" s="215">
        <v>10000002.74</v>
      </c>
      <c r="V254" s="215">
        <v>3280001000</v>
      </c>
      <c r="W254" s="215" t="s">
        <v>1265</v>
      </c>
      <c r="X254" s="215">
        <v>100</v>
      </c>
      <c r="Y254" s="215" t="s">
        <v>1090</v>
      </c>
      <c r="Z254" s="215">
        <v>100</v>
      </c>
      <c r="AA254" s="215" t="s">
        <v>1090</v>
      </c>
      <c r="AB254" s="215" t="s">
        <v>1090</v>
      </c>
      <c r="AC254" s="215" t="s">
        <v>1090</v>
      </c>
      <c r="AD254" s="215">
        <v>15</v>
      </c>
      <c r="AE254" s="215" t="s">
        <v>1090</v>
      </c>
      <c r="AF254" s="215">
        <v>0.5</v>
      </c>
      <c r="AG254" s="215" t="s">
        <v>4094</v>
      </c>
      <c r="AH254" s="215"/>
      <c r="AI254" s="215" t="s">
        <v>2206</v>
      </c>
      <c r="AJ254" s="215" t="s">
        <v>2207</v>
      </c>
      <c r="AK254" s="244" t="s">
        <v>166</v>
      </c>
      <c r="AL254" s="244"/>
      <c r="AM254" s="11"/>
    </row>
    <row r="255" spans="1:529" s="60" customFormat="1" ht="32.25" customHeight="1" thickBot="1" x14ac:dyDescent="0.3">
      <c r="A255" s="531" t="s">
        <v>7021</v>
      </c>
      <c r="B255" s="31">
        <v>40504</v>
      </c>
      <c r="C255" s="30" t="s">
        <v>7018</v>
      </c>
      <c r="D255" s="215" t="s">
        <v>7019</v>
      </c>
      <c r="E255" s="215" t="s">
        <v>7020</v>
      </c>
      <c r="F255" s="215" t="s">
        <v>7022</v>
      </c>
      <c r="G255" s="215" t="s">
        <v>7023</v>
      </c>
      <c r="H255" s="215" t="s">
        <v>7024</v>
      </c>
      <c r="I255" s="215" t="s">
        <v>7630</v>
      </c>
      <c r="J255" s="215" t="s">
        <v>7025</v>
      </c>
      <c r="K255" s="215" t="s">
        <v>7026</v>
      </c>
      <c r="L255" s="215" t="s">
        <v>7027</v>
      </c>
      <c r="M255" s="215" t="s">
        <v>7028</v>
      </c>
      <c r="N255" s="215" t="s">
        <v>7029</v>
      </c>
      <c r="O255" s="215" t="s">
        <v>7030</v>
      </c>
      <c r="P255" s="762" t="s">
        <v>7031</v>
      </c>
      <c r="Q255" s="762" t="s">
        <v>7032</v>
      </c>
      <c r="R255" s="762" t="s">
        <v>7033</v>
      </c>
      <c r="S255" s="781"/>
      <c r="T255" s="590" t="s">
        <v>1335</v>
      </c>
      <c r="U255" s="30" t="s">
        <v>1335</v>
      </c>
      <c r="V255" s="30" t="s">
        <v>1335</v>
      </c>
      <c r="W255" s="30" t="s">
        <v>1090</v>
      </c>
      <c r="X255" s="30" t="s">
        <v>1090</v>
      </c>
      <c r="Y255" s="30" t="s">
        <v>1090</v>
      </c>
      <c r="Z255" s="30" t="s">
        <v>1090</v>
      </c>
      <c r="AA255" s="30" t="s">
        <v>1090</v>
      </c>
      <c r="AB255" s="30" t="s">
        <v>1090</v>
      </c>
      <c r="AC255" s="30" t="s">
        <v>1090</v>
      </c>
      <c r="AD255" s="30" t="s">
        <v>1090</v>
      </c>
      <c r="AE255" s="30" t="s">
        <v>1090</v>
      </c>
      <c r="AF255" s="30" t="s">
        <v>1090</v>
      </c>
      <c r="AG255" s="30" t="s">
        <v>1090</v>
      </c>
      <c r="AH255" s="30"/>
      <c r="AI255" s="30" t="s">
        <v>2208</v>
      </c>
      <c r="AJ255" s="30" t="s">
        <v>2209</v>
      </c>
      <c r="AK255" s="32" t="s">
        <v>166</v>
      </c>
      <c r="AL255" s="32" t="s">
        <v>6127</v>
      </c>
      <c r="AM255" s="11"/>
    </row>
    <row r="256" spans="1:529" s="60" customFormat="1" ht="32.25" customHeight="1" x14ac:dyDescent="0.25">
      <c r="A256" s="531" t="s">
        <v>7021</v>
      </c>
      <c r="B256" s="31">
        <v>40504</v>
      </c>
      <c r="C256" s="30" t="s">
        <v>7019</v>
      </c>
      <c r="D256" s="215" t="s">
        <v>7019</v>
      </c>
      <c r="E256" s="215" t="s">
        <v>7020</v>
      </c>
      <c r="F256" s="215" t="s">
        <v>7022</v>
      </c>
      <c r="G256" s="215" t="s">
        <v>7023</v>
      </c>
      <c r="H256" s="215" t="s">
        <v>7024</v>
      </c>
      <c r="I256" s="215" t="s">
        <v>7630</v>
      </c>
      <c r="J256" s="215" t="s">
        <v>7025</v>
      </c>
      <c r="K256" s="215" t="s">
        <v>7026</v>
      </c>
      <c r="L256" s="215" t="s">
        <v>7027</v>
      </c>
      <c r="M256" s="215" t="s">
        <v>7028</v>
      </c>
      <c r="N256" s="215" t="s">
        <v>7029</v>
      </c>
      <c r="O256" s="215" t="s">
        <v>7030</v>
      </c>
      <c r="P256" s="762" t="s">
        <v>7031</v>
      </c>
      <c r="Q256" s="762" t="s">
        <v>7032</v>
      </c>
      <c r="R256" s="762" t="s">
        <v>7033</v>
      </c>
      <c r="S256" s="781"/>
      <c r="T256" s="590">
        <v>252022</v>
      </c>
      <c r="U256" s="664">
        <v>3200002.74</v>
      </c>
      <c r="V256" s="30">
        <v>1050001000</v>
      </c>
      <c r="W256" s="30" t="s">
        <v>1265</v>
      </c>
      <c r="X256" s="30">
        <v>100</v>
      </c>
      <c r="Y256" s="30" t="s">
        <v>1090</v>
      </c>
      <c r="Z256" s="30">
        <v>100</v>
      </c>
      <c r="AA256" s="30" t="s">
        <v>1090</v>
      </c>
      <c r="AB256" s="30" t="s">
        <v>1090</v>
      </c>
      <c r="AC256" s="30" t="s">
        <v>1090</v>
      </c>
      <c r="AD256" s="30">
        <v>15</v>
      </c>
      <c r="AE256" s="30" t="s">
        <v>1090</v>
      </c>
      <c r="AF256" s="30">
        <v>0.5</v>
      </c>
      <c r="AG256" s="30" t="s">
        <v>4094</v>
      </c>
      <c r="AH256" s="30"/>
      <c r="AI256" s="30" t="s">
        <v>2210</v>
      </c>
      <c r="AJ256" s="30" t="s">
        <v>2207</v>
      </c>
      <c r="AK256" s="32" t="s">
        <v>166</v>
      </c>
      <c r="AL256" s="32" t="s">
        <v>6127</v>
      </c>
      <c r="AM256" s="11"/>
    </row>
    <row r="257" spans="1:39" s="60" customFormat="1" ht="32.25" customHeight="1" x14ac:dyDescent="0.25">
      <c r="A257" s="531" t="s">
        <v>7021</v>
      </c>
      <c r="B257" s="31">
        <v>40504</v>
      </c>
      <c r="C257" s="30" t="s">
        <v>7019</v>
      </c>
      <c r="D257" s="30" t="s">
        <v>5726</v>
      </c>
      <c r="E257" s="30"/>
      <c r="F257" s="30"/>
      <c r="G257" s="30"/>
      <c r="H257" s="76">
        <v>37798</v>
      </c>
      <c r="I257" s="31" t="s">
        <v>7630</v>
      </c>
      <c r="J257" s="31" t="s">
        <v>1333</v>
      </c>
      <c r="K257" s="30" t="s">
        <v>365</v>
      </c>
      <c r="L257" s="30"/>
      <c r="M257" s="30" t="s">
        <v>289</v>
      </c>
      <c r="N257" s="30" t="s">
        <v>25</v>
      </c>
      <c r="O257" s="30">
        <v>2230000000</v>
      </c>
      <c r="P257" s="781" t="s">
        <v>6123</v>
      </c>
      <c r="Q257" s="781" t="s">
        <v>6124</v>
      </c>
      <c r="R257" s="781"/>
      <c r="S257" s="781"/>
      <c r="T257" s="590">
        <v>396000</v>
      </c>
      <c r="U257" s="30">
        <v>6800000</v>
      </c>
      <c r="V257" s="30">
        <v>2230000000</v>
      </c>
      <c r="W257" s="30" t="s">
        <v>1265</v>
      </c>
      <c r="X257" s="30">
        <v>100</v>
      </c>
      <c r="Y257" s="30" t="s">
        <v>1090</v>
      </c>
      <c r="Z257" s="30">
        <v>100</v>
      </c>
      <c r="AA257" s="30" t="s">
        <v>1090</v>
      </c>
      <c r="AB257" s="30" t="s">
        <v>1090</v>
      </c>
      <c r="AC257" s="30" t="s">
        <v>1090</v>
      </c>
      <c r="AD257" s="30">
        <v>15</v>
      </c>
      <c r="AE257" s="30" t="s">
        <v>1090</v>
      </c>
      <c r="AF257" s="30">
        <v>0.5</v>
      </c>
      <c r="AG257" s="30" t="s">
        <v>4094</v>
      </c>
      <c r="AH257" s="30"/>
      <c r="AI257" s="30" t="s">
        <v>2211</v>
      </c>
      <c r="AJ257" s="30" t="s">
        <v>2209</v>
      </c>
      <c r="AK257" s="32" t="s">
        <v>166</v>
      </c>
      <c r="AL257" s="32" t="s">
        <v>6127</v>
      </c>
      <c r="AM257" s="11"/>
    </row>
    <row r="258" spans="1:39" s="60" customFormat="1" ht="32.25" customHeight="1" x14ac:dyDescent="0.25">
      <c r="A258" s="480" t="s">
        <v>7021</v>
      </c>
      <c r="B258" s="5">
        <v>40504</v>
      </c>
      <c r="C258" s="17" t="s">
        <v>7018</v>
      </c>
      <c r="D258" s="17" t="s">
        <v>7327</v>
      </c>
      <c r="E258" s="17" t="s">
        <v>6734</v>
      </c>
      <c r="F258" s="17" t="s">
        <v>6734</v>
      </c>
      <c r="G258" s="17" t="s">
        <v>128</v>
      </c>
      <c r="H258" s="34">
        <v>37798</v>
      </c>
      <c r="I258" s="5" t="s">
        <v>7630</v>
      </c>
      <c r="J258" s="5">
        <v>46391</v>
      </c>
      <c r="K258" s="17" t="s">
        <v>365</v>
      </c>
      <c r="L258" s="17"/>
      <c r="M258" s="17" t="s">
        <v>289</v>
      </c>
      <c r="N258" s="17" t="s">
        <v>25</v>
      </c>
      <c r="O258" s="17" t="s">
        <v>6120</v>
      </c>
      <c r="P258" s="767" t="s">
        <v>7850</v>
      </c>
      <c r="Q258" s="767" t="s">
        <v>7850</v>
      </c>
      <c r="R258" s="767"/>
      <c r="S258" s="767"/>
      <c r="T258" s="566">
        <v>648022</v>
      </c>
      <c r="U258" s="17">
        <v>10000002.74</v>
      </c>
      <c r="V258" s="17" t="s">
        <v>6120</v>
      </c>
      <c r="W258" s="17" t="s">
        <v>6125</v>
      </c>
      <c r="X258" s="17">
        <v>100</v>
      </c>
      <c r="Y258" s="17" t="s">
        <v>1090</v>
      </c>
      <c r="Z258" s="17">
        <v>100</v>
      </c>
      <c r="AA258" s="17" t="s">
        <v>1090</v>
      </c>
      <c r="AB258" s="17" t="s">
        <v>1090</v>
      </c>
      <c r="AC258" s="17" t="s">
        <v>1090</v>
      </c>
      <c r="AD258" s="17">
        <v>15</v>
      </c>
      <c r="AE258" s="17" t="s">
        <v>1090</v>
      </c>
      <c r="AF258" s="17">
        <v>0.5</v>
      </c>
      <c r="AG258" s="17" t="s">
        <v>6126</v>
      </c>
      <c r="AH258" s="17"/>
      <c r="AI258" s="17" t="s">
        <v>2210</v>
      </c>
      <c r="AJ258" s="17" t="s">
        <v>2207</v>
      </c>
      <c r="AK258" s="7" t="s">
        <v>1400</v>
      </c>
      <c r="AL258" s="7"/>
      <c r="AM258" s="11"/>
    </row>
    <row r="259" spans="1:39" s="60" customFormat="1" ht="32.25" customHeight="1" x14ac:dyDescent="0.25">
      <c r="A259" s="480" t="s">
        <v>7021</v>
      </c>
      <c r="B259" s="5">
        <v>40504</v>
      </c>
      <c r="C259" s="17" t="s">
        <v>7019</v>
      </c>
      <c r="D259" s="17" t="s">
        <v>7327</v>
      </c>
      <c r="E259" s="17" t="s">
        <v>6734</v>
      </c>
      <c r="F259" s="17" t="s">
        <v>6734</v>
      </c>
      <c r="G259" s="17" t="s">
        <v>128</v>
      </c>
      <c r="H259" s="34">
        <v>37798</v>
      </c>
      <c r="I259" s="5" t="s">
        <v>7630</v>
      </c>
      <c r="J259" s="5">
        <v>46391</v>
      </c>
      <c r="K259" s="17" t="s">
        <v>365</v>
      </c>
      <c r="L259" s="17"/>
      <c r="M259" s="17" t="s">
        <v>289</v>
      </c>
      <c r="N259" s="17" t="s">
        <v>25</v>
      </c>
      <c r="O259" s="17" t="s">
        <v>6121</v>
      </c>
      <c r="P259" s="767" t="s">
        <v>7850</v>
      </c>
      <c r="Q259" s="767" t="s">
        <v>7850</v>
      </c>
      <c r="R259" s="767"/>
      <c r="S259" s="767"/>
      <c r="T259" s="566">
        <v>648022</v>
      </c>
      <c r="U259" s="17">
        <v>10000002.74</v>
      </c>
      <c r="V259" s="17" t="s">
        <v>6121</v>
      </c>
      <c r="W259" s="17" t="s">
        <v>1265</v>
      </c>
      <c r="X259" s="17">
        <v>100</v>
      </c>
      <c r="Y259" s="17" t="s">
        <v>1090</v>
      </c>
      <c r="Z259" s="17">
        <v>100</v>
      </c>
      <c r="AA259" s="17" t="s">
        <v>1090</v>
      </c>
      <c r="AB259" s="17" t="s">
        <v>1090</v>
      </c>
      <c r="AC259" s="17" t="s">
        <v>1090</v>
      </c>
      <c r="AD259" s="17">
        <v>15</v>
      </c>
      <c r="AE259" s="17" t="s">
        <v>1090</v>
      </c>
      <c r="AF259" s="17">
        <v>0.5</v>
      </c>
      <c r="AG259" s="17" t="s">
        <v>6126</v>
      </c>
      <c r="AH259" s="17"/>
      <c r="AI259" s="17" t="s">
        <v>2211</v>
      </c>
      <c r="AJ259" s="17" t="s">
        <v>2209</v>
      </c>
      <c r="AK259" s="7" t="s">
        <v>1400</v>
      </c>
      <c r="AL259" s="7"/>
      <c r="AM259" s="11"/>
    </row>
    <row r="260" spans="1:39" s="60" customFormat="1" ht="32.25" customHeight="1" thickBot="1" x14ac:dyDescent="0.3">
      <c r="A260" s="487" t="s">
        <v>7021</v>
      </c>
      <c r="B260" s="170">
        <v>40504</v>
      </c>
      <c r="C260" s="44" t="s">
        <v>7020</v>
      </c>
      <c r="D260" s="44" t="s">
        <v>7327</v>
      </c>
      <c r="E260" s="44" t="s">
        <v>6734</v>
      </c>
      <c r="F260" s="44" t="s">
        <v>6734</v>
      </c>
      <c r="G260" s="44" t="s">
        <v>128</v>
      </c>
      <c r="H260" s="169">
        <v>37798</v>
      </c>
      <c r="I260" s="170" t="s">
        <v>7630</v>
      </c>
      <c r="J260" s="5">
        <v>46391</v>
      </c>
      <c r="K260" s="44" t="s">
        <v>365</v>
      </c>
      <c r="L260" s="44"/>
      <c r="M260" s="44" t="s">
        <v>289</v>
      </c>
      <c r="N260" s="44" t="s">
        <v>25</v>
      </c>
      <c r="O260" s="44" t="s">
        <v>6122</v>
      </c>
      <c r="P260" s="738" t="s">
        <v>7850</v>
      </c>
      <c r="Q260" s="738" t="s">
        <v>7850</v>
      </c>
      <c r="R260" s="738"/>
      <c r="S260" s="738"/>
      <c r="T260" s="573">
        <v>648022</v>
      </c>
      <c r="U260" s="44">
        <v>10000002.74</v>
      </c>
      <c r="V260" s="44" t="s">
        <v>6122</v>
      </c>
      <c r="W260" s="44" t="s">
        <v>1265</v>
      </c>
      <c r="X260" s="44">
        <v>100</v>
      </c>
      <c r="Y260" s="44" t="s">
        <v>1090</v>
      </c>
      <c r="Z260" s="44">
        <v>100</v>
      </c>
      <c r="AA260" s="44" t="s">
        <v>1090</v>
      </c>
      <c r="AB260" s="44" t="s">
        <v>1090</v>
      </c>
      <c r="AC260" s="44" t="s">
        <v>1090</v>
      </c>
      <c r="AD260" s="44">
        <v>15</v>
      </c>
      <c r="AE260" s="44" t="s">
        <v>1090</v>
      </c>
      <c r="AF260" s="44">
        <v>0.5</v>
      </c>
      <c r="AG260" s="44" t="s">
        <v>6126</v>
      </c>
      <c r="AH260" s="44"/>
      <c r="AI260" s="425"/>
      <c r="AJ260" s="507"/>
      <c r="AK260" s="174" t="s">
        <v>1400</v>
      </c>
      <c r="AL260" s="174"/>
      <c r="AM260" s="11"/>
    </row>
    <row r="261" spans="1:39" s="60" customFormat="1" ht="32.25" customHeight="1" x14ac:dyDescent="0.25">
      <c r="A261" s="164">
        <v>13120038</v>
      </c>
      <c r="B261" s="175">
        <v>40620</v>
      </c>
      <c r="C261" s="176" t="s">
        <v>215</v>
      </c>
      <c r="D261" s="176" t="s">
        <v>5609</v>
      </c>
      <c r="E261" s="176"/>
      <c r="F261" s="176"/>
      <c r="G261" s="176"/>
      <c r="H261" s="164">
        <v>16002</v>
      </c>
      <c r="I261" s="175" t="s">
        <v>7629</v>
      </c>
      <c r="J261" s="175">
        <v>41716</v>
      </c>
      <c r="K261" s="176" t="s">
        <v>370</v>
      </c>
      <c r="L261" s="176"/>
      <c r="M261" s="176" t="s">
        <v>4739</v>
      </c>
      <c r="N261" s="176" t="s">
        <v>52</v>
      </c>
      <c r="O261" s="176">
        <v>2190</v>
      </c>
      <c r="P261" s="752"/>
      <c r="Q261" s="752" t="s">
        <v>1972</v>
      </c>
      <c r="R261" s="752"/>
      <c r="S261" s="752"/>
      <c r="T261" s="568">
        <v>0.98</v>
      </c>
      <c r="U261" s="176">
        <v>6.1</v>
      </c>
      <c r="V261" s="176">
        <v>2190</v>
      </c>
      <c r="W261" s="176" t="s">
        <v>1265</v>
      </c>
      <c r="X261" s="176">
        <v>50</v>
      </c>
      <c r="Y261" s="176">
        <v>25</v>
      </c>
      <c r="Z261" s="176">
        <v>125</v>
      </c>
      <c r="AA261" s="176" t="s">
        <v>1090</v>
      </c>
      <c r="AB261" s="176" t="s">
        <v>1090</v>
      </c>
      <c r="AC261" s="176" t="s">
        <v>1090</v>
      </c>
      <c r="AD261" s="176" t="s">
        <v>1090</v>
      </c>
      <c r="AE261" s="176" t="s">
        <v>1090</v>
      </c>
      <c r="AF261" s="176" t="s">
        <v>1090</v>
      </c>
      <c r="AG261" s="176" t="s">
        <v>1336</v>
      </c>
      <c r="AH261" s="176"/>
      <c r="AI261" s="176" t="s">
        <v>2212</v>
      </c>
      <c r="AJ261" s="176" t="s">
        <v>2213</v>
      </c>
      <c r="AK261" s="222" t="s">
        <v>1261</v>
      </c>
      <c r="AL261" s="222" t="s">
        <v>3386</v>
      </c>
      <c r="AM261" s="11"/>
    </row>
    <row r="262" spans="1:39" s="60" customFormat="1" ht="32.25" customHeight="1" thickBot="1" x14ac:dyDescent="0.3">
      <c r="A262" s="435">
        <v>13120038</v>
      </c>
      <c r="B262" s="436">
        <v>40620</v>
      </c>
      <c r="C262" s="437" t="s">
        <v>1463</v>
      </c>
      <c r="D262" s="437" t="s">
        <v>5610</v>
      </c>
      <c r="E262" s="437"/>
      <c r="F262" s="437"/>
      <c r="G262" s="437"/>
      <c r="H262" s="435">
        <v>16002</v>
      </c>
      <c r="I262" s="436" t="s">
        <v>7629</v>
      </c>
      <c r="J262" s="436">
        <v>42813</v>
      </c>
      <c r="K262" s="437" t="s">
        <v>370</v>
      </c>
      <c r="L262" s="437"/>
      <c r="M262" s="437" t="s">
        <v>4739</v>
      </c>
      <c r="N262" s="437" t="s">
        <v>52</v>
      </c>
      <c r="O262" s="437">
        <v>2190</v>
      </c>
      <c r="P262" s="763"/>
      <c r="Q262" s="763"/>
      <c r="R262" s="763"/>
      <c r="S262" s="763"/>
      <c r="T262" s="584">
        <v>0.98</v>
      </c>
      <c r="U262" s="437">
        <v>6.1</v>
      </c>
      <c r="V262" s="437">
        <v>2190</v>
      </c>
      <c r="W262" s="437" t="s">
        <v>1257</v>
      </c>
      <c r="X262" s="437">
        <v>50</v>
      </c>
      <c r="Y262" s="437">
        <v>25</v>
      </c>
      <c r="Z262" s="437">
        <v>125</v>
      </c>
      <c r="AA262" s="437" t="s">
        <v>1090</v>
      </c>
      <c r="AB262" s="437" t="s">
        <v>1090</v>
      </c>
      <c r="AC262" s="437" t="s">
        <v>1090</v>
      </c>
      <c r="AD262" s="437" t="s">
        <v>1090</v>
      </c>
      <c r="AE262" s="437" t="s">
        <v>1090</v>
      </c>
      <c r="AF262" s="437" t="s">
        <v>1090</v>
      </c>
      <c r="AG262" s="437" t="s">
        <v>1973</v>
      </c>
      <c r="AH262" s="437"/>
      <c r="AI262" s="437" t="s">
        <v>2212</v>
      </c>
      <c r="AJ262" s="437" t="s">
        <v>2213</v>
      </c>
      <c r="AK262" s="438" t="s">
        <v>1974</v>
      </c>
      <c r="AL262" s="438" t="s">
        <v>6477</v>
      </c>
      <c r="AM262" s="11"/>
    </row>
    <row r="263" spans="1:39" s="60" customFormat="1" ht="32.25" customHeight="1" thickBot="1" x14ac:dyDescent="0.3">
      <c r="A263" s="237">
        <v>13120039</v>
      </c>
      <c r="B263" s="374">
        <v>40821</v>
      </c>
      <c r="C263" s="23" t="s">
        <v>5611</v>
      </c>
      <c r="D263" s="23" t="s">
        <v>5612</v>
      </c>
      <c r="E263" s="23"/>
      <c r="F263" s="23"/>
      <c r="G263" s="23"/>
      <c r="H263" s="239">
        <v>35290</v>
      </c>
      <c r="I263" s="374" t="s">
        <v>7628</v>
      </c>
      <c r="J263" s="374">
        <v>43013</v>
      </c>
      <c r="K263" s="23" t="s">
        <v>370</v>
      </c>
      <c r="L263" s="23"/>
      <c r="M263" s="23" t="s">
        <v>4740</v>
      </c>
      <c r="N263" s="23" t="s">
        <v>52</v>
      </c>
      <c r="O263" s="23">
        <v>4800</v>
      </c>
      <c r="P263" s="744"/>
      <c r="Q263" s="744"/>
      <c r="R263" s="744"/>
      <c r="S263" s="744"/>
      <c r="T263" s="575">
        <v>4</v>
      </c>
      <c r="U263" s="23">
        <v>40</v>
      </c>
      <c r="V263" s="23">
        <v>4800</v>
      </c>
      <c r="W263" s="23" t="s">
        <v>1260</v>
      </c>
      <c r="X263" s="23">
        <v>50</v>
      </c>
      <c r="Y263" s="23" t="s">
        <v>1090</v>
      </c>
      <c r="Z263" s="23">
        <v>70</v>
      </c>
      <c r="AA263" s="23" t="s">
        <v>1090</v>
      </c>
      <c r="AB263" s="23" t="s">
        <v>1090</v>
      </c>
      <c r="AC263" s="23" t="s">
        <v>1090</v>
      </c>
      <c r="AD263" s="23" t="s">
        <v>1090</v>
      </c>
      <c r="AE263" s="23" t="s">
        <v>1090</v>
      </c>
      <c r="AF263" s="23">
        <v>0.3</v>
      </c>
      <c r="AG263" s="23" t="s">
        <v>1090</v>
      </c>
      <c r="AH263" s="23"/>
      <c r="AI263" s="23" t="s">
        <v>2214</v>
      </c>
      <c r="AJ263" s="23" t="s">
        <v>2215</v>
      </c>
      <c r="AK263" s="24" t="s">
        <v>166</v>
      </c>
      <c r="AL263" s="24"/>
      <c r="AM263" s="11"/>
    </row>
    <row r="264" spans="1:39" s="60" customFormat="1" ht="32.25" customHeight="1" thickBot="1" x14ac:dyDescent="0.3">
      <c r="A264" s="77">
        <v>13120040</v>
      </c>
      <c r="B264" s="375">
        <v>40827</v>
      </c>
      <c r="C264" s="29" t="s">
        <v>226</v>
      </c>
      <c r="D264" s="29" t="s">
        <v>8241</v>
      </c>
      <c r="E264" s="29" t="s">
        <v>85</v>
      </c>
      <c r="F264" s="29" t="s">
        <v>85</v>
      </c>
      <c r="G264" s="29" t="s">
        <v>20</v>
      </c>
      <c r="H264" s="77">
        <v>65927</v>
      </c>
      <c r="I264" s="375" t="s">
        <v>7627</v>
      </c>
      <c r="J264" s="375">
        <v>46671</v>
      </c>
      <c r="K264" s="29" t="s">
        <v>1136</v>
      </c>
      <c r="L264" s="29" t="s">
        <v>6910</v>
      </c>
      <c r="M264" s="29" t="s">
        <v>4584</v>
      </c>
      <c r="N264" s="29" t="s">
        <v>21</v>
      </c>
      <c r="O264" s="29">
        <v>8000</v>
      </c>
      <c r="P264" s="743" t="s">
        <v>8245</v>
      </c>
      <c r="Q264" s="743" t="s">
        <v>8245</v>
      </c>
      <c r="R264" s="743"/>
      <c r="S264" s="743"/>
      <c r="T264" s="571">
        <v>4</v>
      </c>
      <c r="U264" s="29">
        <v>32</v>
      </c>
      <c r="V264" s="29">
        <v>8000</v>
      </c>
      <c r="W264" s="29" t="s">
        <v>1260</v>
      </c>
      <c r="X264" s="29">
        <v>25</v>
      </c>
      <c r="Y264" s="29" t="s">
        <v>1090</v>
      </c>
      <c r="Z264" s="29" t="s">
        <v>1090</v>
      </c>
      <c r="AA264" s="29" t="s">
        <v>1090</v>
      </c>
      <c r="AB264" s="29" t="s">
        <v>1090</v>
      </c>
      <c r="AC264" s="29" t="s">
        <v>1090</v>
      </c>
      <c r="AD264" s="29" t="s">
        <v>1090</v>
      </c>
      <c r="AE264" s="29">
        <v>2</v>
      </c>
      <c r="AF264" s="29">
        <v>0.3</v>
      </c>
      <c r="AG264" s="29" t="s">
        <v>8244</v>
      </c>
      <c r="AH264" s="29"/>
      <c r="AI264" s="29" t="s">
        <v>8242</v>
      </c>
      <c r="AJ264" s="29" t="s">
        <v>8243</v>
      </c>
      <c r="AK264" s="25" t="s">
        <v>166</v>
      </c>
      <c r="AL264" s="25"/>
      <c r="AM264" s="11"/>
    </row>
    <row r="265" spans="1:39" s="60" customFormat="1" ht="32.25" customHeight="1" thickBot="1" x14ac:dyDescent="0.3">
      <c r="A265" s="310">
        <v>13120041</v>
      </c>
      <c r="B265" s="311">
        <v>40828</v>
      </c>
      <c r="C265" s="312" t="s">
        <v>170</v>
      </c>
      <c r="D265" s="312" t="s">
        <v>2216</v>
      </c>
      <c r="E265" s="312"/>
      <c r="F265" s="312"/>
      <c r="G265" s="312"/>
      <c r="H265" s="313">
        <v>48951</v>
      </c>
      <c r="I265" s="311">
        <v>40849</v>
      </c>
      <c r="J265" s="311">
        <v>44480</v>
      </c>
      <c r="K265" s="312" t="s">
        <v>1292</v>
      </c>
      <c r="L265" s="312"/>
      <c r="M265" s="312" t="s">
        <v>4741</v>
      </c>
      <c r="N265" s="312" t="s">
        <v>21</v>
      </c>
      <c r="O265" s="312">
        <v>4000</v>
      </c>
      <c r="P265" s="751"/>
      <c r="Q265" s="751"/>
      <c r="R265" s="751"/>
      <c r="S265" s="751"/>
      <c r="T265" s="620">
        <v>2.2999999999999998</v>
      </c>
      <c r="U265" s="312">
        <v>12</v>
      </c>
      <c r="V265" s="312">
        <v>4000</v>
      </c>
      <c r="W265" s="312" t="s">
        <v>1265</v>
      </c>
      <c r="X265" s="312">
        <v>50</v>
      </c>
      <c r="Y265" s="312">
        <v>50</v>
      </c>
      <c r="Z265" s="312">
        <v>250</v>
      </c>
      <c r="AA265" s="312" t="s">
        <v>1090</v>
      </c>
      <c r="AB265" s="312" t="s">
        <v>1090</v>
      </c>
      <c r="AC265" s="312" t="s">
        <v>1090</v>
      </c>
      <c r="AD265" s="312" t="s">
        <v>1090</v>
      </c>
      <c r="AE265" s="312" t="s">
        <v>1090</v>
      </c>
      <c r="AF265" s="312" t="s">
        <v>1090</v>
      </c>
      <c r="AG265" s="312" t="s">
        <v>1337</v>
      </c>
      <c r="AH265" s="312">
        <v>257</v>
      </c>
      <c r="AI265" s="312" t="s">
        <v>2217</v>
      </c>
      <c r="AJ265" s="312" t="s">
        <v>2218</v>
      </c>
      <c r="AK265" s="451" t="s">
        <v>166</v>
      </c>
      <c r="AL265" s="451" t="s">
        <v>8270</v>
      </c>
      <c r="AM265" s="11"/>
    </row>
    <row r="266" spans="1:39" s="60" customFormat="1" ht="32.25" customHeight="1" thickBot="1" x14ac:dyDescent="0.3">
      <c r="A266" s="290">
        <v>13120042</v>
      </c>
      <c r="B266" s="291">
        <v>40935</v>
      </c>
      <c r="C266" s="221" t="s">
        <v>938</v>
      </c>
      <c r="D266" s="221" t="s">
        <v>1338</v>
      </c>
      <c r="E266" s="221"/>
      <c r="F266" s="221"/>
      <c r="G266" s="221"/>
      <c r="H266" s="290">
        <v>14406</v>
      </c>
      <c r="I266" s="291" t="s">
        <v>7626</v>
      </c>
      <c r="J266" s="291">
        <v>43127</v>
      </c>
      <c r="K266" s="221" t="s">
        <v>1112</v>
      </c>
      <c r="L266" s="221"/>
      <c r="M266" s="221" t="s">
        <v>299</v>
      </c>
      <c r="N266" s="221" t="s">
        <v>66</v>
      </c>
      <c r="O266" s="221">
        <v>2555</v>
      </c>
      <c r="P266" s="746"/>
      <c r="Q266" s="746"/>
      <c r="R266" s="746"/>
      <c r="S266" s="746"/>
      <c r="T266" s="570">
        <v>1.44</v>
      </c>
      <c r="U266" s="221">
        <v>7</v>
      </c>
      <c r="V266" s="221">
        <v>2555</v>
      </c>
      <c r="W266" s="221" t="s">
        <v>1265</v>
      </c>
      <c r="X266" s="221">
        <v>100</v>
      </c>
      <c r="Y266" s="221">
        <v>25</v>
      </c>
      <c r="Z266" s="221" t="s">
        <v>1090</v>
      </c>
      <c r="AA266" s="221" t="s">
        <v>1090</v>
      </c>
      <c r="AB266" s="221" t="s">
        <v>1090</v>
      </c>
      <c r="AC266" s="221" t="s">
        <v>1090</v>
      </c>
      <c r="AD266" s="221" t="s">
        <v>1090</v>
      </c>
      <c r="AE266" s="221" t="s">
        <v>1090</v>
      </c>
      <c r="AF266" s="221" t="s">
        <v>1090</v>
      </c>
      <c r="AG266" s="221" t="s">
        <v>4095</v>
      </c>
      <c r="AH266" s="221">
        <v>67.03</v>
      </c>
      <c r="AI266" s="221" t="s">
        <v>2219</v>
      </c>
      <c r="AJ266" s="221" t="s">
        <v>2220</v>
      </c>
      <c r="AK266" s="314" t="s">
        <v>166</v>
      </c>
      <c r="AL266" s="314" t="s">
        <v>6776</v>
      </c>
      <c r="AM266" s="11"/>
    </row>
    <row r="267" spans="1:39" s="60" customFormat="1" ht="32.25" customHeight="1" thickBot="1" x14ac:dyDescent="0.3">
      <c r="A267" s="237">
        <v>13120043</v>
      </c>
      <c r="B267" s="238">
        <v>41020</v>
      </c>
      <c r="C267" s="23" t="s">
        <v>1339</v>
      </c>
      <c r="D267" s="23" t="s">
        <v>6819</v>
      </c>
      <c r="E267" s="23"/>
      <c r="F267" s="23"/>
      <c r="G267" s="23"/>
      <c r="H267" s="239">
        <v>62596</v>
      </c>
      <c r="I267" s="238" t="s">
        <v>7625</v>
      </c>
      <c r="J267" s="238">
        <v>43211</v>
      </c>
      <c r="K267" s="23" t="s">
        <v>1340</v>
      </c>
      <c r="L267" s="23"/>
      <c r="M267" s="23" t="s">
        <v>311</v>
      </c>
      <c r="N267" s="23" t="s">
        <v>95</v>
      </c>
      <c r="O267" s="94">
        <v>6070</v>
      </c>
      <c r="P267" s="771"/>
      <c r="Q267" s="782"/>
      <c r="R267" s="782"/>
      <c r="S267" s="782"/>
      <c r="T267" s="579"/>
      <c r="U267" s="23">
        <v>35.29</v>
      </c>
      <c r="V267" s="23">
        <v>6070</v>
      </c>
      <c r="W267" s="23" t="s">
        <v>1265</v>
      </c>
      <c r="X267" s="23">
        <v>100</v>
      </c>
      <c r="Y267" s="94" t="s">
        <v>1090</v>
      </c>
      <c r="Z267" s="94" t="s">
        <v>1090</v>
      </c>
      <c r="AA267" s="23" t="s">
        <v>1090</v>
      </c>
      <c r="AB267" s="23" t="s">
        <v>1090</v>
      </c>
      <c r="AC267" s="23" t="s">
        <v>1090</v>
      </c>
      <c r="AD267" s="23" t="s">
        <v>1090</v>
      </c>
      <c r="AE267" s="23" t="s">
        <v>1090</v>
      </c>
      <c r="AF267" s="94">
        <v>0.5</v>
      </c>
      <c r="AG267" s="23" t="s">
        <v>1090</v>
      </c>
      <c r="AH267" s="23">
        <v>32.700000000000003</v>
      </c>
      <c r="AI267" s="23" t="s">
        <v>6817</v>
      </c>
      <c r="AJ267" s="23" t="s">
        <v>6818</v>
      </c>
      <c r="AK267" s="24" t="s">
        <v>166</v>
      </c>
      <c r="AL267" s="24" t="s">
        <v>6816</v>
      </c>
      <c r="AM267" s="11"/>
    </row>
    <row r="268" spans="1:39" s="60" customFormat="1" ht="32.25" customHeight="1" thickBot="1" x14ac:dyDescent="0.3">
      <c r="A268" s="77">
        <v>13120044</v>
      </c>
      <c r="B268" s="28">
        <v>41020</v>
      </c>
      <c r="C268" s="29" t="s">
        <v>1339</v>
      </c>
      <c r="D268" s="29" t="s">
        <v>5613</v>
      </c>
      <c r="E268" s="29"/>
      <c r="F268" s="29"/>
      <c r="G268" s="29"/>
      <c r="H268" s="77">
        <v>299</v>
      </c>
      <c r="I268" s="28">
        <v>41040</v>
      </c>
      <c r="J268" s="28">
        <v>43211</v>
      </c>
      <c r="K268" s="29" t="s">
        <v>1142</v>
      </c>
      <c r="L268" s="29"/>
      <c r="M268" s="29" t="s">
        <v>754</v>
      </c>
      <c r="N268" s="29" t="s">
        <v>52</v>
      </c>
      <c r="O268" s="29">
        <v>6070</v>
      </c>
      <c r="P268" s="743"/>
      <c r="Q268" s="743"/>
      <c r="R268" s="743"/>
      <c r="S268" s="743"/>
      <c r="T268" s="571"/>
      <c r="U268" s="29">
        <v>35.29</v>
      </c>
      <c r="V268" s="29">
        <v>6070</v>
      </c>
      <c r="W268" s="29" t="s">
        <v>1265</v>
      </c>
      <c r="X268" s="29">
        <v>100</v>
      </c>
      <c r="Y268" s="29" t="s">
        <v>1090</v>
      </c>
      <c r="Z268" s="29" t="s">
        <v>1090</v>
      </c>
      <c r="AA268" s="29" t="s">
        <v>1090</v>
      </c>
      <c r="AB268" s="29" t="s">
        <v>1090</v>
      </c>
      <c r="AC268" s="29" t="s">
        <v>1090</v>
      </c>
      <c r="AD268" s="29" t="s">
        <v>1090</v>
      </c>
      <c r="AE268" s="29" t="s">
        <v>1090</v>
      </c>
      <c r="AF268" s="29">
        <v>0.5</v>
      </c>
      <c r="AG268" s="29" t="s">
        <v>1090</v>
      </c>
      <c r="AH268" s="29">
        <v>89.960999999999999</v>
      </c>
      <c r="AI268" s="29" t="s">
        <v>2221</v>
      </c>
      <c r="AJ268" s="29" t="s">
        <v>2222</v>
      </c>
      <c r="AK268" s="25" t="s">
        <v>166</v>
      </c>
      <c r="AL268" s="25"/>
      <c r="AM268" s="11"/>
    </row>
    <row r="269" spans="1:39" s="60" customFormat="1" ht="32.25" customHeight="1" thickBot="1" x14ac:dyDescent="0.3">
      <c r="A269" s="237">
        <v>13120045</v>
      </c>
      <c r="B269" s="238">
        <v>41116</v>
      </c>
      <c r="C269" s="23" t="s">
        <v>1341</v>
      </c>
      <c r="D269" s="23" t="s">
        <v>1342</v>
      </c>
      <c r="E269" s="23"/>
      <c r="F269" s="23"/>
      <c r="G269" s="23"/>
      <c r="H269" s="239">
        <v>73256</v>
      </c>
      <c r="I269" s="238" t="s">
        <v>7624</v>
      </c>
      <c r="J269" s="238" t="s">
        <v>1343</v>
      </c>
      <c r="K269" s="23" t="s">
        <v>373</v>
      </c>
      <c r="L269" s="23"/>
      <c r="M269" s="23" t="s">
        <v>4742</v>
      </c>
      <c r="N269" s="23" t="s">
        <v>34</v>
      </c>
      <c r="O269" s="23">
        <v>7046</v>
      </c>
      <c r="P269" s="744"/>
      <c r="Q269" s="744"/>
      <c r="R269" s="744"/>
      <c r="S269" s="744"/>
      <c r="T269" s="575">
        <v>0.80400000000000005</v>
      </c>
      <c r="U269" s="23">
        <v>19.303999999999998</v>
      </c>
      <c r="V269" s="23">
        <v>7046</v>
      </c>
      <c r="W269" s="23" t="s">
        <v>1260</v>
      </c>
      <c r="X269" s="23">
        <v>50</v>
      </c>
      <c r="Y269" s="23">
        <v>15</v>
      </c>
      <c r="Z269" s="23">
        <v>70</v>
      </c>
      <c r="AA269" s="23" t="s">
        <v>1090</v>
      </c>
      <c r="AB269" s="23" t="s">
        <v>1090</v>
      </c>
      <c r="AC269" s="23" t="s">
        <v>1090</v>
      </c>
      <c r="AD269" s="23" t="s">
        <v>1090</v>
      </c>
      <c r="AE269" s="23" t="s">
        <v>1090</v>
      </c>
      <c r="AF269" s="23" t="s">
        <v>1090</v>
      </c>
      <c r="AG269" s="23" t="s">
        <v>1090</v>
      </c>
      <c r="AH269" s="23">
        <v>462.87</v>
      </c>
      <c r="AI269" s="23" t="s">
        <v>2223</v>
      </c>
      <c r="AJ269" s="23" t="s">
        <v>2224</v>
      </c>
      <c r="AK269" s="24" t="s">
        <v>1344</v>
      </c>
      <c r="AL269" s="24"/>
      <c r="AM269" s="11"/>
    </row>
    <row r="270" spans="1:39" s="60" customFormat="1" ht="32.25" customHeight="1" thickBot="1" x14ac:dyDescent="0.3">
      <c r="A270" s="77">
        <v>13120046</v>
      </c>
      <c r="B270" s="28">
        <v>41197</v>
      </c>
      <c r="C270" s="29" t="s">
        <v>1345</v>
      </c>
      <c r="D270" s="29" t="s">
        <v>5021</v>
      </c>
      <c r="E270" s="29"/>
      <c r="F270" s="29"/>
      <c r="G270" s="29"/>
      <c r="H270" s="77">
        <v>52218</v>
      </c>
      <c r="I270" s="28" t="s">
        <v>7623</v>
      </c>
      <c r="J270" s="28">
        <v>43388</v>
      </c>
      <c r="K270" s="29" t="s">
        <v>1104</v>
      </c>
      <c r="L270" s="29"/>
      <c r="M270" s="29" t="s">
        <v>4743</v>
      </c>
      <c r="N270" s="29" t="s">
        <v>21</v>
      </c>
      <c r="O270" s="29">
        <v>1980</v>
      </c>
      <c r="P270" s="743"/>
      <c r="Q270" s="743"/>
      <c r="R270" s="743"/>
      <c r="S270" s="743"/>
      <c r="T270" s="571">
        <v>2.7</v>
      </c>
      <c r="U270" s="29">
        <v>10</v>
      </c>
      <c r="V270" s="29">
        <v>1980</v>
      </c>
      <c r="W270" s="29" t="s">
        <v>1260</v>
      </c>
      <c r="X270" s="29">
        <v>50</v>
      </c>
      <c r="Y270" s="29">
        <v>25</v>
      </c>
      <c r="Z270" s="29">
        <v>125</v>
      </c>
      <c r="AA270" s="29" t="s">
        <v>1090</v>
      </c>
      <c r="AB270" s="29" t="s">
        <v>1090</v>
      </c>
      <c r="AC270" s="29" t="s">
        <v>1090</v>
      </c>
      <c r="AD270" s="29" t="s">
        <v>1090</v>
      </c>
      <c r="AE270" s="29" t="s">
        <v>1090</v>
      </c>
      <c r="AF270" s="29" t="s">
        <v>1090</v>
      </c>
      <c r="AG270" s="29" t="s">
        <v>1346</v>
      </c>
      <c r="AH270" s="29">
        <v>492</v>
      </c>
      <c r="AI270" s="29" t="s">
        <v>2225</v>
      </c>
      <c r="AJ270" s="29" t="s">
        <v>2226</v>
      </c>
      <c r="AK270" s="25" t="s">
        <v>166</v>
      </c>
      <c r="AL270" s="25"/>
      <c r="AM270" s="11"/>
    </row>
    <row r="271" spans="1:39" s="60" customFormat="1" ht="32.25" customHeight="1" thickBot="1" x14ac:dyDescent="0.3">
      <c r="A271" s="237">
        <v>13120047</v>
      </c>
      <c r="B271" s="238">
        <v>41198</v>
      </c>
      <c r="C271" s="23" t="s">
        <v>1347</v>
      </c>
      <c r="D271" s="23" t="s">
        <v>1348</v>
      </c>
      <c r="E271" s="23"/>
      <c r="F271" s="23"/>
      <c r="G271" s="23"/>
      <c r="H271" s="239">
        <v>52217</v>
      </c>
      <c r="I271" s="238" t="s">
        <v>7622</v>
      </c>
      <c r="J271" s="238">
        <v>42746</v>
      </c>
      <c r="K271" s="23" t="s">
        <v>1349</v>
      </c>
      <c r="L271" s="23"/>
      <c r="M271" s="23" t="s">
        <v>852</v>
      </c>
      <c r="N271" s="23" t="s">
        <v>21</v>
      </c>
      <c r="O271" s="23">
        <v>334212</v>
      </c>
      <c r="P271" s="744"/>
      <c r="Q271" s="744"/>
      <c r="R271" s="744"/>
      <c r="S271" s="744"/>
      <c r="T271" s="575"/>
      <c r="U271" s="23">
        <v>915.65</v>
      </c>
      <c r="V271" s="23">
        <v>334212</v>
      </c>
      <c r="W271" s="23" t="s">
        <v>1260</v>
      </c>
      <c r="X271" s="23">
        <v>50</v>
      </c>
      <c r="Y271" s="23">
        <v>15</v>
      </c>
      <c r="Z271" s="23">
        <v>70</v>
      </c>
      <c r="AA271" s="23" t="s">
        <v>1090</v>
      </c>
      <c r="AB271" s="23" t="s">
        <v>1090</v>
      </c>
      <c r="AC271" s="23" t="s">
        <v>1090</v>
      </c>
      <c r="AD271" s="23" t="s">
        <v>1090</v>
      </c>
      <c r="AE271" s="23" t="s">
        <v>1090</v>
      </c>
      <c r="AF271" s="23" t="s">
        <v>1090</v>
      </c>
      <c r="AG271" s="23" t="s">
        <v>1350</v>
      </c>
      <c r="AH271" s="23"/>
      <c r="AI271" s="23" t="s">
        <v>2227</v>
      </c>
      <c r="AJ271" s="23" t="s">
        <v>2228</v>
      </c>
      <c r="AK271" s="24" t="s">
        <v>166</v>
      </c>
      <c r="AL271" s="24"/>
      <c r="AM271" s="11"/>
    </row>
    <row r="272" spans="1:39" s="60" customFormat="1" ht="32.25" customHeight="1" thickBot="1" x14ac:dyDescent="0.3">
      <c r="A272" s="77">
        <v>13120048</v>
      </c>
      <c r="B272" s="28">
        <v>41281</v>
      </c>
      <c r="C272" s="29" t="s">
        <v>1351</v>
      </c>
      <c r="D272" s="29" t="s">
        <v>2229</v>
      </c>
      <c r="E272" s="29"/>
      <c r="F272" s="29"/>
      <c r="G272" s="29"/>
      <c r="H272" s="77">
        <v>29115</v>
      </c>
      <c r="I272" s="28" t="s">
        <v>7621</v>
      </c>
      <c r="J272" s="28" t="s">
        <v>1352</v>
      </c>
      <c r="K272" s="29" t="s">
        <v>1147</v>
      </c>
      <c r="L272" s="29"/>
      <c r="M272" s="29" t="s">
        <v>1037</v>
      </c>
      <c r="N272" s="29" t="s">
        <v>66</v>
      </c>
      <c r="O272" s="29">
        <v>2138</v>
      </c>
      <c r="P272" s="743"/>
      <c r="Q272" s="743"/>
      <c r="R272" s="743"/>
      <c r="S272" s="743"/>
      <c r="T272" s="571">
        <v>1.3</v>
      </c>
      <c r="U272" s="29">
        <v>9.7200000000000006</v>
      </c>
      <c r="V272" s="29">
        <v>2138</v>
      </c>
      <c r="W272" s="29" t="s">
        <v>1260</v>
      </c>
      <c r="X272" s="29">
        <v>50</v>
      </c>
      <c r="Y272" s="29" t="s">
        <v>1090</v>
      </c>
      <c r="Z272" s="29">
        <v>70</v>
      </c>
      <c r="AA272" s="29" t="s">
        <v>1090</v>
      </c>
      <c r="AB272" s="29" t="s">
        <v>1090</v>
      </c>
      <c r="AC272" s="29" t="s">
        <v>1090</v>
      </c>
      <c r="AD272" s="29" t="s">
        <v>1090</v>
      </c>
      <c r="AE272" s="29" t="s">
        <v>1090</v>
      </c>
      <c r="AF272" s="29" t="s">
        <v>1090</v>
      </c>
      <c r="AG272" s="29" t="s">
        <v>1353</v>
      </c>
      <c r="AH272" s="29"/>
      <c r="AI272" s="29" t="s">
        <v>2230</v>
      </c>
      <c r="AJ272" s="29" t="s">
        <v>2231</v>
      </c>
      <c r="AK272" s="25" t="s">
        <v>166</v>
      </c>
      <c r="AL272" s="25"/>
      <c r="AM272" s="11"/>
    </row>
    <row r="273" spans="1:529" s="60" customFormat="1" ht="32.25" customHeight="1" thickBot="1" x14ac:dyDescent="0.3">
      <c r="A273" s="237">
        <v>13120049</v>
      </c>
      <c r="B273" s="238">
        <v>41354</v>
      </c>
      <c r="C273" s="23" t="s">
        <v>1354</v>
      </c>
      <c r="D273" s="23" t="s">
        <v>2232</v>
      </c>
      <c r="E273" s="23"/>
      <c r="F273" s="23"/>
      <c r="G273" s="23"/>
      <c r="H273" s="239">
        <v>73256</v>
      </c>
      <c r="I273" s="238" t="s">
        <v>7620</v>
      </c>
      <c r="J273" s="238">
        <v>43545</v>
      </c>
      <c r="K273" s="23" t="s">
        <v>373</v>
      </c>
      <c r="L273" s="23"/>
      <c r="M273" s="23" t="s">
        <v>4742</v>
      </c>
      <c r="N273" s="23" t="s">
        <v>34</v>
      </c>
      <c r="O273" s="23">
        <v>7046</v>
      </c>
      <c r="P273" s="783"/>
      <c r="Q273" s="744"/>
      <c r="R273" s="744"/>
      <c r="S273" s="744"/>
      <c r="T273" s="575">
        <v>0.80400000000000005</v>
      </c>
      <c r="U273" s="23">
        <v>19.3</v>
      </c>
      <c r="V273" s="23">
        <v>7046</v>
      </c>
      <c r="W273" s="23" t="s">
        <v>1260</v>
      </c>
      <c r="X273" s="23">
        <v>50</v>
      </c>
      <c r="Y273" s="23">
        <v>25</v>
      </c>
      <c r="Z273" s="23">
        <v>70</v>
      </c>
      <c r="AA273" s="23" t="s">
        <v>1090</v>
      </c>
      <c r="AB273" s="23" t="s">
        <v>1090</v>
      </c>
      <c r="AC273" s="23" t="s">
        <v>1090</v>
      </c>
      <c r="AD273" s="23" t="s">
        <v>1090</v>
      </c>
      <c r="AE273" s="23" t="s">
        <v>1090</v>
      </c>
      <c r="AF273" s="23" t="s">
        <v>1090</v>
      </c>
      <c r="AG273" s="23" t="s">
        <v>4093</v>
      </c>
      <c r="AH273" s="23"/>
      <c r="AI273" s="23" t="s">
        <v>2233</v>
      </c>
      <c r="AJ273" s="23" t="s">
        <v>2234</v>
      </c>
      <c r="AK273" s="24" t="s">
        <v>166</v>
      </c>
      <c r="AL273" s="24"/>
      <c r="AM273" s="11"/>
    </row>
    <row r="274" spans="1:529" s="60" customFormat="1" ht="32.25" customHeight="1" thickBot="1" x14ac:dyDescent="0.3">
      <c r="A274" s="77">
        <v>13120050</v>
      </c>
      <c r="B274" s="28">
        <v>41358</v>
      </c>
      <c r="C274" s="29" t="s">
        <v>1355</v>
      </c>
      <c r="D274" s="29" t="s">
        <v>5704</v>
      </c>
      <c r="E274" s="29"/>
      <c r="F274" s="29"/>
      <c r="G274" s="29"/>
      <c r="H274" s="77">
        <v>16599</v>
      </c>
      <c r="I274" s="28" t="s">
        <v>7619</v>
      </c>
      <c r="J274" s="28" t="s">
        <v>1356</v>
      </c>
      <c r="K274" s="29" t="s">
        <v>1115</v>
      </c>
      <c r="L274" s="29"/>
      <c r="M274" s="29" t="s">
        <v>4744</v>
      </c>
      <c r="N274" s="29" t="s">
        <v>34</v>
      </c>
      <c r="O274" s="29">
        <v>132452</v>
      </c>
      <c r="P274" s="784"/>
      <c r="Q274" s="743"/>
      <c r="R274" s="743"/>
      <c r="S274" s="743"/>
      <c r="T274" s="571"/>
      <c r="U274" s="29">
        <v>362.88</v>
      </c>
      <c r="V274" s="29">
        <v>132452</v>
      </c>
      <c r="W274" s="29" t="s">
        <v>1260</v>
      </c>
      <c r="X274" s="29">
        <v>30</v>
      </c>
      <c r="Y274" s="29">
        <v>10</v>
      </c>
      <c r="Z274" s="29">
        <v>60</v>
      </c>
      <c r="AA274" s="29">
        <v>1</v>
      </c>
      <c r="AB274" s="29" t="s">
        <v>1090</v>
      </c>
      <c r="AC274" s="29" t="s">
        <v>1090</v>
      </c>
      <c r="AD274" s="29">
        <v>10</v>
      </c>
      <c r="AE274" s="29">
        <v>1</v>
      </c>
      <c r="AF274" s="29" t="s">
        <v>1090</v>
      </c>
      <c r="AG274" s="29" t="s">
        <v>1090</v>
      </c>
      <c r="AH274" s="29"/>
      <c r="AI274" s="29" t="s">
        <v>2235</v>
      </c>
      <c r="AJ274" s="29" t="s">
        <v>2236</v>
      </c>
      <c r="AK274" s="25" t="s">
        <v>1357</v>
      </c>
      <c r="AL274" s="25"/>
      <c r="AM274" s="11"/>
    </row>
    <row r="275" spans="1:529" s="60" customFormat="1" ht="32.25" customHeight="1" thickBot="1" x14ac:dyDescent="0.3">
      <c r="A275" s="646">
        <v>13120051</v>
      </c>
      <c r="B275" s="525" t="s">
        <v>288</v>
      </c>
      <c r="C275" s="373" t="s">
        <v>288</v>
      </c>
      <c r="D275" s="373" t="s">
        <v>288</v>
      </c>
      <c r="E275" s="373"/>
      <c r="F275" s="373"/>
      <c r="G275" s="373"/>
      <c r="H275" s="647" t="s">
        <v>288</v>
      </c>
      <c r="I275" s="525"/>
      <c r="J275" s="525" t="s">
        <v>288</v>
      </c>
      <c r="K275" s="373" t="s">
        <v>288</v>
      </c>
      <c r="L275" s="373"/>
      <c r="M275" s="373" t="s">
        <v>288</v>
      </c>
      <c r="N275" s="373" t="s">
        <v>288</v>
      </c>
      <c r="O275" s="373" t="s">
        <v>288</v>
      </c>
      <c r="P275" s="785" t="s">
        <v>288</v>
      </c>
      <c r="Q275" s="785" t="s">
        <v>288</v>
      </c>
      <c r="R275" s="785" t="s">
        <v>288</v>
      </c>
      <c r="S275" s="785" t="s">
        <v>288</v>
      </c>
      <c r="T275" s="648" t="s">
        <v>288</v>
      </c>
      <c r="U275" s="373" t="s">
        <v>288</v>
      </c>
      <c r="V275" s="373" t="s">
        <v>288</v>
      </c>
      <c r="W275" s="373" t="s">
        <v>288</v>
      </c>
      <c r="X275" s="373" t="s">
        <v>288</v>
      </c>
      <c r="Y275" s="373" t="s">
        <v>288</v>
      </c>
      <c r="Z275" s="373" t="s">
        <v>288</v>
      </c>
      <c r="AA275" s="373" t="s">
        <v>288</v>
      </c>
      <c r="AB275" s="373" t="s">
        <v>288</v>
      </c>
      <c r="AC275" s="373" t="s">
        <v>288</v>
      </c>
      <c r="AD275" s="373" t="s">
        <v>288</v>
      </c>
      <c r="AE275" s="373" t="s">
        <v>288</v>
      </c>
      <c r="AF275" s="373" t="s">
        <v>288</v>
      </c>
      <c r="AG275" s="373" t="s">
        <v>288</v>
      </c>
      <c r="AH275" s="373"/>
      <c r="AI275" s="373" t="s">
        <v>288</v>
      </c>
      <c r="AJ275" s="373" t="s">
        <v>288</v>
      </c>
      <c r="AK275" s="526" t="s">
        <v>288</v>
      </c>
      <c r="AL275" s="24"/>
      <c r="AM275" s="11"/>
    </row>
    <row r="276" spans="1:529" s="60" customFormat="1" ht="32.25" customHeight="1" thickBot="1" x14ac:dyDescent="0.3">
      <c r="A276" s="248">
        <v>13120052</v>
      </c>
      <c r="B276" s="249">
        <v>41376</v>
      </c>
      <c r="C276" s="250" t="s">
        <v>247</v>
      </c>
      <c r="D276" s="250" t="s">
        <v>5022</v>
      </c>
      <c r="E276" s="250"/>
      <c r="F276" s="250"/>
      <c r="G276" s="250"/>
      <c r="H276" s="248">
        <v>72343</v>
      </c>
      <c r="I276" s="249" t="s">
        <v>7618</v>
      </c>
      <c r="J276" s="249">
        <v>42407</v>
      </c>
      <c r="K276" s="250" t="s">
        <v>378</v>
      </c>
      <c r="L276" s="250"/>
      <c r="M276" s="250" t="s">
        <v>311</v>
      </c>
      <c r="N276" s="250" t="s">
        <v>95</v>
      </c>
      <c r="O276" s="250">
        <v>90</v>
      </c>
      <c r="P276" s="784"/>
      <c r="Q276" s="743"/>
      <c r="R276" s="743"/>
      <c r="S276" s="743"/>
      <c r="T276" s="692">
        <v>7.4999999999999997E-2</v>
      </c>
      <c r="U276" s="250">
        <v>0.45</v>
      </c>
      <c r="V276" s="250">
        <v>90</v>
      </c>
      <c r="W276" s="250" t="s">
        <v>1393</v>
      </c>
      <c r="X276" s="250">
        <v>50</v>
      </c>
      <c r="Y276" s="250" t="s">
        <v>1090</v>
      </c>
      <c r="Z276" s="250">
        <v>150</v>
      </c>
      <c r="AA276" s="250" t="s">
        <v>1090</v>
      </c>
      <c r="AB276" s="250" t="s">
        <v>1090</v>
      </c>
      <c r="AC276" s="250" t="s">
        <v>1090</v>
      </c>
      <c r="AD276" s="250" t="s">
        <v>1090</v>
      </c>
      <c r="AE276" s="250" t="s">
        <v>1090</v>
      </c>
      <c r="AF276" s="250">
        <v>10</v>
      </c>
      <c r="AG276" s="250" t="s">
        <v>1090</v>
      </c>
      <c r="AH276" s="250">
        <v>389.35</v>
      </c>
      <c r="AI276" s="250" t="s">
        <v>2237</v>
      </c>
      <c r="AJ276" s="250" t="s">
        <v>2238</v>
      </c>
      <c r="AK276" s="251" t="s">
        <v>166</v>
      </c>
      <c r="AL276" s="251" t="s">
        <v>1358</v>
      </c>
      <c r="AM276" s="11"/>
    </row>
    <row r="277" spans="1:529" s="60" customFormat="1" ht="32.25" customHeight="1" thickBot="1" x14ac:dyDescent="0.3">
      <c r="A277" s="237">
        <v>13120053</v>
      </c>
      <c r="B277" s="238">
        <v>41429</v>
      </c>
      <c r="C277" s="23" t="s">
        <v>1359</v>
      </c>
      <c r="D277" s="23" t="s">
        <v>8709</v>
      </c>
      <c r="E277" s="23" t="s">
        <v>123</v>
      </c>
      <c r="F277" s="23" t="s">
        <v>123</v>
      </c>
      <c r="G277" s="23" t="s">
        <v>31</v>
      </c>
      <c r="H277" s="239">
        <v>7603</v>
      </c>
      <c r="I277" s="238">
        <v>41460</v>
      </c>
      <c r="J277" s="238">
        <v>45812</v>
      </c>
      <c r="K277" s="23" t="s">
        <v>380</v>
      </c>
      <c r="L277" s="23" t="s">
        <v>8710</v>
      </c>
      <c r="M277" s="23" t="s">
        <v>331</v>
      </c>
      <c r="N277" s="23" t="s">
        <v>21</v>
      </c>
      <c r="O277" s="23">
        <v>42090</v>
      </c>
      <c r="P277" s="744" t="s">
        <v>8711</v>
      </c>
      <c r="Q277" s="744" t="s">
        <v>8711</v>
      </c>
      <c r="R277" s="744"/>
      <c r="S277" s="744"/>
      <c r="T277" s="575">
        <v>16</v>
      </c>
      <c r="U277" s="23">
        <v>160</v>
      </c>
      <c r="V277" s="23">
        <v>42090</v>
      </c>
      <c r="W277" s="23" t="s">
        <v>1393</v>
      </c>
      <c r="X277" s="23">
        <v>100</v>
      </c>
      <c r="Y277" s="23">
        <v>25</v>
      </c>
      <c r="Z277" s="23">
        <v>100</v>
      </c>
      <c r="AA277" s="23" t="s">
        <v>1090</v>
      </c>
      <c r="AB277" s="23" t="s">
        <v>1090</v>
      </c>
      <c r="AC277" s="23" t="s">
        <v>1090</v>
      </c>
      <c r="AD277" s="23" t="s">
        <v>1090</v>
      </c>
      <c r="AE277" s="23" t="s">
        <v>1090</v>
      </c>
      <c r="AF277" s="23">
        <v>0.5</v>
      </c>
      <c r="AG277" s="23" t="s">
        <v>1360</v>
      </c>
      <c r="AH277" s="23"/>
      <c r="AI277" s="23" t="s">
        <v>2239</v>
      </c>
      <c r="AJ277" s="23" t="s">
        <v>2240</v>
      </c>
      <c r="AK277" s="24" t="s">
        <v>1361</v>
      </c>
      <c r="AL277" s="24"/>
      <c r="AM277" s="11"/>
    </row>
    <row r="278" spans="1:529" s="60" customFormat="1" ht="32.25" customHeight="1" x14ac:dyDescent="0.25">
      <c r="A278" s="171">
        <v>13120054</v>
      </c>
      <c r="B278" s="172">
        <v>41603</v>
      </c>
      <c r="C278" s="172" t="s">
        <v>2241</v>
      </c>
      <c r="D278" s="172" t="s">
        <v>5547</v>
      </c>
      <c r="E278" s="172"/>
      <c r="F278" s="172"/>
      <c r="G278" s="172"/>
      <c r="H278" s="171">
        <v>12259</v>
      </c>
      <c r="I278" s="172" t="s">
        <v>7617</v>
      </c>
      <c r="J278" s="172">
        <v>41603</v>
      </c>
      <c r="K278" s="173" t="s">
        <v>1362</v>
      </c>
      <c r="L278" s="173"/>
      <c r="M278" s="173" t="s">
        <v>4745</v>
      </c>
      <c r="N278" s="173" t="s">
        <v>66</v>
      </c>
      <c r="O278" s="173">
        <v>374976</v>
      </c>
      <c r="P278" s="786"/>
      <c r="Q278" s="786"/>
      <c r="R278" s="786"/>
      <c r="S278" s="786"/>
      <c r="T278" s="591">
        <v>72</v>
      </c>
      <c r="U278" s="173">
        <v>1728</v>
      </c>
      <c r="V278" s="173">
        <v>374976</v>
      </c>
      <c r="W278" s="173" t="s">
        <v>1363</v>
      </c>
      <c r="X278" s="173">
        <v>35</v>
      </c>
      <c r="Y278" s="173">
        <v>50</v>
      </c>
      <c r="Z278" s="173">
        <v>250</v>
      </c>
      <c r="AA278" s="173" t="s">
        <v>1090</v>
      </c>
      <c r="AB278" s="173" t="s">
        <v>1090</v>
      </c>
      <c r="AC278" s="173" t="s">
        <v>1090</v>
      </c>
      <c r="AD278" s="173" t="s">
        <v>1090</v>
      </c>
      <c r="AE278" s="173" t="s">
        <v>1090</v>
      </c>
      <c r="AF278" s="173" t="s">
        <v>1090</v>
      </c>
      <c r="AG278" s="173" t="s">
        <v>1364</v>
      </c>
      <c r="AH278" s="173">
        <v>239.3</v>
      </c>
      <c r="AI278" s="173" t="s">
        <v>2242</v>
      </c>
      <c r="AJ278" s="173" t="s">
        <v>2243</v>
      </c>
      <c r="AK278" s="329" t="s">
        <v>1365</v>
      </c>
      <c r="AL278" s="329" t="s">
        <v>6250</v>
      </c>
      <c r="AM278" s="11"/>
    </row>
    <row r="279" spans="1:529" s="60" customFormat="1" ht="32.25" customHeight="1" x14ac:dyDescent="0.25">
      <c r="A279" s="76">
        <v>13120054</v>
      </c>
      <c r="B279" s="31">
        <v>41603</v>
      </c>
      <c r="C279" s="31" t="s">
        <v>2241</v>
      </c>
      <c r="D279" s="31" t="s">
        <v>1366</v>
      </c>
      <c r="E279" s="31"/>
      <c r="F279" s="31"/>
      <c r="G279" s="31"/>
      <c r="H279" s="76">
        <v>12259</v>
      </c>
      <c r="I279" s="31" t="s">
        <v>7617</v>
      </c>
      <c r="J279" s="31">
        <v>41603</v>
      </c>
      <c r="K279" s="30" t="s">
        <v>1362</v>
      </c>
      <c r="L279" s="30"/>
      <c r="M279" s="30" t="s">
        <v>4745</v>
      </c>
      <c r="N279" s="30" t="s">
        <v>66</v>
      </c>
      <c r="O279" s="30"/>
      <c r="P279" s="781"/>
      <c r="Q279" s="781"/>
      <c r="R279" s="781"/>
      <c r="S279" s="781"/>
      <c r="T279" s="590"/>
      <c r="U279" s="30"/>
      <c r="V279" s="30"/>
      <c r="W279" s="30" t="s">
        <v>1363</v>
      </c>
      <c r="X279" s="30">
        <v>35</v>
      </c>
      <c r="Y279" s="30">
        <v>50</v>
      </c>
      <c r="Z279" s="30">
        <v>250</v>
      </c>
      <c r="AA279" s="30" t="s">
        <v>1090</v>
      </c>
      <c r="AB279" s="30" t="s">
        <v>1090</v>
      </c>
      <c r="AC279" s="30" t="s">
        <v>1090</v>
      </c>
      <c r="AD279" s="30" t="s">
        <v>1090</v>
      </c>
      <c r="AE279" s="30" t="s">
        <v>1090</v>
      </c>
      <c r="AF279" s="30" t="s">
        <v>1090</v>
      </c>
      <c r="AG279" s="30" t="s">
        <v>1364</v>
      </c>
      <c r="AH279" s="30">
        <v>238.8</v>
      </c>
      <c r="AI279" s="30" t="s">
        <v>2244</v>
      </c>
      <c r="AJ279" s="30" t="s">
        <v>2245</v>
      </c>
      <c r="AK279" s="32" t="s">
        <v>1365</v>
      </c>
      <c r="AL279" s="32" t="s">
        <v>5546</v>
      </c>
      <c r="AM279" s="11"/>
    </row>
    <row r="280" spans="1:529" s="60" customFormat="1" ht="32.25" customHeight="1" x14ac:dyDescent="0.25">
      <c r="A280" s="76">
        <v>13120054</v>
      </c>
      <c r="B280" s="31">
        <v>41603</v>
      </c>
      <c r="C280" s="31" t="s">
        <v>2241</v>
      </c>
      <c r="D280" s="31" t="s">
        <v>1367</v>
      </c>
      <c r="E280" s="31"/>
      <c r="F280" s="31"/>
      <c r="G280" s="31"/>
      <c r="H280" s="76">
        <v>12259</v>
      </c>
      <c r="I280" s="31" t="s">
        <v>7617</v>
      </c>
      <c r="J280" s="31">
        <v>41603</v>
      </c>
      <c r="K280" s="30" t="s">
        <v>1362</v>
      </c>
      <c r="L280" s="30"/>
      <c r="M280" s="30" t="s">
        <v>4745</v>
      </c>
      <c r="N280" s="30" t="s">
        <v>66</v>
      </c>
      <c r="O280" s="30"/>
      <c r="P280" s="781"/>
      <c r="Q280" s="781"/>
      <c r="R280" s="781"/>
      <c r="S280" s="781"/>
      <c r="T280" s="590"/>
      <c r="U280" s="30"/>
      <c r="V280" s="30"/>
      <c r="W280" s="30" t="s">
        <v>1363</v>
      </c>
      <c r="X280" s="30">
        <v>35</v>
      </c>
      <c r="Y280" s="30">
        <v>50</v>
      </c>
      <c r="Z280" s="30">
        <v>250</v>
      </c>
      <c r="AA280" s="30" t="s">
        <v>1090</v>
      </c>
      <c r="AB280" s="30" t="s">
        <v>1090</v>
      </c>
      <c r="AC280" s="30" t="s">
        <v>1090</v>
      </c>
      <c r="AD280" s="30" t="s">
        <v>1090</v>
      </c>
      <c r="AE280" s="30" t="s">
        <v>1090</v>
      </c>
      <c r="AF280" s="30" t="s">
        <v>1090</v>
      </c>
      <c r="AG280" s="30" t="s">
        <v>1364</v>
      </c>
      <c r="AH280" s="30">
        <v>238.4</v>
      </c>
      <c r="AI280" s="30" t="s">
        <v>2246</v>
      </c>
      <c r="AJ280" s="30" t="s">
        <v>2247</v>
      </c>
      <c r="AK280" s="32" t="s">
        <v>1365</v>
      </c>
      <c r="AL280" s="32" t="s">
        <v>5546</v>
      </c>
      <c r="AM280" s="11"/>
    </row>
    <row r="281" spans="1:529" s="60" customFormat="1" ht="33" customHeight="1" x14ac:dyDescent="0.25">
      <c r="A281" s="404">
        <v>13120054</v>
      </c>
      <c r="B281" s="211">
        <v>41603</v>
      </c>
      <c r="C281" s="211" t="s">
        <v>2241</v>
      </c>
      <c r="D281" s="211" t="s">
        <v>1368</v>
      </c>
      <c r="E281" s="211"/>
      <c r="F281" s="211"/>
      <c r="G281" s="211"/>
      <c r="H281" s="404">
        <v>12259</v>
      </c>
      <c r="I281" s="211" t="s">
        <v>7617</v>
      </c>
      <c r="J281" s="211">
        <v>41603</v>
      </c>
      <c r="K281" s="212" t="s">
        <v>1362</v>
      </c>
      <c r="L281" s="212"/>
      <c r="M281" s="212" t="s">
        <v>4745</v>
      </c>
      <c r="N281" s="212" t="s">
        <v>66</v>
      </c>
      <c r="O281" s="212"/>
      <c r="P281" s="787"/>
      <c r="Q281" s="787"/>
      <c r="R281" s="787"/>
      <c r="S281" s="787"/>
      <c r="T281" s="592"/>
      <c r="U281" s="212"/>
      <c r="V281" s="212"/>
      <c r="W281" s="212" t="s">
        <v>1363</v>
      </c>
      <c r="X281" s="212">
        <v>35</v>
      </c>
      <c r="Y281" s="212">
        <v>50</v>
      </c>
      <c r="Z281" s="212">
        <v>250</v>
      </c>
      <c r="AA281" s="212" t="s">
        <v>1090</v>
      </c>
      <c r="AB281" s="212" t="s">
        <v>1090</v>
      </c>
      <c r="AC281" s="212" t="s">
        <v>1090</v>
      </c>
      <c r="AD281" s="212" t="s">
        <v>1090</v>
      </c>
      <c r="AE281" s="212" t="s">
        <v>1090</v>
      </c>
      <c r="AF281" s="212" t="s">
        <v>1090</v>
      </c>
      <c r="AG281" s="212" t="s">
        <v>1364</v>
      </c>
      <c r="AH281" s="212">
        <v>242.28</v>
      </c>
      <c r="AI281" s="212" t="s">
        <v>2248</v>
      </c>
      <c r="AJ281" s="212" t="s">
        <v>2249</v>
      </c>
      <c r="AK281" s="406" t="s">
        <v>1365</v>
      </c>
      <c r="AL281" s="406" t="s">
        <v>5546</v>
      </c>
      <c r="AM281" s="11"/>
    </row>
    <row r="282" spans="1:529" s="60" customFormat="1" ht="33" customHeight="1" thickBot="1" x14ac:dyDescent="0.3">
      <c r="A282" s="75">
        <v>13120054</v>
      </c>
      <c r="B282" s="26">
        <v>41603</v>
      </c>
      <c r="C282" s="26" t="s">
        <v>6247</v>
      </c>
      <c r="D282" s="26" t="s">
        <v>7330</v>
      </c>
      <c r="E282" s="26" t="s">
        <v>128</v>
      </c>
      <c r="F282" s="26" t="s">
        <v>128</v>
      </c>
      <c r="G282" s="26" t="s">
        <v>128</v>
      </c>
      <c r="H282" s="75">
        <v>12259</v>
      </c>
      <c r="I282" s="26" t="s">
        <v>7617</v>
      </c>
      <c r="J282" s="26">
        <v>43794</v>
      </c>
      <c r="K282" s="27" t="s">
        <v>1362</v>
      </c>
      <c r="L282" s="27"/>
      <c r="M282" s="27" t="s">
        <v>4745</v>
      </c>
      <c r="N282" s="27" t="s">
        <v>66</v>
      </c>
      <c r="O282" s="17">
        <v>126489.60000000001</v>
      </c>
      <c r="P282" s="738" t="s">
        <v>6249</v>
      </c>
      <c r="Q282" s="738"/>
      <c r="R282" s="738"/>
      <c r="S282" s="738"/>
      <c r="T282" s="557">
        <v>14.4</v>
      </c>
      <c r="U282" s="27">
        <v>345.6</v>
      </c>
      <c r="V282" s="27">
        <v>126489.60000000001</v>
      </c>
      <c r="W282" s="27" t="s">
        <v>1363</v>
      </c>
      <c r="X282" s="27">
        <v>35</v>
      </c>
      <c r="Y282" s="27">
        <v>50</v>
      </c>
      <c r="Z282" s="27">
        <v>250</v>
      </c>
      <c r="AA282" s="27" t="s">
        <v>1090</v>
      </c>
      <c r="AB282" s="27" t="s">
        <v>1090</v>
      </c>
      <c r="AC282" s="27" t="s">
        <v>1090</v>
      </c>
      <c r="AD282" s="27" t="s">
        <v>1090</v>
      </c>
      <c r="AE282" s="27" t="s">
        <v>1090</v>
      </c>
      <c r="AF282" s="27" t="s">
        <v>1090</v>
      </c>
      <c r="AG282" s="27" t="s">
        <v>1364</v>
      </c>
      <c r="AH282" s="27">
        <v>239.3</v>
      </c>
      <c r="AI282" s="27" t="s">
        <v>2242</v>
      </c>
      <c r="AJ282" s="27" t="s">
        <v>2243</v>
      </c>
      <c r="AK282" s="59" t="s">
        <v>1365</v>
      </c>
      <c r="AL282" s="59"/>
      <c r="AM282" s="11"/>
    </row>
    <row r="283" spans="1:529" s="60" customFormat="1" ht="33" customHeight="1" thickBot="1" x14ac:dyDescent="0.3">
      <c r="A283" s="169">
        <v>13120054</v>
      </c>
      <c r="B283" s="170">
        <v>41603</v>
      </c>
      <c r="C283" s="170" t="s">
        <v>6248</v>
      </c>
      <c r="D283" s="170" t="s">
        <v>7330</v>
      </c>
      <c r="E283" s="26" t="s">
        <v>128</v>
      </c>
      <c r="F283" s="26" t="s">
        <v>128</v>
      </c>
      <c r="G283" s="26" t="s">
        <v>128</v>
      </c>
      <c r="H283" s="169">
        <v>12259</v>
      </c>
      <c r="I283" s="170" t="s">
        <v>7617</v>
      </c>
      <c r="J283" s="170">
        <v>43794</v>
      </c>
      <c r="K283" s="44" t="s">
        <v>1362</v>
      </c>
      <c r="L283" s="44"/>
      <c r="M283" s="44" t="s">
        <v>4745</v>
      </c>
      <c r="N283" s="44" t="s">
        <v>66</v>
      </c>
      <c r="O283" s="665"/>
      <c r="P283" s="738"/>
      <c r="Q283" s="738"/>
      <c r="R283" s="738"/>
      <c r="S283" s="738"/>
      <c r="T283" s="573"/>
      <c r="U283" s="44"/>
      <c r="V283" s="44"/>
      <c r="W283" s="44" t="s">
        <v>1363</v>
      </c>
      <c r="X283" s="44">
        <v>35</v>
      </c>
      <c r="Y283" s="44">
        <v>50</v>
      </c>
      <c r="Z283" s="44">
        <v>250</v>
      </c>
      <c r="AA283" s="44" t="s">
        <v>1090</v>
      </c>
      <c r="AB283" s="44" t="s">
        <v>1090</v>
      </c>
      <c r="AC283" s="44" t="s">
        <v>1090</v>
      </c>
      <c r="AD283" s="44" t="s">
        <v>1090</v>
      </c>
      <c r="AE283" s="44" t="s">
        <v>1090</v>
      </c>
      <c r="AF283" s="44" t="s">
        <v>1090</v>
      </c>
      <c r="AG283" s="44" t="s">
        <v>1364</v>
      </c>
      <c r="AH283" s="44">
        <v>242.28</v>
      </c>
      <c r="AI283" s="44" t="s">
        <v>2248</v>
      </c>
      <c r="AJ283" s="44" t="s">
        <v>2249</v>
      </c>
      <c r="AK283" s="174" t="s">
        <v>1365</v>
      </c>
      <c r="AL283" s="174"/>
      <c r="AM283" s="11"/>
    </row>
    <row r="284" spans="1:529" s="662" customFormat="1" ht="32.25" customHeight="1" thickBot="1" x14ac:dyDescent="0.3">
      <c r="A284" s="65">
        <v>13120055</v>
      </c>
      <c r="B284" s="66">
        <v>41622</v>
      </c>
      <c r="C284" s="66" t="s">
        <v>1369</v>
      </c>
      <c r="D284" s="66" t="s">
        <v>5127</v>
      </c>
      <c r="E284" s="66" t="s">
        <v>144</v>
      </c>
      <c r="F284" s="66" t="s">
        <v>144</v>
      </c>
      <c r="G284" s="66" t="s">
        <v>63</v>
      </c>
      <c r="H284" s="158">
        <v>44238</v>
      </c>
      <c r="I284" s="66" t="s">
        <v>7616</v>
      </c>
      <c r="J284" s="66" t="s">
        <v>1370</v>
      </c>
      <c r="K284" s="208" t="s">
        <v>1332</v>
      </c>
      <c r="L284" s="67"/>
      <c r="M284" s="67" t="s">
        <v>301</v>
      </c>
      <c r="N284" s="208" t="s">
        <v>66</v>
      </c>
      <c r="O284" s="67">
        <v>25834</v>
      </c>
      <c r="P284" s="756"/>
      <c r="Q284" s="756"/>
      <c r="R284" s="756"/>
      <c r="S284" s="756"/>
      <c r="T284" s="562">
        <v>13.17</v>
      </c>
      <c r="U284" s="67">
        <v>67.739999999999995</v>
      </c>
      <c r="V284" s="67">
        <v>25834</v>
      </c>
      <c r="W284" s="67" t="s">
        <v>1253</v>
      </c>
      <c r="X284" s="67">
        <v>50</v>
      </c>
      <c r="Y284" s="67">
        <v>15</v>
      </c>
      <c r="Z284" s="67">
        <v>70</v>
      </c>
      <c r="AA284" s="67" t="s">
        <v>1090</v>
      </c>
      <c r="AB284" s="67" t="s">
        <v>1090</v>
      </c>
      <c r="AC284" s="67" t="s">
        <v>1090</v>
      </c>
      <c r="AD284" s="67">
        <v>15</v>
      </c>
      <c r="AE284" s="67">
        <v>0.6</v>
      </c>
      <c r="AF284" s="67" t="s">
        <v>1090</v>
      </c>
      <c r="AG284" s="67" t="s">
        <v>1371</v>
      </c>
      <c r="AH284" s="67">
        <v>32</v>
      </c>
      <c r="AI284" s="208" t="s">
        <v>2250</v>
      </c>
      <c r="AJ284" s="208" t="s">
        <v>2251</v>
      </c>
      <c r="AK284" s="367" t="s">
        <v>1361</v>
      </c>
      <c r="AL284" s="367"/>
      <c r="AM284" s="11"/>
    </row>
    <row r="285" spans="1:529" s="662" customFormat="1" ht="50.25" customHeight="1" thickBot="1" x14ac:dyDescent="0.3">
      <c r="A285" s="73">
        <v>13120056</v>
      </c>
      <c r="B285" s="12">
        <v>41645</v>
      </c>
      <c r="C285" s="12" t="s">
        <v>5614</v>
      </c>
      <c r="D285" s="12" t="s">
        <v>5705</v>
      </c>
      <c r="E285" s="12"/>
      <c r="F285" s="12"/>
      <c r="G285" s="12"/>
      <c r="H285" s="73">
        <v>43476</v>
      </c>
      <c r="I285" s="12" t="s">
        <v>7615</v>
      </c>
      <c r="J285" s="12">
        <v>43145</v>
      </c>
      <c r="K285" s="29" t="s">
        <v>1142</v>
      </c>
      <c r="L285" s="11"/>
      <c r="M285" s="11" t="s">
        <v>4746</v>
      </c>
      <c r="N285" s="11" t="s">
        <v>189</v>
      </c>
      <c r="O285" s="11">
        <v>6240</v>
      </c>
      <c r="P285" s="745"/>
      <c r="Q285" s="745"/>
      <c r="R285" s="745"/>
      <c r="S285" s="745"/>
      <c r="T285" s="559"/>
      <c r="U285" s="11">
        <v>48</v>
      </c>
      <c r="V285" s="11">
        <v>6240</v>
      </c>
      <c r="W285" s="11" t="s">
        <v>1257</v>
      </c>
      <c r="X285" s="11">
        <v>100</v>
      </c>
      <c r="Y285" s="11" t="s">
        <v>1090</v>
      </c>
      <c r="Z285" s="11" t="s">
        <v>1090</v>
      </c>
      <c r="AA285" s="11" t="s">
        <v>1090</v>
      </c>
      <c r="AB285" s="11" t="s">
        <v>1090</v>
      </c>
      <c r="AC285" s="11" t="s">
        <v>1090</v>
      </c>
      <c r="AD285" s="11" t="s">
        <v>1090</v>
      </c>
      <c r="AE285" s="11" t="s">
        <v>1090</v>
      </c>
      <c r="AF285" s="11">
        <v>3</v>
      </c>
      <c r="AG285" s="11" t="s">
        <v>1090</v>
      </c>
      <c r="AH285" s="11">
        <v>70</v>
      </c>
      <c r="AI285" s="29" t="s">
        <v>2252</v>
      </c>
      <c r="AJ285" s="29" t="s">
        <v>2253</v>
      </c>
      <c r="AK285" s="25" t="s">
        <v>1365</v>
      </c>
      <c r="AL285" s="25"/>
      <c r="AM285" s="11"/>
    </row>
    <row r="286" spans="1:529" ht="48.75" customHeight="1" x14ac:dyDescent="0.25">
      <c r="A286" s="183">
        <v>13130001</v>
      </c>
      <c r="B286" s="184">
        <v>39314</v>
      </c>
      <c r="C286" s="185" t="s">
        <v>1372</v>
      </c>
      <c r="D286" s="185" t="s">
        <v>5023</v>
      </c>
      <c r="E286" s="185"/>
      <c r="F286" s="185"/>
      <c r="G286" s="185"/>
      <c r="H286" s="186" t="s">
        <v>232</v>
      </c>
      <c r="I286" s="184">
        <v>39335</v>
      </c>
      <c r="J286" s="184">
        <v>41506</v>
      </c>
      <c r="K286" s="185" t="s">
        <v>877</v>
      </c>
      <c r="L286" s="185"/>
      <c r="M286" s="185" t="s">
        <v>302</v>
      </c>
      <c r="N286" s="185" t="s">
        <v>34</v>
      </c>
      <c r="O286" s="185">
        <v>673600</v>
      </c>
      <c r="P286" s="748" t="s">
        <v>4648</v>
      </c>
      <c r="Q286" s="748"/>
      <c r="R286" s="748"/>
      <c r="S286" s="748"/>
      <c r="T286" s="588"/>
      <c r="U286" s="185">
        <v>1850</v>
      </c>
      <c r="V286" s="185">
        <v>673600</v>
      </c>
      <c r="W286" s="185" t="s">
        <v>1265</v>
      </c>
      <c r="X286" s="185">
        <v>50</v>
      </c>
      <c r="Y286" s="185" t="s">
        <v>1090</v>
      </c>
      <c r="Z286" s="185">
        <v>150</v>
      </c>
      <c r="AA286" s="185" t="s">
        <v>1090</v>
      </c>
      <c r="AB286" s="185" t="s">
        <v>1090</v>
      </c>
      <c r="AC286" s="185" t="s">
        <v>1090</v>
      </c>
      <c r="AD286" s="185" t="s">
        <v>1090</v>
      </c>
      <c r="AE286" s="185" t="s">
        <v>1090</v>
      </c>
      <c r="AF286" s="185">
        <v>10</v>
      </c>
      <c r="AG286" s="185" t="s">
        <v>1090</v>
      </c>
      <c r="AH286" s="185"/>
      <c r="AI286" s="185" t="s">
        <v>2254</v>
      </c>
      <c r="AJ286" s="185" t="s">
        <v>2255</v>
      </c>
      <c r="AK286" s="275" t="s">
        <v>1263</v>
      </c>
      <c r="AL286" s="275" t="s">
        <v>4647</v>
      </c>
    </row>
    <row r="287" spans="1:529" s="82" customFormat="1" ht="42" customHeight="1" x14ac:dyDescent="0.25">
      <c r="A287" s="538">
        <v>13130001</v>
      </c>
      <c r="B287" s="150">
        <v>39314</v>
      </c>
      <c r="C287" s="90" t="s">
        <v>4649</v>
      </c>
      <c r="D287" s="90" t="s">
        <v>7465</v>
      </c>
      <c r="E287" s="90" t="s">
        <v>33</v>
      </c>
      <c r="F287" s="90" t="s">
        <v>41</v>
      </c>
      <c r="G287" s="90" t="s">
        <v>33</v>
      </c>
      <c r="H287" s="151" t="s">
        <v>232</v>
      </c>
      <c r="I287" s="150">
        <v>39335</v>
      </c>
      <c r="J287" s="150">
        <v>43697</v>
      </c>
      <c r="K287" s="90" t="s">
        <v>877</v>
      </c>
      <c r="L287" s="90" t="s">
        <v>7466</v>
      </c>
      <c r="M287" s="90" t="s">
        <v>302</v>
      </c>
      <c r="N287" s="90" t="s">
        <v>34</v>
      </c>
      <c r="O287" s="90">
        <v>94418</v>
      </c>
      <c r="P287" s="798" t="s">
        <v>7467</v>
      </c>
      <c r="Q287" s="798" t="s">
        <v>7467</v>
      </c>
      <c r="R287" s="798" t="s">
        <v>8144</v>
      </c>
      <c r="S287" s="848"/>
      <c r="T287" s="618">
        <v>49.59</v>
      </c>
      <c r="U287" s="90">
        <v>258.68</v>
      </c>
      <c r="V287" s="90">
        <v>94418</v>
      </c>
      <c r="W287" s="90" t="s">
        <v>1265</v>
      </c>
      <c r="X287" s="90">
        <v>50</v>
      </c>
      <c r="Y287" s="90" t="s">
        <v>1090</v>
      </c>
      <c r="Z287" s="90">
        <v>150</v>
      </c>
      <c r="AA287" s="90" t="s">
        <v>1090</v>
      </c>
      <c r="AB287" s="90" t="s">
        <v>1090</v>
      </c>
      <c r="AC287" s="90" t="s">
        <v>1090</v>
      </c>
      <c r="AD287" s="90" t="s">
        <v>1090</v>
      </c>
      <c r="AE287" s="90" t="s">
        <v>1090</v>
      </c>
      <c r="AF287" s="90">
        <v>10</v>
      </c>
      <c r="AG287" s="90" t="s">
        <v>1090</v>
      </c>
      <c r="AH287" s="90">
        <v>527.12</v>
      </c>
      <c r="AI287" s="90" t="s">
        <v>2254</v>
      </c>
      <c r="AJ287" s="90" t="s">
        <v>2255</v>
      </c>
      <c r="AK287" s="90" t="s">
        <v>1373</v>
      </c>
      <c r="AL287" s="152"/>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0"/>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0"/>
      <c r="IW287" s="60"/>
      <c r="IX287" s="60"/>
      <c r="IY287" s="60"/>
      <c r="IZ287" s="60"/>
      <c r="JA287" s="60"/>
      <c r="JB287" s="60"/>
      <c r="JC287" s="60"/>
      <c r="JD287" s="60"/>
      <c r="JE287" s="60"/>
      <c r="JF287" s="60"/>
      <c r="JG287" s="60"/>
      <c r="JH287" s="60"/>
      <c r="JI287" s="60"/>
      <c r="JJ287" s="60"/>
      <c r="JK287" s="60"/>
      <c r="JL287" s="60"/>
      <c r="JM287" s="60"/>
      <c r="JN287" s="60"/>
      <c r="JO287" s="60"/>
      <c r="JP287" s="60"/>
      <c r="JQ287" s="60"/>
      <c r="JR287" s="60"/>
      <c r="JS287" s="60"/>
      <c r="JT287" s="60"/>
      <c r="JU287" s="60"/>
      <c r="JV287" s="60"/>
      <c r="JW287" s="60"/>
      <c r="JX287" s="60"/>
      <c r="JY287" s="60"/>
      <c r="JZ287" s="60"/>
      <c r="KA287" s="60"/>
      <c r="KB287" s="60"/>
      <c r="KC287" s="60"/>
      <c r="KD287" s="60"/>
      <c r="KE287" s="60"/>
      <c r="KF287" s="60"/>
      <c r="KG287" s="60"/>
      <c r="KH287" s="60"/>
      <c r="KI287" s="60"/>
      <c r="KJ287" s="60"/>
      <c r="KK287" s="60"/>
      <c r="KL287" s="60"/>
      <c r="KM287" s="60"/>
      <c r="KN287" s="60"/>
      <c r="KO287" s="60"/>
      <c r="KP287" s="60"/>
      <c r="KQ287" s="60"/>
      <c r="KR287" s="60"/>
      <c r="KS287" s="60"/>
      <c r="KT287" s="60"/>
      <c r="KU287" s="60"/>
      <c r="KV287" s="60"/>
      <c r="KW287" s="60"/>
      <c r="KX287" s="60"/>
      <c r="KY287" s="60"/>
      <c r="KZ287" s="60"/>
      <c r="LA287" s="60"/>
      <c r="LB287" s="60"/>
      <c r="LC287" s="60"/>
      <c r="LD287" s="60"/>
      <c r="LE287" s="60"/>
      <c r="LF287" s="60"/>
      <c r="LG287" s="60"/>
      <c r="LH287" s="60"/>
      <c r="LI287" s="60"/>
      <c r="LJ287" s="60"/>
      <c r="LK287" s="60"/>
      <c r="LL287" s="60"/>
      <c r="LM287" s="60"/>
      <c r="LN287" s="60"/>
      <c r="LO287" s="60"/>
      <c r="LP287" s="60"/>
      <c r="LQ287" s="60"/>
      <c r="LR287" s="60"/>
      <c r="LS287" s="60"/>
      <c r="LT287" s="60"/>
      <c r="LU287" s="60"/>
      <c r="LV287" s="60"/>
      <c r="LW287" s="60"/>
      <c r="LX287" s="60"/>
      <c r="LY287" s="60"/>
      <c r="LZ287" s="60"/>
      <c r="MA287" s="60"/>
      <c r="MB287" s="60"/>
      <c r="MC287" s="60"/>
      <c r="MD287" s="60"/>
      <c r="ME287" s="60"/>
      <c r="MF287" s="60"/>
      <c r="MG287" s="60"/>
      <c r="MH287" s="60"/>
      <c r="MI287" s="60"/>
      <c r="MJ287" s="60"/>
      <c r="MK287" s="60"/>
      <c r="ML287" s="60"/>
      <c r="MM287" s="60"/>
      <c r="MN287" s="60"/>
      <c r="MO287" s="60"/>
      <c r="MP287" s="60"/>
      <c r="MQ287" s="60"/>
      <c r="MR287" s="60"/>
      <c r="MS287" s="60"/>
      <c r="MT287" s="60"/>
      <c r="MU287" s="60"/>
      <c r="MV287" s="60"/>
      <c r="MW287" s="60"/>
      <c r="MX287" s="60"/>
      <c r="MY287" s="60"/>
      <c r="MZ287" s="60"/>
      <c r="NA287" s="60"/>
      <c r="NB287" s="60"/>
      <c r="NC287" s="60"/>
      <c r="ND287" s="60"/>
      <c r="NE287" s="60"/>
      <c r="NF287" s="60"/>
      <c r="NG287" s="60"/>
      <c r="NH287" s="60"/>
      <c r="NI287" s="60"/>
      <c r="NJ287" s="60"/>
      <c r="NK287" s="60"/>
      <c r="NL287" s="60"/>
      <c r="NM287" s="60"/>
      <c r="NN287" s="60"/>
      <c r="NO287" s="60"/>
      <c r="NP287" s="60"/>
      <c r="NQ287" s="60"/>
      <c r="NR287" s="60"/>
      <c r="NS287" s="60"/>
      <c r="NT287" s="60"/>
      <c r="NU287" s="60"/>
      <c r="NV287" s="60"/>
      <c r="NW287" s="60"/>
      <c r="NX287" s="60"/>
      <c r="NY287" s="60"/>
      <c r="NZ287" s="60"/>
      <c r="OA287" s="60"/>
      <c r="OB287" s="60"/>
      <c r="OC287" s="60"/>
      <c r="OD287" s="60"/>
      <c r="OE287" s="60"/>
      <c r="OF287" s="60"/>
      <c r="OG287" s="60"/>
      <c r="OH287" s="60"/>
      <c r="OI287" s="60"/>
      <c r="OJ287" s="60"/>
      <c r="OK287" s="60"/>
      <c r="OL287" s="60"/>
      <c r="OM287" s="60"/>
      <c r="ON287" s="60"/>
      <c r="OO287" s="60"/>
      <c r="OP287" s="60"/>
      <c r="OQ287" s="60"/>
      <c r="OR287" s="60"/>
      <c r="OS287" s="60"/>
      <c r="OT287" s="60"/>
      <c r="OU287" s="60"/>
      <c r="OV287" s="60"/>
      <c r="OW287" s="60"/>
      <c r="OX287" s="60"/>
      <c r="OY287" s="60"/>
      <c r="OZ287" s="60"/>
      <c r="PA287" s="60"/>
      <c r="PB287" s="60"/>
      <c r="PC287" s="60"/>
      <c r="PD287" s="60"/>
      <c r="PE287" s="60"/>
      <c r="PF287" s="60"/>
      <c r="PG287" s="60"/>
      <c r="PH287" s="60"/>
      <c r="PI287" s="60"/>
      <c r="PJ287" s="60"/>
      <c r="PK287" s="60"/>
      <c r="PL287" s="60"/>
      <c r="PM287" s="60"/>
      <c r="PN287" s="60"/>
      <c r="PO287" s="60"/>
      <c r="PP287" s="60"/>
      <c r="PQ287" s="60"/>
      <c r="PR287" s="60"/>
      <c r="PS287" s="60"/>
      <c r="PT287" s="60"/>
      <c r="PU287" s="60"/>
      <c r="PV287" s="60"/>
      <c r="PW287" s="60"/>
      <c r="PX287" s="60"/>
      <c r="PY287" s="60"/>
      <c r="PZ287" s="60"/>
      <c r="QA287" s="60"/>
      <c r="QB287" s="60"/>
      <c r="QC287" s="60"/>
      <c r="QD287" s="60"/>
      <c r="QE287" s="60"/>
      <c r="QF287" s="60"/>
      <c r="QG287" s="60"/>
      <c r="QH287" s="60"/>
      <c r="QI287" s="60"/>
      <c r="QJ287" s="60"/>
      <c r="QK287" s="60"/>
      <c r="QL287" s="60"/>
      <c r="QM287" s="60"/>
      <c r="QN287" s="60"/>
      <c r="QO287" s="60"/>
      <c r="QP287" s="60"/>
      <c r="QQ287" s="60"/>
      <c r="QR287" s="60"/>
      <c r="QS287" s="60"/>
      <c r="QT287" s="60"/>
      <c r="QU287" s="60"/>
      <c r="QV287" s="60"/>
      <c r="QW287" s="60"/>
      <c r="QX287" s="60"/>
      <c r="QY287" s="60"/>
      <c r="QZ287" s="60"/>
      <c r="RA287" s="60"/>
      <c r="RB287" s="60"/>
      <c r="RC287" s="60"/>
      <c r="RD287" s="60"/>
      <c r="RE287" s="60"/>
      <c r="RF287" s="60"/>
      <c r="RG287" s="60"/>
      <c r="RH287" s="60"/>
      <c r="RI287" s="60"/>
      <c r="RJ287" s="60"/>
      <c r="RK287" s="60"/>
      <c r="RL287" s="60"/>
      <c r="RM287" s="60"/>
      <c r="RN287" s="60"/>
      <c r="RO287" s="60"/>
      <c r="RP287" s="60"/>
      <c r="RQ287" s="60"/>
      <c r="RR287" s="60"/>
      <c r="RS287" s="60"/>
      <c r="RT287" s="60"/>
      <c r="RU287" s="60"/>
      <c r="RV287" s="60"/>
      <c r="RW287" s="60"/>
      <c r="RX287" s="60"/>
      <c r="RY287" s="60"/>
      <c r="RZ287" s="60"/>
      <c r="SA287" s="60"/>
      <c r="SB287" s="60"/>
      <c r="SC287" s="60"/>
      <c r="SD287" s="60"/>
      <c r="SE287" s="60"/>
      <c r="SF287" s="60"/>
      <c r="SG287" s="60"/>
      <c r="SH287" s="60"/>
      <c r="SI287" s="60"/>
      <c r="SJ287" s="60"/>
      <c r="SK287" s="60"/>
      <c r="SL287" s="60"/>
      <c r="SM287" s="60"/>
      <c r="SN287" s="60"/>
      <c r="SO287" s="60"/>
      <c r="SP287" s="60"/>
      <c r="SQ287" s="60"/>
      <c r="SR287" s="60"/>
      <c r="SS287" s="60"/>
      <c r="ST287" s="60"/>
      <c r="SU287" s="60"/>
      <c r="SV287" s="60"/>
      <c r="SW287" s="60"/>
      <c r="SX287" s="60"/>
      <c r="SY287" s="60"/>
      <c r="SZ287" s="60"/>
      <c r="TA287" s="60"/>
      <c r="TB287" s="60"/>
      <c r="TC287" s="60"/>
      <c r="TD287" s="60"/>
      <c r="TE287" s="60"/>
      <c r="TF287" s="60"/>
      <c r="TG287" s="60"/>
      <c r="TH287" s="60"/>
      <c r="TI287" s="60"/>
    </row>
    <row r="288" spans="1:529" s="82" customFormat="1" ht="42" customHeight="1" thickBot="1" x14ac:dyDescent="0.3">
      <c r="A288" s="101">
        <v>13130001</v>
      </c>
      <c r="B288" s="102">
        <v>39314</v>
      </c>
      <c r="C288" s="103" t="s">
        <v>4650</v>
      </c>
      <c r="D288" s="90" t="s">
        <v>7465</v>
      </c>
      <c r="E288" s="90" t="s">
        <v>33</v>
      </c>
      <c r="F288" s="90" t="s">
        <v>41</v>
      </c>
      <c r="G288" s="90" t="s">
        <v>33</v>
      </c>
      <c r="H288" s="156" t="s">
        <v>232</v>
      </c>
      <c r="I288" s="150">
        <v>39335</v>
      </c>
      <c r="J288" s="102">
        <v>43697</v>
      </c>
      <c r="K288" s="103" t="s">
        <v>877</v>
      </c>
      <c r="L288" s="90" t="s">
        <v>7466</v>
      </c>
      <c r="M288" s="103" t="s">
        <v>302</v>
      </c>
      <c r="N288" s="103" t="s">
        <v>34</v>
      </c>
      <c r="O288" s="103">
        <v>153676</v>
      </c>
      <c r="P288" s="798" t="s">
        <v>7467</v>
      </c>
      <c r="Q288" s="798" t="s">
        <v>7467</v>
      </c>
      <c r="R288" s="798" t="s">
        <v>8144</v>
      </c>
      <c r="S288" s="766"/>
      <c r="T288" s="569">
        <v>80.709999999999994</v>
      </c>
      <c r="U288" s="103">
        <v>421.03</v>
      </c>
      <c r="V288" s="103">
        <v>153676</v>
      </c>
      <c r="W288" s="103" t="s">
        <v>1265</v>
      </c>
      <c r="X288" s="103">
        <v>50</v>
      </c>
      <c r="Y288" s="103" t="s">
        <v>1090</v>
      </c>
      <c r="Z288" s="103">
        <v>150</v>
      </c>
      <c r="AA288" s="103" t="s">
        <v>1090</v>
      </c>
      <c r="AB288" s="103" t="s">
        <v>1090</v>
      </c>
      <c r="AC288" s="103" t="s">
        <v>1090</v>
      </c>
      <c r="AD288" s="103" t="s">
        <v>1090</v>
      </c>
      <c r="AE288" s="103" t="s">
        <v>1090</v>
      </c>
      <c r="AF288" s="103">
        <v>10</v>
      </c>
      <c r="AG288" s="103" t="s">
        <v>1090</v>
      </c>
      <c r="AH288" s="103"/>
      <c r="AI288" s="103"/>
      <c r="AJ288" s="103"/>
      <c r="AK288" s="103" t="s">
        <v>1373</v>
      </c>
      <c r="AL288" s="455"/>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0"/>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0"/>
      <c r="IW288" s="60"/>
      <c r="IX288" s="60"/>
      <c r="IY288" s="60"/>
      <c r="IZ288" s="60"/>
      <c r="JA288" s="60"/>
      <c r="JB288" s="60"/>
      <c r="JC288" s="60"/>
      <c r="JD288" s="60"/>
      <c r="JE288" s="60"/>
      <c r="JF288" s="60"/>
      <c r="JG288" s="60"/>
      <c r="JH288" s="60"/>
      <c r="JI288" s="60"/>
      <c r="JJ288" s="60"/>
      <c r="JK288" s="60"/>
      <c r="JL288" s="60"/>
      <c r="JM288" s="60"/>
      <c r="JN288" s="60"/>
      <c r="JO288" s="60"/>
      <c r="JP288" s="60"/>
      <c r="JQ288" s="60"/>
      <c r="JR288" s="60"/>
      <c r="JS288" s="60"/>
      <c r="JT288" s="60"/>
      <c r="JU288" s="60"/>
      <c r="JV288" s="60"/>
      <c r="JW288" s="60"/>
      <c r="JX288" s="60"/>
      <c r="JY288" s="60"/>
      <c r="JZ288" s="60"/>
      <c r="KA288" s="60"/>
      <c r="KB288" s="60"/>
      <c r="KC288" s="60"/>
      <c r="KD288" s="60"/>
      <c r="KE288" s="60"/>
      <c r="KF288" s="60"/>
      <c r="KG288" s="60"/>
      <c r="KH288" s="60"/>
      <c r="KI288" s="60"/>
      <c r="KJ288" s="60"/>
      <c r="KK288" s="60"/>
      <c r="KL288" s="60"/>
      <c r="KM288" s="60"/>
      <c r="KN288" s="60"/>
      <c r="KO288" s="60"/>
      <c r="KP288" s="60"/>
      <c r="KQ288" s="60"/>
      <c r="KR288" s="60"/>
      <c r="KS288" s="60"/>
      <c r="KT288" s="60"/>
      <c r="KU288" s="60"/>
      <c r="KV288" s="60"/>
      <c r="KW288" s="60"/>
      <c r="KX288" s="60"/>
      <c r="KY288" s="60"/>
      <c r="KZ288" s="60"/>
      <c r="LA288" s="60"/>
      <c r="LB288" s="60"/>
      <c r="LC288" s="60"/>
      <c r="LD288" s="60"/>
      <c r="LE288" s="60"/>
      <c r="LF288" s="60"/>
      <c r="LG288" s="60"/>
      <c r="LH288" s="60"/>
      <c r="LI288" s="60"/>
      <c r="LJ288" s="60"/>
      <c r="LK288" s="60"/>
      <c r="LL288" s="60"/>
      <c r="LM288" s="60"/>
      <c r="LN288" s="60"/>
      <c r="LO288" s="60"/>
      <c r="LP288" s="60"/>
      <c r="LQ288" s="60"/>
      <c r="LR288" s="60"/>
      <c r="LS288" s="60"/>
      <c r="LT288" s="60"/>
      <c r="LU288" s="60"/>
      <c r="LV288" s="60"/>
      <c r="LW288" s="60"/>
      <c r="LX288" s="60"/>
      <c r="LY288" s="60"/>
      <c r="LZ288" s="60"/>
      <c r="MA288" s="60"/>
      <c r="MB288" s="60"/>
      <c r="MC288" s="60"/>
      <c r="MD288" s="60"/>
      <c r="ME288" s="60"/>
      <c r="MF288" s="60"/>
      <c r="MG288" s="60"/>
      <c r="MH288" s="60"/>
      <c r="MI288" s="60"/>
      <c r="MJ288" s="60"/>
      <c r="MK288" s="60"/>
      <c r="ML288" s="60"/>
      <c r="MM288" s="60"/>
      <c r="MN288" s="60"/>
      <c r="MO288" s="60"/>
      <c r="MP288" s="60"/>
      <c r="MQ288" s="60"/>
      <c r="MR288" s="60"/>
      <c r="MS288" s="60"/>
      <c r="MT288" s="60"/>
      <c r="MU288" s="60"/>
      <c r="MV288" s="60"/>
      <c r="MW288" s="60"/>
      <c r="MX288" s="60"/>
      <c r="MY288" s="60"/>
      <c r="MZ288" s="60"/>
      <c r="NA288" s="60"/>
      <c r="NB288" s="60"/>
      <c r="NC288" s="60"/>
      <c r="ND288" s="60"/>
      <c r="NE288" s="60"/>
      <c r="NF288" s="60"/>
      <c r="NG288" s="60"/>
      <c r="NH288" s="60"/>
      <c r="NI288" s="60"/>
      <c r="NJ288" s="60"/>
      <c r="NK288" s="60"/>
      <c r="NL288" s="60"/>
      <c r="NM288" s="60"/>
      <c r="NN288" s="60"/>
      <c r="NO288" s="60"/>
      <c r="NP288" s="60"/>
      <c r="NQ288" s="60"/>
      <c r="NR288" s="60"/>
      <c r="NS288" s="60"/>
      <c r="NT288" s="60"/>
      <c r="NU288" s="60"/>
      <c r="NV288" s="60"/>
      <c r="NW288" s="60"/>
      <c r="NX288" s="60"/>
      <c r="NY288" s="60"/>
      <c r="NZ288" s="60"/>
      <c r="OA288" s="60"/>
      <c r="OB288" s="60"/>
      <c r="OC288" s="60"/>
      <c r="OD288" s="60"/>
      <c r="OE288" s="60"/>
      <c r="OF288" s="60"/>
      <c r="OG288" s="60"/>
      <c r="OH288" s="60"/>
      <c r="OI288" s="60"/>
      <c r="OJ288" s="60"/>
      <c r="OK288" s="60"/>
      <c r="OL288" s="60"/>
      <c r="OM288" s="60"/>
      <c r="ON288" s="60"/>
      <c r="OO288" s="60"/>
      <c r="OP288" s="60"/>
      <c r="OQ288" s="60"/>
      <c r="OR288" s="60"/>
      <c r="OS288" s="60"/>
      <c r="OT288" s="60"/>
      <c r="OU288" s="60"/>
      <c r="OV288" s="60"/>
      <c r="OW288" s="60"/>
      <c r="OX288" s="60"/>
      <c r="OY288" s="60"/>
      <c r="OZ288" s="60"/>
      <c r="PA288" s="60"/>
      <c r="PB288" s="60"/>
      <c r="PC288" s="60"/>
      <c r="PD288" s="60"/>
      <c r="PE288" s="60"/>
      <c r="PF288" s="60"/>
      <c r="PG288" s="60"/>
      <c r="PH288" s="60"/>
      <c r="PI288" s="60"/>
      <c r="PJ288" s="60"/>
      <c r="PK288" s="60"/>
      <c r="PL288" s="60"/>
      <c r="PM288" s="60"/>
      <c r="PN288" s="60"/>
      <c r="PO288" s="60"/>
      <c r="PP288" s="60"/>
      <c r="PQ288" s="60"/>
      <c r="PR288" s="60"/>
      <c r="PS288" s="60"/>
      <c r="PT288" s="60"/>
      <c r="PU288" s="60"/>
      <c r="PV288" s="60"/>
      <c r="PW288" s="60"/>
      <c r="PX288" s="60"/>
      <c r="PY288" s="60"/>
      <c r="PZ288" s="60"/>
      <c r="QA288" s="60"/>
      <c r="QB288" s="60"/>
      <c r="QC288" s="60"/>
      <c r="QD288" s="60"/>
      <c r="QE288" s="60"/>
      <c r="QF288" s="60"/>
      <c r="QG288" s="60"/>
      <c r="QH288" s="60"/>
      <c r="QI288" s="60"/>
      <c r="QJ288" s="60"/>
      <c r="QK288" s="60"/>
      <c r="QL288" s="60"/>
      <c r="QM288" s="60"/>
      <c r="QN288" s="60"/>
      <c r="QO288" s="60"/>
      <c r="QP288" s="60"/>
      <c r="QQ288" s="60"/>
      <c r="QR288" s="60"/>
      <c r="QS288" s="60"/>
      <c r="QT288" s="60"/>
      <c r="QU288" s="60"/>
      <c r="QV288" s="60"/>
      <c r="QW288" s="60"/>
      <c r="QX288" s="60"/>
      <c r="QY288" s="60"/>
      <c r="QZ288" s="60"/>
      <c r="RA288" s="60"/>
      <c r="RB288" s="60"/>
      <c r="RC288" s="60"/>
      <c r="RD288" s="60"/>
      <c r="RE288" s="60"/>
      <c r="RF288" s="60"/>
      <c r="RG288" s="60"/>
      <c r="RH288" s="60"/>
      <c r="RI288" s="60"/>
      <c r="RJ288" s="60"/>
      <c r="RK288" s="60"/>
      <c r="RL288" s="60"/>
      <c r="RM288" s="60"/>
      <c r="RN288" s="60"/>
      <c r="RO288" s="60"/>
      <c r="RP288" s="60"/>
      <c r="RQ288" s="60"/>
      <c r="RR288" s="60"/>
      <c r="RS288" s="60"/>
      <c r="RT288" s="60"/>
      <c r="RU288" s="60"/>
      <c r="RV288" s="60"/>
      <c r="RW288" s="60"/>
      <c r="RX288" s="60"/>
      <c r="RY288" s="60"/>
      <c r="RZ288" s="60"/>
      <c r="SA288" s="60"/>
      <c r="SB288" s="60"/>
      <c r="SC288" s="60"/>
      <c r="SD288" s="60"/>
      <c r="SE288" s="60"/>
      <c r="SF288" s="60"/>
      <c r="SG288" s="60"/>
      <c r="SH288" s="60"/>
      <c r="SI288" s="60"/>
      <c r="SJ288" s="60"/>
      <c r="SK288" s="60"/>
      <c r="SL288" s="60"/>
      <c r="SM288" s="60"/>
      <c r="SN288" s="60"/>
      <c r="SO288" s="60"/>
      <c r="SP288" s="60"/>
      <c r="SQ288" s="60"/>
      <c r="SR288" s="60"/>
      <c r="SS288" s="60"/>
      <c r="ST288" s="60"/>
      <c r="SU288" s="60"/>
      <c r="SV288" s="60"/>
      <c r="SW288" s="60"/>
      <c r="SX288" s="60"/>
      <c r="SY288" s="60"/>
      <c r="SZ288" s="60"/>
      <c r="TA288" s="60"/>
      <c r="TB288" s="60"/>
      <c r="TC288" s="60"/>
      <c r="TD288" s="60"/>
      <c r="TE288" s="60"/>
      <c r="TF288" s="60"/>
      <c r="TG288" s="60"/>
      <c r="TH288" s="60"/>
      <c r="TI288" s="60"/>
    </row>
    <row r="289" spans="1:529" ht="30.75" customHeight="1" thickBot="1" x14ac:dyDescent="0.3">
      <c r="A289" s="290">
        <v>13130002</v>
      </c>
      <c r="B289" s="291">
        <v>39314</v>
      </c>
      <c r="C289" s="221" t="s">
        <v>1374</v>
      </c>
      <c r="D289" s="221" t="s">
        <v>1375</v>
      </c>
      <c r="E289" s="221"/>
      <c r="F289" s="221"/>
      <c r="G289" s="221"/>
      <c r="H289" s="290">
        <v>38978</v>
      </c>
      <c r="I289" s="291" t="s">
        <v>7592</v>
      </c>
      <c r="J289" s="291">
        <v>41506</v>
      </c>
      <c r="K289" s="221"/>
      <c r="L289" s="221"/>
      <c r="M289" s="221" t="s">
        <v>333</v>
      </c>
      <c r="N289" s="221" t="s">
        <v>34</v>
      </c>
      <c r="O289" s="221">
        <v>1580</v>
      </c>
      <c r="P289" s="746"/>
      <c r="Q289" s="746"/>
      <c r="R289" s="746"/>
      <c r="S289" s="746"/>
      <c r="T289" s="570">
        <v>6.9480000000000004</v>
      </c>
      <c r="U289" s="221">
        <v>4.32</v>
      </c>
      <c r="V289" s="221">
        <v>1580</v>
      </c>
      <c r="W289" s="221" t="s">
        <v>1260</v>
      </c>
      <c r="X289" s="221">
        <v>50</v>
      </c>
      <c r="Y289" s="221" t="s">
        <v>1090</v>
      </c>
      <c r="Z289" s="221">
        <v>150</v>
      </c>
      <c r="AA289" s="221" t="s">
        <v>1090</v>
      </c>
      <c r="AB289" s="221" t="s">
        <v>1090</v>
      </c>
      <c r="AC289" s="221" t="s">
        <v>1090</v>
      </c>
      <c r="AD289" s="221" t="s">
        <v>1090</v>
      </c>
      <c r="AE289" s="221" t="s">
        <v>1090</v>
      </c>
      <c r="AF289" s="221">
        <v>10</v>
      </c>
      <c r="AG289" s="221" t="s">
        <v>1090</v>
      </c>
      <c r="AH289" s="221"/>
      <c r="AI289" s="221" t="s">
        <v>2256</v>
      </c>
      <c r="AJ289" s="221" t="s">
        <v>2257</v>
      </c>
      <c r="AK289" s="314" t="s">
        <v>1263</v>
      </c>
      <c r="AL289" s="314" t="s">
        <v>7052</v>
      </c>
    </row>
    <row r="290" spans="1:529" ht="48.75" customHeight="1" x14ac:dyDescent="0.25">
      <c r="A290" s="183" t="s">
        <v>5648</v>
      </c>
      <c r="B290" s="184">
        <v>39944</v>
      </c>
      <c r="C290" s="185" t="s">
        <v>1372</v>
      </c>
      <c r="D290" s="185" t="s">
        <v>5024</v>
      </c>
      <c r="E290" s="185"/>
      <c r="F290" s="185"/>
      <c r="G290" s="185"/>
      <c r="H290" s="186" t="s">
        <v>232</v>
      </c>
      <c r="I290" s="184" t="s">
        <v>7614</v>
      </c>
      <c r="J290" s="184">
        <v>42137</v>
      </c>
      <c r="K290" s="185" t="s">
        <v>877</v>
      </c>
      <c r="L290" s="185"/>
      <c r="M290" s="185" t="s">
        <v>302</v>
      </c>
      <c r="N290" s="185" t="s">
        <v>34</v>
      </c>
      <c r="O290" s="185">
        <v>66960</v>
      </c>
      <c r="P290" s="748" t="s">
        <v>5651</v>
      </c>
      <c r="Q290" s="748" t="s">
        <v>5651</v>
      </c>
      <c r="R290" s="748"/>
      <c r="S290" s="748"/>
      <c r="T290" s="588">
        <v>1080</v>
      </c>
      <c r="U290" s="185">
        <v>1697</v>
      </c>
      <c r="V290" s="185">
        <v>66960</v>
      </c>
      <c r="W290" s="185" t="s">
        <v>1260</v>
      </c>
      <c r="X290" s="185">
        <v>50</v>
      </c>
      <c r="Y290" s="185" t="s">
        <v>1090</v>
      </c>
      <c r="Z290" s="185">
        <v>125</v>
      </c>
      <c r="AA290" s="185" t="s">
        <v>1090</v>
      </c>
      <c r="AB290" s="185" t="s">
        <v>1090</v>
      </c>
      <c r="AC290" s="185" t="s">
        <v>1090</v>
      </c>
      <c r="AD290" s="185" t="s">
        <v>1090</v>
      </c>
      <c r="AE290" s="185" t="s">
        <v>1090</v>
      </c>
      <c r="AF290" s="185">
        <v>10</v>
      </c>
      <c r="AG290" s="185" t="s">
        <v>1090</v>
      </c>
      <c r="AH290" s="185"/>
      <c r="AI290" s="185" t="s">
        <v>2258</v>
      </c>
      <c r="AJ290" s="185" t="s">
        <v>2259</v>
      </c>
      <c r="AK290" s="275" t="s">
        <v>166</v>
      </c>
      <c r="AL290" s="275" t="s">
        <v>5652</v>
      </c>
    </row>
    <row r="291" spans="1:529" s="82" customFormat="1" ht="42" customHeight="1" thickBot="1" x14ac:dyDescent="0.3">
      <c r="A291" s="101">
        <v>13130003</v>
      </c>
      <c r="B291" s="102">
        <v>39944</v>
      </c>
      <c r="C291" s="103" t="s">
        <v>5649</v>
      </c>
      <c r="D291" s="103" t="s">
        <v>5650</v>
      </c>
      <c r="E291" s="103" t="s">
        <v>33</v>
      </c>
      <c r="F291" s="103" t="s">
        <v>41</v>
      </c>
      <c r="G291" s="103" t="s">
        <v>33</v>
      </c>
      <c r="H291" s="156" t="s">
        <v>232</v>
      </c>
      <c r="I291" s="102" t="s">
        <v>7614</v>
      </c>
      <c r="J291" s="102">
        <v>44329</v>
      </c>
      <c r="K291" s="103" t="s">
        <v>877</v>
      </c>
      <c r="L291" s="103"/>
      <c r="M291" s="103" t="s">
        <v>302</v>
      </c>
      <c r="N291" s="103" t="s">
        <v>34</v>
      </c>
      <c r="O291" s="103">
        <v>66960</v>
      </c>
      <c r="P291" s="766"/>
      <c r="Q291" s="766"/>
      <c r="R291" s="766" t="s">
        <v>8145</v>
      </c>
      <c r="S291" s="766"/>
      <c r="T291" s="569">
        <v>1697</v>
      </c>
      <c r="U291" s="103">
        <v>1080</v>
      </c>
      <c r="V291" s="103">
        <v>66960</v>
      </c>
      <c r="W291" s="103" t="s">
        <v>1260</v>
      </c>
      <c r="X291" s="103">
        <v>50</v>
      </c>
      <c r="Y291" s="103" t="s">
        <v>1090</v>
      </c>
      <c r="Z291" s="103">
        <v>125</v>
      </c>
      <c r="AA291" s="103" t="s">
        <v>1090</v>
      </c>
      <c r="AB291" s="103" t="s">
        <v>1090</v>
      </c>
      <c r="AC291" s="103" t="s">
        <v>1090</v>
      </c>
      <c r="AD291" s="103" t="s">
        <v>1090</v>
      </c>
      <c r="AE291" s="103" t="s">
        <v>1090</v>
      </c>
      <c r="AF291" s="103">
        <v>10</v>
      </c>
      <c r="AG291" s="103" t="s">
        <v>1090</v>
      </c>
      <c r="AH291" s="103"/>
      <c r="AI291" s="103" t="s">
        <v>2258</v>
      </c>
      <c r="AJ291" s="103" t="s">
        <v>2259</v>
      </c>
      <c r="AK291" s="103" t="s">
        <v>166</v>
      </c>
      <c r="AL291" s="455"/>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0"/>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0"/>
      <c r="IW291" s="60"/>
      <c r="IX291" s="60"/>
      <c r="IY291" s="60"/>
      <c r="IZ291" s="60"/>
      <c r="JA291" s="60"/>
      <c r="JB291" s="60"/>
      <c r="JC291" s="60"/>
      <c r="JD291" s="60"/>
      <c r="JE291" s="60"/>
      <c r="JF291" s="60"/>
      <c r="JG291" s="60"/>
      <c r="JH291" s="60"/>
      <c r="JI291" s="60"/>
      <c r="JJ291" s="60"/>
      <c r="JK291" s="60"/>
      <c r="JL291" s="60"/>
      <c r="JM291" s="60"/>
      <c r="JN291" s="60"/>
      <c r="JO291" s="60"/>
      <c r="JP291" s="60"/>
      <c r="JQ291" s="60"/>
      <c r="JR291" s="60"/>
      <c r="JS291" s="60"/>
      <c r="JT291" s="60"/>
      <c r="JU291" s="60"/>
      <c r="JV291" s="60"/>
      <c r="JW291" s="60"/>
      <c r="JX291" s="60"/>
      <c r="JY291" s="60"/>
      <c r="JZ291" s="60"/>
      <c r="KA291" s="60"/>
      <c r="KB291" s="60"/>
      <c r="KC291" s="60"/>
      <c r="KD291" s="60"/>
      <c r="KE291" s="60"/>
      <c r="KF291" s="60"/>
      <c r="KG291" s="60"/>
      <c r="KH291" s="60"/>
      <c r="KI291" s="60"/>
      <c r="KJ291" s="60"/>
      <c r="KK291" s="60"/>
      <c r="KL291" s="60"/>
      <c r="KM291" s="60"/>
      <c r="KN291" s="60"/>
      <c r="KO291" s="60"/>
      <c r="KP291" s="60"/>
      <c r="KQ291" s="60"/>
      <c r="KR291" s="60"/>
      <c r="KS291" s="60"/>
      <c r="KT291" s="60"/>
      <c r="KU291" s="60"/>
      <c r="KV291" s="60"/>
      <c r="KW291" s="60"/>
      <c r="KX291" s="60"/>
      <c r="KY291" s="60"/>
      <c r="KZ291" s="60"/>
      <c r="LA291" s="60"/>
      <c r="LB291" s="60"/>
      <c r="LC291" s="60"/>
      <c r="LD291" s="60"/>
      <c r="LE291" s="60"/>
      <c r="LF291" s="60"/>
      <c r="LG291" s="60"/>
      <c r="LH291" s="60"/>
      <c r="LI291" s="60"/>
      <c r="LJ291" s="60"/>
      <c r="LK291" s="60"/>
      <c r="LL291" s="60"/>
      <c r="LM291" s="60"/>
      <c r="LN291" s="60"/>
      <c r="LO291" s="60"/>
      <c r="LP291" s="60"/>
      <c r="LQ291" s="60"/>
      <c r="LR291" s="60"/>
      <c r="LS291" s="60"/>
      <c r="LT291" s="60"/>
      <c r="LU291" s="60"/>
      <c r="LV291" s="60"/>
      <c r="LW291" s="60"/>
      <c r="LX291" s="60"/>
      <c r="LY291" s="60"/>
      <c r="LZ291" s="60"/>
      <c r="MA291" s="60"/>
      <c r="MB291" s="60"/>
      <c r="MC291" s="60"/>
      <c r="MD291" s="60"/>
      <c r="ME291" s="60"/>
      <c r="MF291" s="60"/>
      <c r="MG291" s="60"/>
      <c r="MH291" s="60"/>
      <c r="MI291" s="60"/>
      <c r="MJ291" s="60"/>
      <c r="MK291" s="60"/>
      <c r="ML291" s="60"/>
      <c r="MM291" s="60"/>
      <c r="MN291" s="60"/>
      <c r="MO291" s="60"/>
      <c r="MP291" s="60"/>
      <c r="MQ291" s="60"/>
      <c r="MR291" s="60"/>
      <c r="MS291" s="60"/>
      <c r="MT291" s="60"/>
      <c r="MU291" s="60"/>
      <c r="MV291" s="60"/>
      <c r="MW291" s="60"/>
      <c r="MX291" s="60"/>
      <c r="MY291" s="60"/>
      <c r="MZ291" s="60"/>
      <c r="NA291" s="60"/>
      <c r="NB291" s="60"/>
      <c r="NC291" s="60"/>
      <c r="ND291" s="60"/>
      <c r="NE291" s="60"/>
      <c r="NF291" s="60"/>
      <c r="NG291" s="60"/>
      <c r="NH291" s="60"/>
      <c r="NI291" s="60"/>
      <c r="NJ291" s="60"/>
      <c r="NK291" s="60"/>
      <c r="NL291" s="60"/>
      <c r="NM291" s="60"/>
      <c r="NN291" s="60"/>
      <c r="NO291" s="60"/>
      <c r="NP291" s="60"/>
      <c r="NQ291" s="60"/>
      <c r="NR291" s="60"/>
      <c r="NS291" s="60"/>
      <c r="NT291" s="60"/>
      <c r="NU291" s="60"/>
      <c r="NV291" s="60"/>
      <c r="NW291" s="60"/>
      <c r="NX291" s="60"/>
      <c r="NY291" s="60"/>
      <c r="NZ291" s="60"/>
      <c r="OA291" s="60"/>
      <c r="OB291" s="60"/>
      <c r="OC291" s="60"/>
      <c r="OD291" s="60"/>
      <c r="OE291" s="60"/>
      <c r="OF291" s="60"/>
      <c r="OG291" s="60"/>
      <c r="OH291" s="60"/>
      <c r="OI291" s="60"/>
      <c r="OJ291" s="60"/>
      <c r="OK291" s="60"/>
      <c r="OL291" s="60"/>
      <c r="OM291" s="60"/>
      <c r="ON291" s="60"/>
      <c r="OO291" s="60"/>
      <c r="OP291" s="60"/>
      <c r="OQ291" s="60"/>
      <c r="OR291" s="60"/>
      <c r="OS291" s="60"/>
      <c r="OT291" s="60"/>
      <c r="OU291" s="60"/>
      <c r="OV291" s="60"/>
      <c r="OW291" s="60"/>
      <c r="OX291" s="60"/>
      <c r="OY291" s="60"/>
      <c r="OZ291" s="60"/>
      <c r="PA291" s="60"/>
      <c r="PB291" s="60"/>
      <c r="PC291" s="60"/>
      <c r="PD291" s="60"/>
      <c r="PE291" s="60"/>
      <c r="PF291" s="60"/>
      <c r="PG291" s="60"/>
      <c r="PH291" s="60"/>
      <c r="PI291" s="60"/>
      <c r="PJ291" s="60"/>
      <c r="PK291" s="60"/>
      <c r="PL291" s="60"/>
      <c r="PM291" s="60"/>
      <c r="PN291" s="60"/>
      <c r="PO291" s="60"/>
      <c r="PP291" s="60"/>
      <c r="PQ291" s="60"/>
      <c r="PR291" s="60"/>
      <c r="PS291" s="60"/>
      <c r="PT291" s="60"/>
      <c r="PU291" s="60"/>
      <c r="PV291" s="60"/>
      <c r="PW291" s="60"/>
      <c r="PX291" s="60"/>
      <c r="PY291" s="60"/>
      <c r="PZ291" s="60"/>
      <c r="QA291" s="60"/>
      <c r="QB291" s="60"/>
      <c r="QC291" s="60"/>
      <c r="QD291" s="60"/>
      <c r="QE291" s="60"/>
      <c r="QF291" s="60"/>
      <c r="QG291" s="60"/>
      <c r="QH291" s="60"/>
      <c r="QI291" s="60"/>
      <c r="QJ291" s="60"/>
      <c r="QK291" s="60"/>
      <c r="QL291" s="60"/>
      <c r="QM291" s="60"/>
      <c r="QN291" s="60"/>
      <c r="QO291" s="60"/>
      <c r="QP291" s="60"/>
      <c r="QQ291" s="60"/>
      <c r="QR291" s="60"/>
      <c r="QS291" s="60"/>
      <c r="QT291" s="60"/>
      <c r="QU291" s="60"/>
      <c r="QV291" s="60"/>
      <c r="QW291" s="60"/>
      <c r="QX291" s="60"/>
      <c r="QY291" s="60"/>
      <c r="QZ291" s="60"/>
      <c r="RA291" s="60"/>
      <c r="RB291" s="60"/>
      <c r="RC291" s="60"/>
      <c r="RD291" s="60"/>
      <c r="RE291" s="60"/>
      <c r="RF291" s="60"/>
      <c r="RG291" s="60"/>
      <c r="RH291" s="60"/>
      <c r="RI291" s="60"/>
      <c r="RJ291" s="60"/>
      <c r="RK291" s="60"/>
      <c r="RL291" s="60"/>
      <c r="RM291" s="60"/>
      <c r="RN291" s="60"/>
      <c r="RO291" s="60"/>
      <c r="RP291" s="60"/>
      <c r="RQ291" s="60"/>
      <c r="RR291" s="60"/>
      <c r="RS291" s="60"/>
      <c r="RT291" s="60"/>
      <c r="RU291" s="60"/>
      <c r="RV291" s="60"/>
      <c r="RW291" s="60"/>
      <c r="RX291" s="60"/>
      <c r="RY291" s="60"/>
      <c r="RZ291" s="60"/>
      <c r="SA291" s="60"/>
      <c r="SB291" s="60"/>
      <c r="SC291" s="60"/>
      <c r="SD291" s="60"/>
      <c r="SE291" s="60"/>
      <c r="SF291" s="60"/>
      <c r="SG291" s="60"/>
      <c r="SH291" s="60"/>
      <c r="SI291" s="60"/>
      <c r="SJ291" s="60"/>
      <c r="SK291" s="60"/>
      <c r="SL291" s="60"/>
      <c r="SM291" s="60"/>
      <c r="SN291" s="60"/>
      <c r="SO291" s="60"/>
      <c r="SP291" s="60"/>
      <c r="SQ291" s="60"/>
      <c r="SR291" s="60"/>
      <c r="SS291" s="60"/>
      <c r="ST291" s="60"/>
      <c r="SU291" s="60"/>
      <c r="SV291" s="60"/>
      <c r="SW291" s="60"/>
      <c r="SX291" s="60"/>
      <c r="SY291" s="60"/>
      <c r="SZ291" s="60"/>
      <c r="TA291" s="60"/>
      <c r="TB291" s="60"/>
      <c r="TC291" s="60"/>
      <c r="TD291" s="60"/>
      <c r="TE291" s="60"/>
      <c r="TF291" s="60"/>
      <c r="TG291" s="60"/>
      <c r="TH291" s="60"/>
      <c r="TI291" s="60"/>
    </row>
    <row r="292" spans="1:529" ht="30.75" customHeight="1" x14ac:dyDescent="0.25">
      <c r="A292" s="404">
        <v>13130004</v>
      </c>
      <c r="B292" s="211">
        <v>40374</v>
      </c>
      <c r="C292" s="212" t="s">
        <v>2260</v>
      </c>
      <c r="D292" s="212" t="s">
        <v>5025</v>
      </c>
      <c r="E292" s="212"/>
      <c r="F292" s="212"/>
      <c r="G292" s="212"/>
      <c r="H292" s="404" t="s">
        <v>219</v>
      </c>
      <c r="I292" s="211" t="s">
        <v>7613</v>
      </c>
      <c r="J292" s="211">
        <v>42566</v>
      </c>
      <c r="K292" s="212" t="s">
        <v>1124</v>
      </c>
      <c r="L292" s="212"/>
      <c r="M292" s="212" t="s">
        <v>861</v>
      </c>
      <c r="N292" s="212" t="s">
        <v>34</v>
      </c>
      <c r="O292" s="212">
        <v>39420</v>
      </c>
      <c r="P292" s="787" t="s">
        <v>1376</v>
      </c>
      <c r="Q292" s="787" t="s">
        <v>7333</v>
      </c>
      <c r="R292" s="787"/>
      <c r="S292" s="787"/>
      <c r="T292" s="592">
        <v>4.5</v>
      </c>
      <c r="U292" s="212">
        <v>108</v>
      </c>
      <c r="V292" s="212">
        <v>39420</v>
      </c>
      <c r="W292" s="212" t="s">
        <v>1260</v>
      </c>
      <c r="X292" s="212">
        <v>50</v>
      </c>
      <c r="Y292" s="212" t="s">
        <v>1090</v>
      </c>
      <c r="Z292" s="212">
        <v>70</v>
      </c>
      <c r="AA292" s="212" t="s">
        <v>1090</v>
      </c>
      <c r="AB292" s="212" t="s">
        <v>1090</v>
      </c>
      <c r="AC292" s="212" t="s">
        <v>1090</v>
      </c>
      <c r="AD292" s="212" t="s">
        <v>1090</v>
      </c>
      <c r="AE292" s="212" t="s">
        <v>1090</v>
      </c>
      <c r="AF292" s="212">
        <v>0.3</v>
      </c>
      <c r="AG292" s="212" t="s">
        <v>1090</v>
      </c>
      <c r="AH292" s="212"/>
      <c r="AI292" s="212" t="s">
        <v>2261</v>
      </c>
      <c r="AJ292" s="212" t="s">
        <v>2262</v>
      </c>
      <c r="AK292" s="406" t="s">
        <v>166</v>
      </c>
      <c r="AL292" s="406"/>
    </row>
    <row r="293" spans="1:529" ht="30.75" customHeight="1" x14ac:dyDescent="0.25">
      <c r="A293" s="404">
        <v>13130004</v>
      </c>
      <c r="B293" s="211">
        <v>40374</v>
      </c>
      <c r="C293" s="212" t="s">
        <v>2260</v>
      </c>
      <c r="D293" s="212" t="s">
        <v>5025</v>
      </c>
      <c r="E293" s="212"/>
      <c r="F293" s="212"/>
      <c r="G293" s="212"/>
      <c r="H293" s="404" t="s">
        <v>219</v>
      </c>
      <c r="I293" s="211" t="s">
        <v>7613</v>
      </c>
      <c r="J293" s="211">
        <v>42566</v>
      </c>
      <c r="K293" s="212" t="s">
        <v>1124</v>
      </c>
      <c r="L293" s="212"/>
      <c r="M293" s="212" t="s">
        <v>861</v>
      </c>
      <c r="N293" s="212" t="s">
        <v>34</v>
      </c>
      <c r="O293" s="212">
        <v>19929</v>
      </c>
      <c r="P293" s="787" t="s">
        <v>1376</v>
      </c>
      <c r="Q293" s="787" t="s">
        <v>7333</v>
      </c>
      <c r="R293" s="787"/>
      <c r="S293" s="787"/>
      <c r="T293" s="592">
        <v>5</v>
      </c>
      <c r="U293" s="212">
        <v>54.6</v>
      </c>
      <c r="V293" s="212">
        <v>19929</v>
      </c>
      <c r="W293" s="212" t="s">
        <v>1260</v>
      </c>
      <c r="X293" s="212">
        <v>35</v>
      </c>
      <c r="Y293" s="212">
        <v>25</v>
      </c>
      <c r="Z293" s="212">
        <v>70</v>
      </c>
      <c r="AA293" s="212" t="s">
        <v>1090</v>
      </c>
      <c r="AB293" s="212" t="s">
        <v>1090</v>
      </c>
      <c r="AC293" s="212" t="s">
        <v>1090</v>
      </c>
      <c r="AD293" s="212" t="s">
        <v>1090</v>
      </c>
      <c r="AE293" s="212" t="s">
        <v>1090</v>
      </c>
      <c r="AF293" s="212">
        <v>0.5</v>
      </c>
      <c r="AG293" s="212" t="s">
        <v>1090</v>
      </c>
      <c r="AH293" s="212"/>
      <c r="AI293" s="212" t="s">
        <v>2261</v>
      </c>
      <c r="AJ293" s="212" t="s">
        <v>2262</v>
      </c>
      <c r="AK293" s="406" t="s">
        <v>1377</v>
      </c>
      <c r="AL293" s="406"/>
    </row>
    <row r="294" spans="1:529" ht="30.75" customHeight="1" thickBot="1" x14ac:dyDescent="0.3">
      <c r="A294" s="61">
        <v>13130004</v>
      </c>
      <c r="B294" s="19">
        <v>40374</v>
      </c>
      <c r="C294" s="18" t="s">
        <v>2260</v>
      </c>
      <c r="D294" s="18" t="s">
        <v>8332</v>
      </c>
      <c r="E294" s="18" t="s">
        <v>33</v>
      </c>
      <c r="F294" s="18" t="s">
        <v>41</v>
      </c>
      <c r="G294" s="18" t="s">
        <v>33</v>
      </c>
      <c r="H294" s="61" t="s">
        <v>219</v>
      </c>
      <c r="I294" s="19" t="s">
        <v>7613</v>
      </c>
      <c r="J294" s="19">
        <v>46583</v>
      </c>
      <c r="K294" s="18" t="s">
        <v>1124</v>
      </c>
      <c r="L294" s="18"/>
      <c r="M294" s="18" t="s">
        <v>861</v>
      </c>
      <c r="N294" s="18" t="s">
        <v>34</v>
      </c>
      <c r="O294" s="18">
        <v>19929</v>
      </c>
      <c r="P294" s="753" t="s">
        <v>8333</v>
      </c>
      <c r="Q294" s="753" t="s">
        <v>8334</v>
      </c>
      <c r="R294" s="753"/>
      <c r="S294" s="753"/>
      <c r="T294" s="565">
        <v>5</v>
      </c>
      <c r="U294" s="18">
        <v>54.6</v>
      </c>
      <c r="V294" s="18">
        <v>19929</v>
      </c>
      <c r="W294" s="18" t="s">
        <v>1260</v>
      </c>
      <c r="X294" s="18">
        <v>35</v>
      </c>
      <c r="Y294" s="18">
        <v>25</v>
      </c>
      <c r="Z294" s="18">
        <v>70</v>
      </c>
      <c r="AA294" s="18" t="s">
        <v>1090</v>
      </c>
      <c r="AB294" s="18" t="s">
        <v>1090</v>
      </c>
      <c r="AC294" s="18" t="s">
        <v>1090</v>
      </c>
      <c r="AD294" s="18" t="s">
        <v>1090</v>
      </c>
      <c r="AE294" s="18" t="s">
        <v>1090</v>
      </c>
      <c r="AF294" s="18">
        <v>0.5</v>
      </c>
      <c r="AG294" s="18" t="s">
        <v>1090</v>
      </c>
      <c r="AH294" s="18"/>
      <c r="AI294" s="18" t="s">
        <v>2261</v>
      </c>
      <c r="AJ294" s="18" t="s">
        <v>2262</v>
      </c>
      <c r="AK294" s="20" t="s">
        <v>1377</v>
      </c>
      <c r="AL294" s="20"/>
    </row>
    <row r="295" spans="1:529" ht="48.75" customHeight="1" x14ac:dyDescent="0.25">
      <c r="A295" s="477">
        <v>13130005</v>
      </c>
      <c r="B295" s="184">
        <v>41064</v>
      </c>
      <c r="C295" s="185" t="s">
        <v>1378</v>
      </c>
      <c r="D295" s="185" t="s">
        <v>1379</v>
      </c>
      <c r="E295" s="185"/>
      <c r="F295" s="185"/>
      <c r="G295" s="185"/>
      <c r="H295" s="186" t="s">
        <v>1380</v>
      </c>
      <c r="I295" s="184" t="s">
        <v>7612</v>
      </c>
      <c r="J295" s="184">
        <v>43255</v>
      </c>
      <c r="K295" s="185" t="s">
        <v>1120</v>
      </c>
      <c r="L295" s="185"/>
      <c r="M295" s="185" t="s">
        <v>1381</v>
      </c>
      <c r="N295" s="185" t="s">
        <v>34</v>
      </c>
      <c r="O295" s="185">
        <v>62160</v>
      </c>
      <c r="P295" s="748" t="s">
        <v>6516</v>
      </c>
      <c r="Q295" s="748" t="s">
        <v>6851</v>
      </c>
      <c r="R295" s="748"/>
      <c r="S295" s="748"/>
      <c r="T295" s="588">
        <v>37</v>
      </c>
      <c r="U295" s="185">
        <v>259</v>
      </c>
      <c r="V295" s="185">
        <v>62160</v>
      </c>
      <c r="W295" s="185" t="s">
        <v>1265</v>
      </c>
      <c r="X295" s="185">
        <v>50</v>
      </c>
      <c r="Y295" s="185" t="s">
        <v>1090</v>
      </c>
      <c r="Z295" s="185">
        <v>100</v>
      </c>
      <c r="AA295" s="185">
        <v>2</v>
      </c>
      <c r="AB295" s="185">
        <v>0.04</v>
      </c>
      <c r="AC295" s="185">
        <v>10</v>
      </c>
      <c r="AD295" s="185" t="s">
        <v>1090</v>
      </c>
      <c r="AE295" s="185" t="s">
        <v>1090</v>
      </c>
      <c r="AF295" s="185">
        <v>0.5</v>
      </c>
      <c r="AG295" s="185" t="s">
        <v>1382</v>
      </c>
      <c r="AH295" s="185">
        <v>506</v>
      </c>
      <c r="AI295" s="185" t="s">
        <v>2263</v>
      </c>
      <c r="AJ295" s="185" t="s">
        <v>2264</v>
      </c>
      <c r="AK295" s="275" t="s">
        <v>166</v>
      </c>
      <c r="AL295" s="275" t="s">
        <v>6517</v>
      </c>
    </row>
    <row r="296" spans="1:529" s="60" customFormat="1" ht="27.75" customHeight="1" thickBot="1" x14ac:dyDescent="0.3">
      <c r="A296" s="485">
        <v>13130005</v>
      </c>
      <c r="B296" s="207">
        <v>41064</v>
      </c>
      <c r="C296" s="208" t="s">
        <v>1378</v>
      </c>
      <c r="D296" s="208" t="s">
        <v>8938</v>
      </c>
      <c r="E296" s="208" t="s">
        <v>8939</v>
      </c>
      <c r="F296" s="44" t="s">
        <v>41</v>
      </c>
      <c r="G296" s="44" t="s">
        <v>33</v>
      </c>
      <c r="H296" s="209" t="s">
        <v>1380</v>
      </c>
      <c r="I296" s="207" t="s">
        <v>7612</v>
      </c>
      <c r="J296" s="207">
        <v>47638</v>
      </c>
      <c r="K296" s="208" t="s">
        <v>1120</v>
      </c>
      <c r="L296" s="208"/>
      <c r="M296" s="208" t="s">
        <v>1381</v>
      </c>
      <c r="N296" s="208" t="s">
        <v>34</v>
      </c>
      <c r="O296" s="208">
        <v>62160</v>
      </c>
      <c r="P296" s="788" t="s">
        <v>8940</v>
      </c>
      <c r="Q296" s="788" t="s">
        <v>8941</v>
      </c>
      <c r="R296" s="788"/>
      <c r="S296" s="788"/>
      <c r="T296" s="567">
        <v>37</v>
      </c>
      <c r="U296" s="208">
        <v>259</v>
      </c>
      <c r="V296" s="208">
        <v>62160</v>
      </c>
      <c r="W296" s="208" t="s">
        <v>1265</v>
      </c>
      <c r="X296" s="208">
        <v>50</v>
      </c>
      <c r="Y296" s="208" t="s">
        <v>1090</v>
      </c>
      <c r="Z296" s="208">
        <v>100</v>
      </c>
      <c r="AA296" s="208">
        <v>2</v>
      </c>
      <c r="AB296" s="208">
        <v>0.04</v>
      </c>
      <c r="AC296" s="208">
        <v>10</v>
      </c>
      <c r="AD296" s="208" t="s">
        <v>1090</v>
      </c>
      <c r="AE296" s="208" t="s">
        <v>1090</v>
      </c>
      <c r="AF296" s="208">
        <v>0.5</v>
      </c>
      <c r="AG296" s="208" t="s">
        <v>1382</v>
      </c>
      <c r="AH296" s="208">
        <v>506</v>
      </c>
      <c r="AI296" s="208" t="s">
        <v>2263</v>
      </c>
      <c r="AJ296" s="208" t="s">
        <v>2264</v>
      </c>
      <c r="AK296" s="208" t="s">
        <v>166</v>
      </c>
      <c r="AL296" s="367" t="s">
        <v>6517</v>
      </c>
      <c r="AM296" s="11"/>
    </row>
    <row r="297" spans="1:529" ht="30.75" customHeight="1" thickBot="1" x14ac:dyDescent="0.3">
      <c r="A297" s="77">
        <v>13130006</v>
      </c>
      <c r="B297" s="28">
        <v>41254</v>
      </c>
      <c r="C297" s="29" t="s">
        <v>7537</v>
      </c>
      <c r="D297" s="29" t="s">
        <v>1383</v>
      </c>
      <c r="E297" s="29"/>
      <c r="F297" s="29"/>
      <c r="G297" s="29"/>
      <c r="H297" s="77">
        <v>66860</v>
      </c>
      <c r="I297" s="28" t="s">
        <v>7611</v>
      </c>
      <c r="J297" s="28" t="s">
        <v>1167</v>
      </c>
      <c r="K297" s="29" t="s">
        <v>373</v>
      </c>
      <c r="L297" s="29"/>
      <c r="M297" s="29" t="s">
        <v>1384</v>
      </c>
      <c r="N297" s="29" t="s">
        <v>34</v>
      </c>
      <c r="O297" s="29">
        <v>4312</v>
      </c>
      <c r="P297" s="743"/>
      <c r="Q297" s="743"/>
      <c r="R297" s="743"/>
      <c r="S297" s="743"/>
      <c r="T297" s="571">
        <v>155.6</v>
      </c>
      <c r="U297" s="29">
        <v>55.9</v>
      </c>
      <c r="V297" s="29">
        <v>4312</v>
      </c>
      <c r="W297" s="29" t="s">
        <v>1265</v>
      </c>
      <c r="X297" s="29">
        <v>50</v>
      </c>
      <c r="Y297" s="29">
        <v>25</v>
      </c>
      <c r="Z297" s="29">
        <v>100</v>
      </c>
      <c r="AA297" s="29">
        <v>5</v>
      </c>
      <c r="AB297" s="29">
        <v>0.06</v>
      </c>
      <c r="AC297" s="29">
        <v>20</v>
      </c>
      <c r="AD297" s="29" t="s">
        <v>1090</v>
      </c>
      <c r="AE297" s="29">
        <v>2</v>
      </c>
      <c r="AF297" s="29">
        <v>0.5</v>
      </c>
      <c r="AG297" s="29" t="s">
        <v>1385</v>
      </c>
      <c r="AH297" s="29"/>
      <c r="AI297" s="29" t="s">
        <v>2265</v>
      </c>
      <c r="AJ297" s="29" t="s">
        <v>2266</v>
      </c>
      <c r="AK297" s="25" t="s">
        <v>1235</v>
      </c>
      <c r="AL297" s="25"/>
    </row>
    <row r="298" spans="1:529" ht="30.75" customHeight="1" thickBot="1" x14ac:dyDescent="0.3">
      <c r="A298" s="237">
        <v>13130007</v>
      </c>
      <c r="B298" s="238">
        <v>41603</v>
      </c>
      <c r="C298" s="238" t="s">
        <v>2267</v>
      </c>
      <c r="D298" s="238" t="s">
        <v>7538</v>
      </c>
      <c r="E298" s="238" t="s">
        <v>7179</v>
      </c>
      <c r="F298" s="238" t="s">
        <v>113</v>
      </c>
      <c r="G298" s="238" t="s">
        <v>7539</v>
      </c>
      <c r="H298" s="239" t="s">
        <v>1946</v>
      </c>
      <c r="I298" s="238">
        <v>41619</v>
      </c>
      <c r="J298" s="238">
        <v>45316</v>
      </c>
      <c r="K298" s="23" t="s">
        <v>1315</v>
      </c>
      <c r="L298" s="23"/>
      <c r="M298" s="23" t="s">
        <v>1034</v>
      </c>
      <c r="N298" s="23" t="s">
        <v>66</v>
      </c>
      <c r="O298" s="23">
        <v>55.5</v>
      </c>
      <c r="P298" s="744" t="s">
        <v>7540</v>
      </c>
      <c r="Q298" s="789"/>
      <c r="R298" s="744"/>
      <c r="S298" s="744"/>
      <c r="T298" s="575">
        <v>4.7160000000000002</v>
      </c>
      <c r="U298" s="23">
        <v>3.7</v>
      </c>
      <c r="V298" s="23">
        <v>55.5</v>
      </c>
      <c r="W298" s="23" t="s">
        <v>1253</v>
      </c>
      <c r="X298" s="23">
        <v>50</v>
      </c>
      <c r="Y298" s="23" t="s">
        <v>1090</v>
      </c>
      <c r="Z298" s="23">
        <v>150</v>
      </c>
      <c r="AA298" s="23" t="s">
        <v>1090</v>
      </c>
      <c r="AB298" s="23" t="s">
        <v>1090</v>
      </c>
      <c r="AC298" s="23" t="s">
        <v>1090</v>
      </c>
      <c r="AD298" s="23" t="s">
        <v>1090</v>
      </c>
      <c r="AE298" s="23" t="s">
        <v>1090</v>
      </c>
      <c r="AF298" s="23">
        <v>0.3</v>
      </c>
      <c r="AG298" s="23" t="s">
        <v>1090</v>
      </c>
      <c r="AH298" s="23">
        <v>482.76</v>
      </c>
      <c r="AI298" s="23" t="s">
        <v>2268</v>
      </c>
      <c r="AJ298" s="23" t="s">
        <v>2269</v>
      </c>
      <c r="AK298" s="24" t="s">
        <v>166</v>
      </c>
      <c r="AL298" s="24" t="s">
        <v>6289</v>
      </c>
    </row>
    <row r="299" spans="1:529" s="666" customFormat="1" ht="30.75" customHeight="1" thickBot="1" x14ac:dyDescent="0.3">
      <c r="A299" s="369">
        <v>13130008</v>
      </c>
      <c r="B299" s="370">
        <v>41652</v>
      </c>
      <c r="C299" s="370" t="s">
        <v>1386</v>
      </c>
      <c r="D299" s="370" t="s">
        <v>4996</v>
      </c>
      <c r="E299" s="370"/>
      <c r="F299" s="370"/>
      <c r="G299" s="370"/>
      <c r="H299" s="369" t="s">
        <v>1387</v>
      </c>
      <c r="I299" s="370" t="s">
        <v>7610</v>
      </c>
      <c r="J299" s="370">
        <v>43843</v>
      </c>
      <c r="K299" s="371" t="s">
        <v>877</v>
      </c>
      <c r="L299" s="371"/>
      <c r="M299" s="371" t="s">
        <v>302</v>
      </c>
      <c r="N299" s="371" t="s">
        <v>34</v>
      </c>
      <c r="O299" s="371">
        <v>2032</v>
      </c>
      <c r="P299" s="790"/>
      <c r="Q299" s="790"/>
      <c r="R299" s="790"/>
      <c r="S299" s="790"/>
      <c r="T299" s="593"/>
      <c r="U299" s="371">
        <v>5.6</v>
      </c>
      <c r="V299" s="371">
        <v>2032</v>
      </c>
      <c r="W299" s="371" t="s">
        <v>1257</v>
      </c>
      <c r="X299" s="371">
        <v>50</v>
      </c>
      <c r="Y299" s="371" t="s">
        <v>1090</v>
      </c>
      <c r="Z299" s="371">
        <v>125</v>
      </c>
      <c r="AA299" s="371" t="s">
        <v>1090</v>
      </c>
      <c r="AB299" s="371" t="s">
        <v>1090</v>
      </c>
      <c r="AC299" s="371" t="s">
        <v>1090</v>
      </c>
      <c r="AD299" s="371" t="s">
        <v>1090</v>
      </c>
      <c r="AE299" s="371" t="s">
        <v>1090</v>
      </c>
      <c r="AF299" s="371">
        <v>10</v>
      </c>
      <c r="AG299" s="371" t="s">
        <v>1090</v>
      </c>
      <c r="AH299" s="371">
        <v>506.03</v>
      </c>
      <c r="AI299" s="371" t="s">
        <v>2270</v>
      </c>
      <c r="AJ299" s="371" t="s">
        <v>2271</v>
      </c>
      <c r="AK299" s="372" t="s">
        <v>1388</v>
      </c>
      <c r="AL299" s="372"/>
    </row>
    <row r="300" spans="1:529" s="60" customFormat="1" ht="27.75" customHeight="1" thickBot="1" x14ac:dyDescent="0.3">
      <c r="A300" s="237">
        <v>13140001</v>
      </c>
      <c r="B300" s="238">
        <v>39177</v>
      </c>
      <c r="C300" s="23" t="s">
        <v>5201</v>
      </c>
      <c r="D300" s="23" t="s">
        <v>5128</v>
      </c>
      <c r="E300" s="23"/>
      <c r="F300" s="23"/>
      <c r="G300" s="23"/>
      <c r="H300" s="239">
        <v>53535</v>
      </c>
      <c r="I300" s="238"/>
      <c r="J300" s="238">
        <v>40273</v>
      </c>
      <c r="K300" s="23"/>
      <c r="L300" s="23"/>
      <c r="M300" s="23" t="s">
        <v>4747</v>
      </c>
      <c r="N300" s="23" t="s">
        <v>21</v>
      </c>
      <c r="O300" s="23">
        <v>500000</v>
      </c>
      <c r="P300" s="771"/>
      <c r="Q300" s="771"/>
      <c r="R300" s="771"/>
      <c r="S300" s="771"/>
      <c r="T300" s="575"/>
      <c r="U300" s="23"/>
      <c r="V300" s="23">
        <v>500000</v>
      </c>
      <c r="W300" s="23"/>
      <c r="X300" s="23"/>
      <c r="Y300" s="23"/>
      <c r="Z300" s="23"/>
      <c r="AA300" s="23"/>
      <c r="AB300" s="720"/>
      <c r="AC300" s="720"/>
      <c r="AD300" s="720"/>
      <c r="AE300" s="720"/>
      <c r="AF300" s="720"/>
      <c r="AG300" s="720"/>
      <c r="AH300" s="720"/>
      <c r="AI300" s="23"/>
      <c r="AJ300" s="23"/>
      <c r="AK300" s="721"/>
      <c r="AL300" s="721"/>
      <c r="AM300" s="667"/>
    </row>
    <row r="301" spans="1:529" s="60" customFormat="1" ht="27" customHeight="1" thickBot="1" x14ac:dyDescent="0.3">
      <c r="A301" s="332">
        <v>13140002</v>
      </c>
      <c r="B301" s="333">
        <v>39177</v>
      </c>
      <c r="C301" s="302" t="s">
        <v>1389</v>
      </c>
      <c r="D301" s="302" t="s">
        <v>5186</v>
      </c>
      <c r="E301" s="302"/>
      <c r="F301" s="302"/>
      <c r="G301" s="302"/>
      <c r="H301" s="332">
        <v>44327</v>
      </c>
      <c r="I301" s="333" t="s">
        <v>7609</v>
      </c>
      <c r="J301" s="333">
        <v>41152</v>
      </c>
      <c r="K301" s="302"/>
      <c r="L301" s="302"/>
      <c r="M301" s="302" t="s">
        <v>283</v>
      </c>
      <c r="N301" s="302" t="s">
        <v>34</v>
      </c>
      <c r="O301" s="302">
        <v>29000</v>
      </c>
      <c r="P301" s="791"/>
      <c r="Q301" s="791"/>
      <c r="R301" s="791" t="s">
        <v>1390</v>
      </c>
      <c r="S301" s="791"/>
      <c r="T301" s="594"/>
      <c r="U301" s="302">
        <v>121</v>
      </c>
      <c r="V301" s="302">
        <v>29000</v>
      </c>
      <c r="W301" s="302" t="s">
        <v>1398</v>
      </c>
      <c r="X301" s="302">
        <v>50</v>
      </c>
      <c r="Y301" s="302">
        <v>25</v>
      </c>
      <c r="Z301" s="302">
        <v>125</v>
      </c>
      <c r="AA301" s="302">
        <v>2</v>
      </c>
      <c r="AB301" s="302">
        <v>0.04</v>
      </c>
      <c r="AC301" s="302">
        <v>10</v>
      </c>
      <c r="AD301" s="302" t="s">
        <v>1090</v>
      </c>
      <c r="AE301" s="302" t="s">
        <v>1090</v>
      </c>
      <c r="AF301" s="302" t="s">
        <v>1090</v>
      </c>
      <c r="AG301" s="302" t="s">
        <v>1391</v>
      </c>
      <c r="AH301" s="302"/>
      <c r="AI301" s="302" t="s">
        <v>2272</v>
      </c>
      <c r="AJ301" s="302" t="s">
        <v>2273</v>
      </c>
      <c r="AK301" s="368" t="s">
        <v>1392</v>
      </c>
      <c r="AL301" s="368"/>
      <c r="AM301" s="45"/>
    </row>
    <row r="302" spans="1:529" s="60" customFormat="1" ht="27.75" customHeight="1" thickBot="1" x14ac:dyDescent="0.3">
      <c r="A302" s="237">
        <v>13140003</v>
      </c>
      <c r="B302" s="238">
        <v>39184</v>
      </c>
      <c r="C302" s="23" t="s">
        <v>5615</v>
      </c>
      <c r="D302" s="23" t="s">
        <v>5616</v>
      </c>
      <c r="E302" s="23"/>
      <c r="F302" s="23"/>
      <c r="G302" s="23"/>
      <c r="H302" s="239">
        <v>53089</v>
      </c>
      <c r="I302" s="238" t="s">
        <v>7608</v>
      </c>
      <c r="J302" s="238">
        <v>41079</v>
      </c>
      <c r="K302" s="23" t="s">
        <v>1954</v>
      </c>
      <c r="L302" s="23"/>
      <c r="M302" s="23" t="s">
        <v>995</v>
      </c>
      <c r="N302" s="23" t="s">
        <v>52</v>
      </c>
      <c r="O302" s="23">
        <v>3600</v>
      </c>
      <c r="P302" s="744"/>
      <c r="Q302" s="744"/>
      <c r="R302" s="744"/>
      <c r="S302" s="744"/>
      <c r="T302" s="575">
        <v>3.6720000000000002</v>
      </c>
      <c r="U302" s="23">
        <v>16.8</v>
      </c>
      <c r="V302" s="23">
        <v>3600</v>
      </c>
      <c r="W302" s="23" t="s">
        <v>1393</v>
      </c>
      <c r="X302" s="23">
        <v>50</v>
      </c>
      <c r="Y302" s="23">
        <v>25</v>
      </c>
      <c r="Z302" s="23">
        <v>125</v>
      </c>
      <c r="AA302" s="23" t="s">
        <v>1090</v>
      </c>
      <c r="AB302" s="23" t="s">
        <v>1090</v>
      </c>
      <c r="AC302" s="23" t="s">
        <v>1090</v>
      </c>
      <c r="AD302" s="23" t="s">
        <v>1090</v>
      </c>
      <c r="AE302" s="23" t="s">
        <v>1090</v>
      </c>
      <c r="AF302" s="23" t="s">
        <v>1090</v>
      </c>
      <c r="AG302" s="23" t="s">
        <v>1394</v>
      </c>
      <c r="AH302" s="23"/>
      <c r="AI302" s="23" t="s">
        <v>2274</v>
      </c>
      <c r="AJ302" s="23" t="s">
        <v>2275</v>
      </c>
      <c r="AK302" s="24" t="s">
        <v>1392</v>
      </c>
      <c r="AL302" s="24"/>
      <c r="AM302" s="11"/>
    </row>
    <row r="303" spans="1:529" s="60" customFormat="1" ht="27.75" customHeight="1" thickBot="1" x14ac:dyDescent="0.3">
      <c r="A303" s="209">
        <v>13140004</v>
      </c>
      <c r="B303" s="207">
        <v>39184</v>
      </c>
      <c r="C303" s="208" t="s">
        <v>5202</v>
      </c>
      <c r="D303" s="208" t="s">
        <v>4997</v>
      </c>
      <c r="E303" s="208"/>
      <c r="F303" s="208"/>
      <c r="G303" s="208"/>
      <c r="H303" s="209">
        <v>4025</v>
      </c>
      <c r="I303" s="207" t="s">
        <v>7607</v>
      </c>
      <c r="J303" s="207">
        <v>41011</v>
      </c>
      <c r="K303" s="208"/>
      <c r="L303" s="208"/>
      <c r="M303" s="208" t="s">
        <v>1395</v>
      </c>
      <c r="N303" s="208" t="s">
        <v>21</v>
      </c>
      <c r="O303" s="208">
        <v>1854200</v>
      </c>
      <c r="P303" s="758"/>
      <c r="Q303" s="758"/>
      <c r="R303" s="758"/>
      <c r="S303" s="758"/>
      <c r="T303" s="567">
        <v>360</v>
      </c>
      <c r="U303" s="208">
        <v>5080</v>
      </c>
      <c r="V303" s="208">
        <v>1854200</v>
      </c>
      <c r="W303" s="208" t="s">
        <v>1398</v>
      </c>
      <c r="X303" s="208">
        <v>35</v>
      </c>
      <c r="Y303" s="208">
        <v>25</v>
      </c>
      <c r="Z303" s="208">
        <v>125</v>
      </c>
      <c r="AA303" s="208" t="s">
        <v>1090</v>
      </c>
      <c r="AB303" s="208" t="s">
        <v>1090</v>
      </c>
      <c r="AC303" s="208" t="s">
        <v>1090</v>
      </c>
      <c r="AD303" s="208">
        <v>15</v>
      </c>
      <c r="AE303" s="208">
        <v>2</v>
      </c>
      <c r="AF303" s="208" t="s">
        <v>1090</v>
      </c>
      <c r="AG303" s="366"/>
      <c r="AH303" s="208"/>
      <c r="AI303" s="208" t="s">
        <v>2276</v>
      </c>
      <c r="AJ303" s="208" t="s">
        <v>2277</v>
      </c>
      <c r="AK303" s="367" t="s">
        <v>4096</v>
      </c>
      <c r="AL303" s="367"/>
      <c r="AM303" s="11"/>
    </row>
    <row r="304" spans="1:529" s="60" customFormat="1" ht="27.75" customHeight="1" x14ac:dyDescent="0.25">
      <c r="A304" s="164">
        <v>13140005</v>
      </c>
      <c r="B304" s="175">
        <v>39190</v>
      </c>
      <c r="C304" s="176" t="s">
        <v>5203</v>
      </c>
      <c r="D304" s="176" t="s">
        <v>5129</v>
      </c>
      <c r="E304" s="176"/>
      <c r="F304" s="176"/>
      <c r="G304" s="176"/>
      <c r="H304" s="164">
        <v>44327</v>
      </c>
      <c r="I304" s="175" t="s">
        <v>7606</v>
      </c>
      <c r="J304" s="175">
        <v>40439</v>
      </c>
      <c r="K304" s="176" t="s">
        <v>1171</v>
      </c>
      <c r="L304" s="176"/>
      <c r="M304" s="176" t="s">
        <v>283</v>
      </c>
      <c r="N304" s="176" t="s">
        <v>34</v>
      </c>
      <c r="O304" s="176">
        <v>839158</v>
      </c>
      <c r="P304" s="739" t="s">
        <v>1396</v>
      </c>
      <c r="Q304" s="739" t="s">
        <v>1397</v>
      </c>
      <c r="R304" s="739"/>
      <c r="S304" s="739"/>
      <c r="T304" s="568"/>
      <c r="U304" s="176"/>
      <c r="V304" s="176">
        <v>839158</v>
      </c>
      <c r="W304" s="176" t="s">
        <v>1398</v>
      </c>
      <c r="X304" s="176">
        <v>35</v>
      </c>
      <c r="Y304" s="176">
        <v>25</v>
      </c>
      <c r="Z304" s="176">
        <v>125</v>
      </c>
      <c r="AA304" s="176" t="s">
        <v>1090</v>
      </c>
      <c r="AB304" s="176" t="s">
        <v>1090</v>
      </c>
      <c r="AC304" s="176" t="s">
        <v>1090</v>
      </c>
      <c r="AD304" s="176">
        <v>15</v>
      </c>
      <c r="AE304" s="176">
        <v>2</v>
      </c>
      <c r="AF304" s="176" t="s">
        <v>1090</v>
      </c>
      <c r="AG304" s="176"/>
      <c r="AH304" s="176"/>
      <c r="AI304" s="176"/>
      <c r="AJ304" s="176"/>
      <c r="AK304" s="222"/>
      <c r="AL304" s="222"/>
      <c r="AM304" s="11"/>
    </row>
    <row r="305" spans="1:39" s="60" customFormat="1" ht="27.75" customHeight="1" x14ac:dyDescent="0.25">
      <c r="A305" s="76">
        <v>13140005</v>
      </c>
      <c r="B305" s="31">
        <v>39190</v>
      </c>
      <c r="C305" s="30" t="s">
        <v>5204</v>
      </c>
      <c r="D305" s="30" t="s">
        <v>5129</v>
      </c>
      <c r="E305" s="30"/>
      <c r="F305" s="30"/>
      <c r="G305" s="30"/>
      <c r="H305" s="76">
        <v>44327</v>
      </c>
      <c r="I305" s="31" t="s">
        <v>7606</v>
      </c>
      <c r="J305" s="31">
        <v>42632</v>
      </c>
      <c r="K305" s="30" t="s">
        <v>1171</v>
      </c>
      <c r="L305" s="30"/>
      <c r="M305" s="30" t="s">
        <v>283</v>
      </c>
      <c r="N305" s="30" t="s">
        <v>34</v>
      </c>
      <c r="O305" s="30">
        <v>87038</v>
      </c>
      <c r="P305" s="781" t="s">
        <v>6050</v>
      </c>
      <c r="Q305" s="781"/>
      <c r="R305" s="781"/>
      <c r="S305" s="781"/>
      <c r="T305" s="590">
        <v>24.84</v>
      </c>
      <c r="U305" s="30">
        <v>238.46</v>
      </c>
      <c r="V305" s="30">
        <v>87038</v>
      </c>
      <c r="W305" s="30"/>
      <c r="X305" s="30"/>
      <c r="Y305" s="30"/>
      <c r="Z305" s="30"/>
      <c r="AA305" s="30"/>
      <c r="AB305" s="30"/>
      <c r="AC305" s="30"/>
      <c r="AD305" s="30"/>
      <c r="AE305" s="30"/>
      <c r="AF305" s="30"/>
      <c r="AG305" s="30"/>
      <c r="AH305" s="30">
        <v>120.93</v>
      </c>
      <c r="AI305" s="30" t="s">
        <v>2278</v>
      </c>
      <c r="AJ305" s="30" t="s">
        <v>2279</v>
      </c>
      <c r="AK305" s="32" t="s">
        <v>5391</v>
      </c>
      <c r="AL305" s="32" t="s">
        <v>6049</v>
      </c>
      <c r="AM305" s="668"/>
    </row>
    <row r="306" spans="1:39" s="60" customFormat="1" ht="27.75" customHeight="1" x14ac:dyDescent="0.25">
      <c r="A306" s="76">
        <v>13140005</v>
      </c>
      <c r="B306" s="31">
        <v>39190</v>
      </c>
      <c r="C306" s="30" t="s">
        <v>5205</v>
      </c>
      <c r="D306" s="30" t="s">
        <v>5129</v>
      </c>
      <c r="E306" s="30"/>
      <c r="F306" s="30"/>
      <c r="G306" s="30"/>
      <c r="H306" s="76">
        <v>44327</v>
      </c>
      <c r="I306" s="31" t="s">
        <v>7606</v>
      </c>
      <c r="J306" s="31">
        <v>42632</v>
      </c>
      <c r="K306" s="30" t="s">
        <v>1171</v>
      </c>
      <c r="L306" s="30"/>
      <c r="M306" s="30" t="s">
        <v>283</v>
      </c>
      <c r="N306" s="30" t="s">
        <v>34</v>
      </c>
      <c r="O306" s="30">
        <v>236520</v>
      </c>
      <c r="P306" s="781" t="s">
        <v>6050</v>
      </c>
      <c r="Q306" s="781"/>
      <c r="R306" s="781"/>
      <c r="S306" s="781"/>
      <c r="T306" s="590">
        <v>53.64</v>
      </c>
      <c r="U306" s="30">
        <v>648</v>
      </c>
      <c r="V306" s="30">
        <v>236520</v>
      </c>
      <c r="W306" s="30"/>
      <c r="X306" s="30"/>
      <c r="Y306" s="30"/>
      <c r="Z306" s="30"/>
      <c r="AA306" s="30"/>
      <c r="AB306" s="30"/>
      <c r="AC306" s="30"/>
      <c r="AD306" s="30"/>
      <c r="AE306" s="30"/>
      <c r="AF306" s="30"/>
      <c r="AG306" s="30"/>
      <c r="AH306" s="30">
        <v>118.69</v>
      </c>
      <c r="AI306" s="30" t="s">
        <v>2280</v>
      </c>
      <c r="AJ306" s="30" t="s">
        <v>2281</v>
      </c>
      <c r="AK306" s="32" t="s">
        <v>5391</v>
      </c>
      <c r="AL306" s="32" t="s">
        <v>6049</v>
      </c>
      <c r="AM306" s="668"/>
    </row>
    <row r="307" spans="1:39" s="60" customFormat="1" ht="27.75" customHeight="1" x14ac:dyDescent="0.25">
      <c r="A307" s="76">
        <v>13140005</v>
      </c>
      <c r="B307" s="31">
        <v>39190</v>
      </c>
      <c r="C307" s="30" t="s">
        <v>5206</v>
      </c>
      <c r="D307" s="30" t="s">
        <v>5129</v>
      </c>
      <c r="E307" s="30"/>
      <c r="F307" s="30"/>
      <c r="G307" s="30"/>
      <c r="H307" s="76">
        <v>44327</v>
      </c>
      <c r="I307" s="31" t="s">
        <v>7606</v>
      </c>
      <c r="J307" s="31">
        <v>42632</v>
      </c>
      <c r="K307" s="30" t="s">
        <v>1171</v>
      </c>
      <c r="L307" s="30"/>
      <c r="M307" s="30" t="s">
        <v>283</v>
      </c>
      <c r="N307" s="30" t="s">
        <v>34</v>
      </c>
      <c r="O307" s="30">
        <v>515600</v>
      </c>
      <c r="P307" s="781" t="s">
        <v>6050</v>
      </c>
      <c r="Q307" s="781"/>
      <c r="R307" s="781"/>
      <c r="S307" s="781"/>
      <c r="T307" s="590">
        <v>100.4</v>
      </c>
      <c r="U307" s="30">
        <v>1412.6</v>
      </c>
      <c r="V307" s="30">
        <v>515600</v>
      </c>
      <c r="W307" s="30"/>
      <c r="X307" s="30"/>
      <c r="Y307" s="30"/>
      <c r="Z307" s="30"/>
      <c r="AA307" s="30"/>
      <c r="AB307" s="30"/>
      <c r="AC307" s="30"/>
      <c r="AD307" s="30"/>
      <c r="AE307" s="30"/>
      <c r="AF307" s="30"/>
      <c r="AG307" s="30"/>
      <c r="AH307" s="30">
        <v>113.74</v>
      </c>
      <c r="AI307" s="30" t="s">
        <v>2282</v>
      </c>
      <c r="AJ307" s="30" t="s">
        <v>2283</v>
      </c>
      <c r="AK307" s="32" t="s">
        <v>5391</v>
      </c>
      <c r="AL307" s="32" t="s">
        <v>6049</v>
      </c>
      <c r="AM307" s="668"/>
    </row>
    <row r="308" spans="1:39" s="60" customFormat="1" ht="27.75" customHeight="1" x14ac:dyDescent="0.25">
      <c r="A308" s="76">
        <v>13140005</v>
      </c>
      <c r="B308" s="31">
        <v>39190</v>
      </c>
      <c r="C308" s="30" t="s">
        <v>5207</v>
      </c>
      <c r="D308" s="30" t="s">
        <v>5129</v>
      </c>
      <c r="E308" s="30"/>
      <c r="F308" s="30"/>
      <c r="G308" s="30"/>
      <c r="H308" s="76">
        <v>44327</v>
      </c>
      <c r="I308" s="31" t="s">
        <v>7606</v>
      </c>
      <c r="J308" s="31">
        <v>42632</v>
      </c>
      <c r="K308" s="30" t="s">
        <v>1171</v>
      </c>
      <c r="L308" s="30"/>
      <c r="M308" s="30" t="s">
        <v>283</v>
      </c>
      <c r="N308" s="30" t="s">
        <v>34</v>
      </c>
      <c r="O308" s="30">
        <v>483260</v>
      </c>
      <c r="P308" s="781" t="s">
        <v>6050</v>
      </c>
      <c r="Q308" s="781"/>
      <c r="R308" s="781"/>
      <c r="S308" s="781"/>
      <c r="T308" s="590">
        <v>330</v>
      </c>
      <c r="U308" s="30">
        <v>1324</v>
      </c>
      <c r="V308" s="30">
        <v>483260</v>
      </c>
      <c r="W308" s="30"/>
      <c r="X308" s="30"/>
      <c r="Y308" s="30"/>
      <c r="Z308" s="30"/>
      <c r="AA308" s="30"/>
      <c r="AB308" s="30"/>
      <c r="AC308" s="30"/>
      <c r="AD308" s="30"/>
      <c r="AE308" s="30"/>
      <c r="AF308" s="30"/>
      <c r="AG308" s="30"/>
      <c r="AH308" s="30"/>
      <c r="AI308" s="30" t="s">
        <v>2284</v>
      </c>
      <c r="AJ308" s="30" t="s">
        <v>2285</v>
      </c>
      <c r="AK308" s="32" t="s">
        <v>5391</v>
      </c>
      <c r="AL308" s="32" t="s">
        <v>6049</v>
      </c>
      <c r="AM308" s="668"/>
    </row>
    <row r="309" spans="1:39" s="60" customFormat="1" ht="27.75" customHeight="1" x14ac:dyDescent="0.25">
      <c r="A309" s="76">
        <v>13140005</v>
      </c>
      <c r="B309" s="31">
        <v>39190</v>
      </c>
      <c r="C309" s="30" t="s">
        <v>5208</v>
      </c>
      <c r="D309" s="30" t="s">
        <v>5129</v>
      </c>
      <c r="E309" s="30"/>
      <c r="F309" s="30"/>
      <c r="G309" s="30"/>
      <c r="H309" s="76">
        <v>44327</v>
      </c>
      <c r="I309" s="31" t="s">
        <v>7606</v>
      </c>
      <c r="J309" s="31">
        <v>42632</v>
      </c>
      <c r="K309" s="30" t="s">
        <v>1171</v>
      </c>
      <c r="L309" s="30"/>
      <c r="M309" s="30" t="s">
        <v>283</v>
      </c>
      <c r="N309" s="30" t="s">
        <v>34</v>
      </c>
      <c r="O309" s="30">
        <v>668315</v>
      </c>
      <c r="P309" s="781" t="s">
        <v>6050</v>
      </c>
      <c r="Q309" s="781"/>
      <c r="R309" s="781"/>
      <c r="S309" s="781"/>
      <c r="T309" s="590">
        <v>330</v>
      </c>
      <c r="U309" s="30">
        <v>1831</v>
      </c>
      <c r="V309" s="30">
        <v>668315</v>
      </c>
      <c r="W309" s="30" t="s">
        <v>1398</v>
      </c>
      <c r="X309" s="30">
        <v>35</v>
      </c>
      <c r="Y309" s="30">
        <v>25</v>
      </c>
      <c r="Z309" s="30">
        <v>125</v>
      </c>
      <c r="AA309" s="30" t="s">
        <v>1325</v>
      </c>
      <c r="AB309" s="30" t="s">
        <v>1325</v>
      </c>
      <c r="AC309" s="30" t="s">
        <v>1325</v>
      </c>
      <c r="AD309" s="30">
        <v>15</v>
      </c>
      <c r="AE309" s="30">
        <v>2</v>
      </c>
      <c r="AF309" s="30">
        <v>0.3</v>
      </c>
      <c r="AG309" s="30"/>
      <c r="AH309" s="30"/>
      <c r="AI309" s="30" t="s">
        <v>2284</v>
      </c>
      <c r="AJ309" s="30" t="s">
        <v>2285</v>
      </c>
      <c r="AK309" s="30" t="s">
        <v>5391</v>
      </c>
      <c r="AL309" s="32" t="s">
        <v>6049</v>
      </c>
      <c r="AM309" s="668"/>
    </row>
    <row r="310" spans="1:39" s="60" customFormat="1" ht="27.75" customHeight="1" thickBot="1" x14ac:dyDescent="0.3">
      <c r="A310" s="76">
        <v>13140005</v>
      </c>
      <c r="B310" s="31">
        <v>39190</v>
      </c>
      <c r="C310" s="30" t="s">
        <v>6048</v>
      </c>
      <c r="D310" s="30" t="s">
        <v>7321</v>
      </c>
      <c r="E310" s="30" t="s">
        <v>107</v>
      </c>
      <c r="F310" s="30" t="s">
        <v>107</v>
      </c>
      <c r="G310" s="30" t="s">
        <v>51</v>
      </c>
      <c r="H310" s="76">
        <v>44327</v>
      </c>
      <c r="I310" s="31" t="s">
        <v>7606</v>
      </c>
      <c r="J310" s="31">
        <v>42632</v>
      </c>
      <c r="K310" s="30" t="s">
        <v>1171</v>
      </c>
      <c r="L310" s="30"/>
      <c r="M310" s="30" t="s">
        <v>283</v>
      </c>
      <c r="N310" s="30" t="s">
        <v>34</v>
      </c>
      <c r="O310" s="30">
        <v>668315</v>
      </c>
      <c r="P310" s="781"/>
      <c r="Q310" s="781" t="s">
        <v>6385</v>
      </c>
      <c r="R310" s="781"/>
      <c r="S310" s="781"/>
      <c r="T310" s="590">
        <v>330</v>
      </c>
      <c r="U310" s="30">
        <v>1831</v>
      </c>
      <c r="V310" s="30">
        <v>668315</v>
      </c>
      <c r="W310" s="30" t="s">
        <v>1398</v>
      </c>
      <c r="X310" s="30">
        <v>35</v>
      </c>
      <c r="Y310" s="30">
        <v>25</v>
      </c>
      <c r="Z310" s="30">
        <v>125</v>
      </c>
      <c r="AA310" s="30" t="s">
        <v>1325</v>
      </c>
      <c r="AB310" s="30" t="s">
        <v>1325</v>
      </c>
      <c r="AC310" s="30" t="s">
        <v>1325</v>
      </c>
      <c r="AD310" s="30">
        <v>15</v>
      </c>
      <c r="AE310" s="30">
        <v>2</v>
      </c>
      <c r="AF310" s="30">
        <v>0.3</v>
      </c>
      <c r="AG310" s="30" t="s">
        <v>6051</v>
      </c>
      <c r="AH310" s="30">
        <v>116.06</v>
      </c>
      <c r="AI310" s="30" t="s">
        <v>2284</v>
      </c>
      <c r="AJ310" s="30" t="s">
        <v>2285</v>
      </c>
      <c r="AK310" s="30" t="s">
        <v>6052</v>
      </c>
      <c r="AL310" s="32"/>
      <c r="AM310" s="668"/>
    </row>
    <row r="311" spans="1:39" s="60" customFormat="1" ht="27.75" customHeight="1" thickBot="1" x14ac:dyDescent="0.3">
      <c r="A311" s="209">
        <v>13140005</v>
      </c>
      <c r="B311" s="207">
        <v>39190</v>
      </c>
      <c r="C311" s="208" t="s">
        <v>6048</v>
      </c>
      <c r="D311" s="208" t="s">
        <v>7321</v>
      </c>
      <c r="E311" s="208" t="s">
        <v>107</v>
      </c>
      <c r="F311" s="208" t="s">
        <v>107</v>
      </c>
      <c r="G311" s="208" t="s">
        <v>51</v>
      </c>
      <c r="H311" s="209">
        <v>44327</v>
      </c>
      <c r="I311" s="207" t="s">
        <v>7606</v>
      </c>
      <c r="J311" s="207">
        <v>48475</v>
      </c>
      <c r="K311" s="208" t="s">
        <v>1171</v>
      </c>
      <c r="L311" s="208" t="s">
        <v>6500</v>
      </c>
      <c r="M311" s="208" t="s">
        <v>283</v>
      </c>
      <c r="N311" s="208" t="s">
        <v>34</v>
      </c>
      <c r="O311" s="208">
        <v>668315</v>
      </c>
      <c r="P311" s="744" t="s">
        <v>8515</v>
      </c>
      <c r="Q311" s="744" t="s">
        <v>8515</v>
      </c>
      <c r="R311" s="744"/>
      <c r="S311" s="744"/>
      <c r="T311" s="567">
        <v>330</v>
      </c>
      <c r="U311" s="208">
        <v>1831</v>
      </c>
      <c r="V311" s="208">
        <v>668315</v>
      </c>
      <c r="W311" s="208" t="s">
        <v>1398</v>
      </c>
      <c r="X311" s="208">
        <v>35</v>
      </c>
      <c r="Y311" s="208">
        <v>25</v>
      </c>
      <c r="Z311" s="208">
        <v>125</v>
      </c>
      <c r="AA311" s="208" t="s">
        <v>1325</v>
      </c>
      <c r="AB311" s="208" t="s">
        <v>1325</v>
      </c>
      <c r="AC311" s="208" t="s">
        <v>1325</v>
      </c>
      <c r="AD311" s="208">
        <v>15</v>
      </c>
      <c r="AE311" s="208">
        <v>2</v>
      </c>
      <c r="AF311" s="208">
        <v>0.3</v>
      </c>
      <c r="AG311" s="208" t="s">
        <v>6051</v>
      </c>
      <c r="AH311" s="208">
        <v>116.06</v>
      </c>
      <c r="AI311" s="208" t="s">
        <v>2284</v>
      </c>
      <c r="AJ311" s="208" t="s">
        <v>2285</v>
      </c>
      <c r="AK311" s="208" t="s">
        <v>6052</v>
      </c>
      <c r="AL311" s="367"/>
      <c r="AM311" s="11"/>
    </row>
    <row r="312" spans="1:39" s="60" customFormat="1" ht="27.75" customHeight="1" thickBot="1" x14ac:dyDescent="0.3">
      <c r="A312" s="237">
        <v>13140006</v>
      </c>
      <c r="B312" s="238">
        <v>39190</v>
      </c>
      <c r="C312" s="23" t="s">
        <v>223</v>
      </c>
      <c r="D312" s="23" t="s">
        <v>5727</v>
      </c>
      <c r="E312" s="23"/>
      <c r="F312" s="23"/>
      <c r="G312" s="23"/>
      <c r="H312" s="239">
        <v>37664</v>
      </c>
      <c r="I312" s="238" t="s">
        <v>7606</v>
      </c>
      <c r="J312" s="238">
        <v>41382</v>
      </c>
      <c r="K312" s="23"/>
      <c r="L312" s="23"/>
      <c r="M312" s="23" t="s">
        <v>4748</v>
      </c>
      <c r="N312" s="23" t="s">
        <v>21</v>
      </c>
      <c r="O312" s="23">
        <v>5840</v>
      </c>
      <c r="P312" s="744"/>
      <c r="Q312" s="744"/>
      <c r="R312" s="744"/>
      <c r="S312" s="744"/>
      <c r="T312" s="575"/>
      <c r="U312" s="23">
        <v>16</v>
      </c>
      <c r="V312" s="23">
        <v>5840</v>
      </c>
      <c r="W312" s="23" t="s">
        <v>1398</v>
      </c>
      <c r="X312" s="23">
        <v>50</v>
      </c>
      <c r="Y312" s="23">
        <v>15</v>
      </c>
      <c r="Z312" s="23">
        <v>70</v>
      </c>
      <c r="AA312" s="23" t="s">
        <v>1090</v>
      </c>
      <c r="AB312" s="23" t="s">
        <v>1090</v>
      </c>
      <c r="AC312" s="23" t="s">
        <v>1090</v>
      </c>
      <c r="AD312" s="23">
        <v>12</v>
      </c>
      <c r="AE312" s="23">
        <v>2</v>
      </c>
      <c r="AF312" s="23" t="s">
        <v>1090</v>
      </c>
      <c r="AG312" s="23" t="s">
        <v>1399</v>
      </c>
      <c r="AH312" s="23"/>
      <c r="AI312" s="23" t="s">
        <v>2286</v>
      </c>
      <c r="AJ312" s="23" t="s">
        <v>2287</v>
      </c>
      <c r="AK312" s="24" t="s">
        <v>1400</v>
      </c>
      <c r="AL312" s="24"/>
      <c r="AM312" s="11"/>
    </row>
    <row r="313" spans="1:39" s="60" customFormat="1" ht="27.75" customHeight="1" thickBot="1" x14ac:dyDescent="0.3">
      <c r="A313" s="332">
        <v>13140007</v>
      </c>
      <c r="B313" s="333">
        <v>39190</v>
      </c>
      <c r="C313" s="302" t="s">
        <v>215</v>
      </c>
      <c r="D313" s="302" t="s">
        <v>5728</v>
      </c>
      <c r="E313" s="302"/>
      <c r="F313" s="302"/>
      <c r="G313" s="302"/>
      <c r="H313" s="332">
        <v>86091</v>
      </c>
      <c r="I313" s="333" t="s">
        <v>7605</v>
      </c>
      <c r="J313" s="333">
        <v>41382</v>
      </c>
      <c r="K313" s="302"/>
      <c r="L313" s="302"/>
      <c r="M313" s="302" t="s">
        <v>408</v>
      </c>
      <c r="N313" s="302" t="s">
        <v>48</v>
      </c>
      <c r="O313" s="302">
        <v>4400</v>
      </c>
      <c r="P313" s="791"/>
      <c r="Q313" s="792"/>
      <c r="R313" s="793" t="s">
        <v>1401</v>
      </c>
      <c r="S313" s="791"/>
      <c r="T313" s="594">
        <v>3</v>
      </c>
      <c r="U313" s="302">
        <v>12</v>
      </c>
      <c r="V313" s="302">
        <v>4400</v>
      </c>
      <c r="W313" s="302" t="s">
        <v>1393</v>
      </c>
      <c r="X313" s="302">
        <v>50</v>
      </c>
      <c r="Y313" s="302">
        <v>50</v>
      </c>
      <c r="Z313" s="302">
        <v>250</v>
      </c>
      <c r="AA313" s="302" t="s">
        <v>1090</v>
      </c>
      <c r="AB313" s="302" t="s">
        <v>1090</v>
      </c>
      <c r="AC313" s="302" t="s">
        <v>1090</v>
      </c>
      <c r="AD313" s="302" t="s">
        <v>1090</v>
      </c>
      <c r="AE313" s="302" t="s">
        <v>1090</v>
      </c>
      <c r="AF313" s="302">
        <v>0.3</v>
      </c>
      <c r="AG313" s="302" t="s">
        <v>1402</v>
      </c>
      <c r="AH313" s="302"/>
      <c r="AI313" s="302" t="s">
        <v>2288</v>
      </c>
      <c r="AJ313" s="302" t="s">
        <v>2289</v>
      </c>
      <c r="AK313" s="368"/>
      <c r="AL313" s="368"/>
      <c r="AM313" s="45"/>
    </row>
    <row r="314" spans="1:39" s="60" customFormat="1" ht="27.75" customHeight="1" x14ac:dyDescent="0.25">
      <c r="A314" s="317">
        <v>13140008</v>
      </c>
      <c r="B314" s="318">
        <v>39195</v>
      </c>
      <c r="C314" s="319" t="s">
        <v>215</v>
      </c>
      <c r="D314" s="319" t="s">
        <v>5706</v>
      </c>
      <c r="E314" s="319"/>
      <c r="F314" s="319"/>
      <c r="G314" s="319"/>
      <c r="H314" s="320">
        <v>87624</v>
      </c>
      <c r="I314" s="318" t="s">
        <v>7604</v>
      </c>
      <c r="J314" s="318">
        <v>41479</v>
      </c>
      <c r="K314" s="319"/>
      <c r="L314" s="319"/>
      <c r="M314" s="319" t="s">
        <v>408</v>
      </c>
      <c r="N314" s="319" t="s">
        <v>48</v>
      </c>
      <c r="O314" s="319">
        <v>2190</v>
      </c>
      <c r="P314" s="760" t="s">
        <v>1403</v>
      </c>
      <c r="Q314" s="760" t="s">
        <v>1403</v>
      </c>
      <c r="R314" s="760"/>
      <c r="S314" s="760"/>
      <c r="T314" s="595">
        <v>1.9</v>
      </c>
      <c r="U314" s="319">
        <v>6</v>
      </c>
      <c r="V314" s="319">
        <v>2190</v>
      </c>
      <c r="W314" s="319" t="s">
        <v>1393</v>
      </c>
      <c r="X314" s="319">
        <v>50</v>
      </c>
      <c r="Y314" s="319">
        <v>25</v>
      </c>
      <c r="Z314" s="319">
        <v>125</v>
      </c>
      <c r="AA314" s="319" t="s">
        <v>1090</v>
      </c>
      <c r="AB314" s="319" t="s">
        <v>1090</v>
      </c>
      <c r="AC314" s="319" t="s">
        <v>1090</v>
      </c>
      <c r="AD314" s="319" t="s">
        <v>1090</v>
      </c>
      <c r="AE314" s="319" t="s">
        <v>1090</v>
      </c>
      <c r="AF314" s="319" t="s">
        <v>1090</v>
      </c>
      <c r="AG314" s="319" t="s">
        <v>1404</v>
      </c>
      <c r="AH314" s="319"/>
      <c r="AI314" s="215" t="s">
        <v>2290</v>
      </c>
      <c r="AJ314" s="215" t="s">
        <v>2291</v>
      </c>
      <c r="AK314" s="365" t="s">
        <v>1405</v>
      </c>
      <c r="AL314" s="46"/>
      <c r="AM314" s="11"/>
    </row>
    <row r="315" spans="1:39" s="60" customFormat="1" ht="27.75" customHeight="1" thickBot="1" x14ac:dyDescent="0.3">
      <c r="A315" s="380">
        <v>13140008</v>
      </c>
      <c r="B315" s="381">
        <v>39195</v>
      </c>
      <c r="C315" s="348" t="s">
        <v>215</v>
      </c>
      <c r="D315" s="348" t="s">
        <v>5706</v>
      </c>
      <c r="E315" s="348"/>
      <c r="F315" s="348"/>
      <c r="G315" s="348"/>
      <c r="H315" s="382">
        <v>87624</v>
      </c>
      <c r="I315" s="381" t="s">
        <v>7604</v>
      </c>
      <c r="J315" s="381">
        <v>45131</v>
      </c>
      <c r="K315" s="348" t="s">
        <v>1406</v>
      </c>
      <c r="L315" s="348"/>
      <c r="M315" s="348" t="s">
        <v>408</v>
      </c>
      <c r="N315" s="348" t="s">
        <v>48</v>
      </c>
      <c r="O315" s="348">
        <v>2190</v>
      </c>
      <c r="P315" s="750"/>
      <c r="Q315" s="750"/>
      <c r="R315" s="750" t="s">
        <v>8351</v>
      </c>
      <c r="S315" s="750"/>
      <c r="T315" s="561">
        <v>1.9</v>
      </c>
      <c r="U315" s="348">
        <v>6</v>
      </c>
      <c r="V315" s="348">
        <v>2190</v>
      </c>
      <c r="W315" s="348" t="s">
        <v>1257</v>
      </c>
      <c r="X315" s="348">
        <v>50</v>
      </c>
      <c r="Y315" s="348">
        <v>25</v>
      </c>
      <c r="Z315" s="348">
        <v>125</v>
      </c>
      <c r="AA315" s="348" t="s">
        <v>1325</v>
      </c>
      <c r="AB315" s="348" t="s">
        <v>1325</v>
      </c>
      <c r="AC315" s="348" t="s">
        <v>1325</v>
      </c>
      <c r="AD315" s="348" t="s">
        <v>1325</v>
      </c>
      <c r="AE315" s="348" t="s">
        <v>1325</v>
      </c>
      <c r="AF315" s="348" t="s">
        <v>1325</v>
      </c>
      <c r="AG315" s="348" t="s">
        <v>1407</v>
      </c>
      <c r="AH315" s="348"/>
      <c r="AI315" s="348" t="s">
        <v>2290</v>
      </c>
      <c r="AJ315" s="348" t="s">
        <v>2291</v>
      </c>
      <c r="AK315" s="383" t="s">
        <v>1408</v>
      </c>
      <c r="AL315" s="383"/>
      <c r="AM315" s="11"/>
    </row>
    <row r="316" spans="1:39" s="394" customFormat="1" ht="27.75" customHeight="1" x14ac:dyDescent="0.25">
      <c r="A316" s="164">
        <v>13140009</v>
      </c>
      <c r="B316" s="175">
        <v>39195</v>
      </c>
      <c r="C316" s="176" t="s">
        <v>5209</v>
      </c>
      <c r="D316" s="176" t="s">
        <v>4628</v>
      </c>
      <c r="E316" s="176"/>
      <c r="F316" s="176"/>
      <c r="G316" s="176"/>
      <c r="H316" s="164">
        <v>75054</v>
      </c>
      <c r="I316" s="175" t="s">
        <v>7603</v>
      </c>
      <c r="J316" s="175">
        <v>40467</v>
      </c>
      <c r="K316" s="176" t="s">
        <v>1409</v>
      </c>
      <c r="L316" s="176"/>
      <c r="M316" s="176" t="s">
        <v>1410</v>
      </c>
      <c r="N316" s="176" t="s">
        <v>95</v>
      </c>
      <c r="O316" s="176">
        <v>55000</v>
      </c>
      <c r="P316" s="752" t="s">
        <v>1411</v>
      </c>
      <c r="Q316" s="752" t="s">
        <v>1412</v>
      </c>
      <c r="R316" s="794"/>
      <c r="S316" s="752"/>
      <c r="T316" s="568"/>
      <c r="U316" s="176"/>
      <c r="V316" s="176"/>
      <c r="W316" s="176"/>
      <c r="X316" s="176"/>
      <c r="Y316" s="176"/>
      <c r="Z316" s="176"/>
      <c r="AA316" s="176"/>
      <c r="AB316" s="176"/>
      <c r="AC316" s="176"/>
      <c r="AD316" s="176"/>
      <c r="AE316" s="176"/>
      <c r="AF316" s="176"/>
      <c r="AG316" s="176"/>
      <c r="AH316" s="176"/>
      <c r="AI316" s="176" t="s">
        <v>2292</v>
      </c>
      <c r="AJ316" s="176" t="s">
        <v>2293</v>
      </c>
      <c r="AK316" s="222"/>
      <c r="AL316" s="438" t="s">
        <v>6409</v>
      </c>
      <c r="AM316" s="39"/>
    </row>
    <row r="317" spans="1:39" s="394" customFormat="1" ht="27.75" customHeight="1" thickBot="1" x14ac:dyDescent="0.3">
      <c r="A317" s="435">
        <v>13140009</v>
      </c>
      <c r="B317" s="436">
        <v>39195</v>
      </c>
      <c r="C317" s="437" t="s">
        <v>5209</v>
      </c>
      <c r="D317" s="437" t="s">
        <v>4628</v>
      </c>
      <c r="E317" s="437"/>
      <c r="F317" s="437"/>
      <c r="G317" s="437"/>
      <c r="H317" s="435">
        <v>75054</v>
      </c>
      <c r="I317" s="436" t="s">
        <v>7603</v>
      </c>
      <c r="J317" s="436">
        <v>42660</v>
      </c>
      <c r="K317" s="437" t="s">
        <v>1409</v>
      </c>
      <c r="L317" s="437"/>
      <c r="M317" s="437" t="s">
        <v>1410</v>
      </c>
      <c r="N317" s="437" t="s">
        <v>95</v>
      </c>
      <c r="O317" s="437">
        <v>55000</v>
      </c>
      <c r="P317" s="763"/>
      <c r="Q317" s="763"/>
      <c r="R317" s="752" t="s">
        <v>6408</v>
      </c>
      <c r="S317" s="763"/>
      <c r="T317" s="584">
        <v>11.5</v>
      </c>
      <c r="U317" s="437">
        <v>150.69999999999999</v>
      </c>
      <c r="V317" s="437">
        <v>55000</v>
      </c>
      <c r="W317" s="437" t="s">
        <v>1413</v>
      </c>
      <c r="X317" s="437">
        <v>60</v>
      </c>
      <c r="Y317" s="437">
        <v>25</v>
      </c>
      <c r="Z317" s="437">
        <v>125</v>
      </c>
      <c r="AA317" s="437" t="s">
        <v>1090</v>
      </c>
      <c r="AB317" s="437" t="s">
        <v>1090</v>
      </c>
      <c r="AC317" s="437" t="s">
        <v>1090</v>
      </c>
      <c r="AD317" s="437" t="s">
        <v>1090</v>
      </c>
      <c r="AE317" s="437" t="s">
        <v>1090</v>
      </c>
      <c r="AF317" s="437">
        <v>0.3</v>
      </c>
      <c r="AG317" s="437" t="s">
        <v>1414</v>
      </c>
      <c r="AH317" s="437"/>
      <c r="AI317" s="437" t="s">
        <v>2292</v>
      </c>
      <c r="AJ317" s="437" t="s">
        <v>2293</v>
      </c>
      <c r="AK317" s="438" t="s">
        <v>5392</v>
      </c>
      <c r="AL317" s="438" t="s">
        <v>6409</v>
      </c>
      <c r="AM317" s="39"/>
    </row>
    <row r="318" spans="1:39" s="60" customFormat="1" ht="27.75" customHeight="1" x14ac:dyDescent="0.25">
      <c r="A318" s="317">
        <v>13140010</v>
      </c>
      <c r="B318" s="318">
        <v>39199</v>
      </c>
      <c r="C318" s="319" t="s">
        <v>1415</v>
      </c>
      <c r="D318" s="319" t="s">
        <v>5130</v>
      </c>
      <c r="E318" s="319"/>
      <c r="F318" s="319"/>
      <c r="G318" s="319"/>
      <c r="H318" s="320">
        <v>70295</v>
      </c>
      <c r="I318" s="318" t="s">
        <v>7602</v>
      </c>
      <c r="J318" s="318">
        <v>41391</v>
      </c>
      <c r="K318" s="319" t="s">
        <v>1315</v>
      </c>
      <c r="L318" s="319"/>
      <c r="M318" s="319" t="s">
        <v>4749</v>
      </c>
      <c r="N318" s="319" t="s">
        <v>21</v>
      </c>
      <c r="O318" s="319">
        <v>157680</v>
      </c>
      <c r="P318" s="760" t="s">
        <v>5093</v>
      </c>
      <c r="Q318" s="760" t="s">
        <v>1416</v>
      </c>
      <c r="R318" s="760"/>
      <c r="S318" s="760"/>
      <c r="T318" s="595"/>
      <c r="U318" s="319">
        <v>432</v>
      </c>
      <c r="V318" s="319">
        <v>157680</v>
      </c>
      <c r="W318" s="319" t="s">
        <v>1089</v>
      </c>
      <c r="X318" s="319">
        <v>35</v>
      </c>
      <c r="Y318" s="319">
        <v>25</v>
      </c>
      <c r="Z318" s="319">
        <v>125</v>
      </c>
      <c r="AA318" s="319" t="s">
        <v>1090</v>
      </c>
      <c r="AB318" s="319" t="s">
        <v>1090</v>
      </c>
      <c r="AC318" s="319" t="s">
        <v>1090</v>
      </c>
      <c r="AD318" s="319">
        <v>15</v>
      </c>
      <c r="AE318" s="319">
        <v>2</v>
      </c>
      <c r="AF318" s="319">
        <v>0.3</v>
      </c>
      <c r="AG318" s="319" t="s">
        <v>4097</v>
      </c>
      <c r="AH318" s="319"/>
      <c r="AI318" s="319" t="s">
        <v>2294</v>
      </c>
      <c r="AJ318" s="319" t="s">
        <v>2295</v>
      </c>
      <c r="AK318" s="365" t="s">
        <v>4098</v>
      </c>
      <c r="AL318" s="365" t="s">
        <v>5095</v>
      </c>
      <c r="AM318" s="11"/>
    </row>
    <row r="319" spans="1:39" s="60" customFormat="1" ht="27.75" customHeight="1" x14ac:dyDescent="0.25">
      <c r="A319" s="405" t="s">
        <v>5092</v>
      </c>
      <c r="B319" s="211">
        <v>39199</v>
      </c>
      <c r="C319" s="212" t="s">
        <v>1415</v>
      </c>
      <c r="D319" s="212" t="s">
        <v>5130</v>
      </c>
      <c r="E319" s="212"/>
      <c r="F319" s="212"/>
      <c r="G319" s="212"/>
      <c r="H319" s="404">
        <v>70295</v>
      </c>
      <c r="I319" s="211" t="s">
        <v>7602</v>
      </c>
      <c r="J319" s="211">
        <v>42369</v>
      </c>
      <c r="K319" s="212" t="s">
        <v>1315</v>
      </c>
      <c r="L319" s="212"/>
      <c r="M319" s="212" t="s">
        <v>4749</v>
      </c>
      <c r="N319" s="212" t="s">
        <v>21</v>
      </c>
      <c r="O319" s="212">
        <v>157680</v>
      </c>
      <c r="P319" s="753" t="s">
        <v>6198</v>
      </c>
      <c r="Q319" s="753" t="s">
        <v>6198</v>
      </c>
      <c r="R319" s="753"/>
      <c r="S319" s="753"/>
      <c r="T319" s="592"/>
      <c r="U319" s="212">
        <v>432</v>
      </c>
      <c r="V319" s="212">
        <v>157680</v>
      </c>
      <c r="W319" s="212" t="s">
        <v>1089</v>
      </c>
      <c r="X319" s="212">
        <v>35</v>
      </c>
      <c r="Y319" s="212">
        <v>25</v>
      </c>
      <c r="Z319" s="212">
        <v>125</v>
      </c>
      <c r="AA319" s="212" t="s">
        <v>1090</v>
      </c>
      <c r="AB319" s="212" t="s">
        <v>1090</v>
      </c>
      <c r="AC319" s="212" t="s">
        <v>1090</v>
      </c>
      <c r="AD319" s="212">
        <v>15</v>
      </c>
      <c r="AE319" s="212">
        <v>2</v>
      </c>
      <c r="AF319" s="212">
        <v>0.3</v>
      </c>
      <c r="AG319" s="212" t="s">
        <v>4097</v>
      </c>
      <c r="AH319" s="212"/>
      <c r="AI319" s="212" t="s">
        <v>2294</v>
      </c>
      <c r="AJ319" s="212" t="s">
        <v>2295</v>
      </c>
      <c r="AK319" s="406" t="s">
        <v>5094</v>
      </c>
      <c r="AL319" s="406"/>
      <c r="AM319" s="11"/>
    </row>
    <row r="320" spans="1:39" s="60" customFormat="1" ht="27.75" customHeight="1" thickBot="1" x14ac:dyDescent="0.3">
      <c r="A320" s="169" t="s">
        <v>5092</v>
      </c>
      <c r="B320" s="170">
        <v>39199</v>
      </c>
      <c r="C320" s="44" t="s">
        <v>6197</v>
      </c>
      <c r="D320" s="44" t="s">
        <v>5130</v>
      </c>
      <c r="E320" s="44" t="s">
        <v>7285</v>
      </c>
      <c r="F320" s="44" t="s">
        <v>7285</v>
      </c>
      <c r="G320" s="44" t="s">
        <v>28</v>
      </c>
      <c r="H320" s="169">
        <v>70295</v>
      </c>
      <c r="I320" s="170" t="s">
        <v>7602</v>
      </c>
      <c r="J320" s="170">
        <v>46139</v>
      </c>
      <c r="K320" s="44" t="s">
        <v>1349</v>
      </c>
      <c r="L320" s="44" t="s">
        <v>6964</v>
      </c>
      <c r="M320" s="44" t="s">
        <v>4749</v>
      </c>
      <c r="N320" s="44" t="s">
        <v>21</v>
      </c>
      <c r="O320" s="44">
        <v>157680</v>
      </c>
      <c r="P320" s="738" t="s">
        <v>8257</v>
      </c>
      <c r="Q320" s="738"/>
      <c r="R320" s="738"/>
      <c r="S320" s="738"/>
      <c r="T320" s="573"/>
      <c r="U320" s="44">
        <v>432</v>
      </c>
      <c r="V320" s="44">
        <v>157680</v>
      </c>
      <c r="W320" s="44" t="s">
        <v>1089</v>
      </c>
      <c r="X320" s="44">
        <v>35</v>
      </c>
      <c r="Y320" s="44">
        <v>25</v>
      </c>
      <c r="Z320" s="44">
        <v>125</v>
      </c>
      <c r="AA320" s="44" t="s">
        <v>1090</v>
      </c>
      <c r="AB320" s="44" t="s">
        <v>1090</v>
      </c>
      <c r="AC320" s="44" t="s">
        <v>1090</v>
      </c>
      <c r="AD320" s="44" t="s">
        <v>1090</v>
      </c>
      <c r="AE320" s="44" t="s">
        <v>1090</v>
      </c>
      <c r="AF320" s="44">
        <v>0.3</v>
      </c>
      <c r="AG320" s="44" t="s">
        <v>6199</v>
      </c>
      <c r="AH320" s="44">
        <v>177</v>
      </c>
      <c r="AI320" s="44" t="s">
        <v>2294</v>
      </c>
      <c r="AJ320" s="44" t="s">
        <v>2295</v>
      </c>
      <c r="AK320" s="44" t="s">
        <v>4904</v>
      </c>
      <c r="AL320" s="174"/>
      <c r="AM320" s="11"/>
    </row>
    <row r="321" spans="1:39" s="60" customFormat="1" ht="27.75" customHeight="1" x14ac:dyDescent="0.25">
      <c r="A321" s="290">
        <v>13140011</v>
      </c>
      <c r="B321" s="291">
        <v>39204</v>
      </c>
      <c r="C321" s="221" t="s">
        <v>5210</v>
      </c>
      <c r="D321" s="221" t="s">
        <v>5131</v>
      </c>
      <c r="E321" s="221" t="s">
        <v>24</v>
      </c>
      <c r="F321" s="221" t="s">
        <v>24</v>
      </c>
      <c r="G321" s="221" t="s">
        <v>24</v>
      </c>
      <c r="H321" s="290">
        <v>61710</v>
      </c>
      <c r="I321" s="291">
        <v>39224</v>
      </c>
      <c r="J321" s="291">
        <v>41396</v>
      </c>
      <c r="K321" s="221"/>
      <c r="L321" s="221"/>
      <c r="M321" s="221" t="s">
        <v>1417</v>
      </c>
      <c r="N321" s="221" t="s">
        <v>40</v>
      </c>
      <c r="O321" s="221">
        <v>7250840</v>
      </c>
      <c r="P321" s="743" t="s">
        <v>1418</v>
      </c>
      <c r="Q321" s="743"/>
      <c r="R321" s="743"/>
      <c r="S321" s="743"/>
      <c r="T321" s="570"/>
      <c r="U321" s="221"/>
      <c r="V321" s="221"/>
      <c r="W321" s="221"/>
      <c r="X321" s="221"/>
      <c r="Y321" s="221"/>
      <c r="Z321" s="221"/>
      <c r="AA321" s="221"/>
      <c r="AB321" s="221"/>
      <c r="AC321" s="221"/>
      <c r="AD321" s="221"/>
      <c r="AE321" s="221"/>
      <c r="AF321" s="221"/>
      <c r="AG321" s="221"/>
      <c r="AH321" s="221"/>
      <c r="AI321" s="221"/>
      <c r="AJ321" s="221"/>
      <c r="AK321" s="314"/>
      <c r="AL321" s="314"/>
      <c r="AM321" s="11"/>
    </row>
    <row r="322" spans="1:39" s="60" customFormat="1" ht="27.75" customHeight="1" x14ac:dyDescent="0.25">
      <c r="A322" s="33">
        <v>13140011</v>
      </c>
      <c r="B322" s="15">
        <v>39204</v>
      </c>
      <c r="C322" s="16" t="s">
        <v>5210</v>
      </c>
      <c r="D322" s="16" t="s">
        <v>5131</v>
      </c>
      <c r="E322" s="16" t="s">
        <v>24</v>
      </c>
      <c r="F322" s="16" t="s">
        <v>24</v>
      </c>
      <c r="G322" s="16" t="s">
        <v>24</v>
      </c>
      <c r="H322" s="33">
        <v>61710</v>
      </c>
      <c r="I322" s="15">
        <v>39224</v>
      </c>
      <c r="J322" s="15">
        <v>43953</v>
      </c>
      <c r="K322" s="16"/>
      <c r="L322" s="16"/>
      <c r="M322" s="16" t="s">
        <v>1417</v>
      </c>
      <c r="N322" s="16" t="s">
        <v>40</v>
      </c>
      <c r="O322" s="16">
        <v>7250840</v>
      </c>
      <c r="P322" s="767" t="s">
        <v>6738</v>
      </c>
      <c r="Q322" s="767"/>
      <c r="R322" s="767"/>
      <c r="S322" s="767"/>
      <c r="T322" s="580">
        <v>468</v>
      </c>
      <c r="U322" s="16">
        <v>9720</v>
      </c>
      <c r="V322" s="16">
        <v>7250840</v>
      </c>
      <c r="W322" s="16" t="s">
        <v>1393</v>
      </c>
      <c r="X322" s="16">
        <v>35</v>
      </c>
      <c r="Y322" s="16">
        <v>25</v>
      </c>
      <c r="Z322" s="16">
        <v>125</v>
      </c>
      <c r="AA322" s="16" t="s">
        <v>1090</v>
      </c>
      <c r="AB322" s="16" t="s">
        <v>1090</v>
      </c>
      <c r="AC322" s="16" t="s">
        <v>1090</v>
      </c>
      <c r="AD322" s="16">
        <v>15</v>
      </c>
      <c r="AE322" s="16">
        <v>2</v>
      </c>
      <c r="AF322" s="437">
        <v>0.3</v>
      </c>
      <c r="AG322" s="437"/>
      <c r="AH322" s="437"/>
      <c r="AI322" s="16" t="s">
        <v>2296</v>
      </c>
      <c r="AJ322" s="16" t="s">
        <v>2297</v>
      </c>
      <c r="AK322" s="16" t="s">
        <v>5393</v>
      </c>
      <c r="AL322" s="57" t="s">
        <v>6739</v>
      </c>
      <c r="AM322" s="11"/>
    </row>
    <row r="323" spans="1:39" s="60" customFormat="1" ht="27.75" customHeight="1" x14ac:dyDescent="0.25">
      <c r="A323" s="33">
        <v>13140011</v>
      </c>
      <c r="B323" s="15">
        <v>39204</v>
      </c>
      <c r="C323" s="16" t="s">
        <v>5210</v>
      </c>
      <c r="D323" s="16" t="s">
        <v>5131</v>
      </c>
      <c r="E323" s="16" t="s">
        <v>24</v>
      </c>
      <c r="F323" s="16" t="s">
        <v>24</v>
      </c>
      <c r="G323" s="16" t="s">
        <v>24</v>
      </c>
      <c r="H323" s="33">
        <v>61710</v>
      </c>
      <c r="I323" s="15">
        <v>39224</v>
      </c>
      <c r="J323" s="15">
        <v>43954</v>
      </c>
      <c r="K323" s="16"/>
      <c r="L323" s="16"/>
      <c r="M323" s="16" t="s">
        <v>1417</v>
      </c>
      <c r="N323" s="16" t="s">
        <v>40</v>
      </c>
      <c r="O323" s="16">
        <v>7250840</v>
      </c>
      <c r="P323" s="767" t="s">
        <v>7748</v>
      </c>
      <c r="Q323" s="767" t="s">
        <v>7748</v>
      </c>
      <c r="R323" s="767"/>
      <c r="S323" s="767"/>
      <c r="T323" s="580">
        <v>468</v>
      </c>
      <c r="U323" s="16">
        <v>9720</v>
      </c>
      <c r="V323" s="16">
        <v>3547800</v>
      </c>
      <c r="W323" s="16" t="s">
        <v>1393</v>
      </c>
      <c r="X323" s="16">
        <v>35</v>
      </c>
      <c r="Y323" s="16">
        <v>25</v>
      </c>
      <c r="Z323" s="16">
        <v>125</v>
      </c>
      <c r="AA323" s="16" t="s">
        <v>1090</v>
      </c>
      <c r="AB323" s="16" t="s">
        <v>1090</v>
      </c>
      <c r="AC323" s="16" t="s">
        <v>1090</v>
      </c>
      <c r="AD323" s="16">
        <v>15</v>
      </c>
      <c r="AE323" s="16">
        <v>2</v>
      </c>
      <c r="AF323" s="437">
        <v>0.3</v>
      </c>
      <c r="AG323" s="437"/>
      <c r="AH323" s="437"/>
      <c r="AI323" s="16" t="s">
        <v>2296</v>
      </c>
      <c r="AJ323" s="16" t="s">
        <v>2297</v>
      </c>
      <c r="AK323" s="16" t="s">
        <v>5393</v>
      </c>
      <c r="AL323" s="57"/>
      <c r="AM323" s="11"/>
    </row>
    <row r="324" spans="1:39" s="60" customFormat="1" ht="27.75" customHeight="1" thickBot="1" x14ac:dyDescent="0.3">
      <c r="A324" s="209">
        <v>13140011</v>
      </c>
      <c r="B324" s="207">
        <v>39204</v>
      </c>
      <c r="C324" s="208" t="s">
        <v>7746</v>
      </c>
      <c r="D324" s="208" t="s">
        <v>7745</v>
      </c>
      <c r="E324" s="208" t="s">
        <v>24</v>
      </c>
      <c r="F324" s="208" t="s">
        <v>24</v>
      </c>
      <c r="G324" s="44" t="s">
        <v>24</v>
      </c>
      <c r="H324" s="169">
        <v>61710</v>
      </c>
      <c r="I324" s="207">
        <v>39224</v>
      </c>
      <c r="J324" s="207">
        <v>47606</v>
      </c>
      <c r="K324" s="208"/>
      <c r="L324" s="208" t="s">
        <v>7747</v>
      </c>
      <c r="M324" s="208" t="s">
        <v>1417</v>
      </c>
      <c r="N324" s="208" t="s">
        <v>40</v>
      </c>
      <c r="O324" s="208">
        <v>3547800</v>
      </c>
      <c r="P324" s="738" t="s">
        <v>8098</v>
      </c>
      <c r="Q324" s="738"/>
      <c r="R324" s="738"/>
      <c r="S324" s="738"/>
      <c r="T324" s="573">
        <v>468</v>
      </c>
      <c r="U324" s="208">
        <v>9720</v>
      </c>
      <c r="V324" s="208">
        <v>3547800</v>
      </c>
      <c r="W324" s="208" t="s">
        <v>1393</v>
      </c>
      <c r="X324" s="208">
        <v>35</v>
      </c>
      <c r="Y324" s="208">
        <v>25</v>
      </c>
      <c r="Z324" s="208">
        <v>125</v>
      </c>
      <c r="AA324" s="208" t="s">
        <v>1090</v>
      </c>
      <c r="AB324" s="208" t="s">
        <v>1090</v>
      </c>
      <c r="AC324" s="208" t="s">
        <v>1090</v>
      </c>
      <c r="AD324" s="208">
        <v>15</v>
      </c>
      <c r="AE324" s="208">
        <v>2</v>
      </c>
      <c r="AF324" s="44">
        <v>0.3</v>
      </c>
      <c r="AG324" s="507" t="s">
        <v>7751</v>
      </c>
      <c r="AH324" s="44"/>
      <c r="AI324" s="208" t="s">
        <v>7749</v>
      </c>
      <c r="AJ324" s="208" t="s">
        <v>7750</v>
      </c>
      <c r="AK324" s="367" t="s">
        <v>1484</v>
      </c>
      <c r="AL324" s="367" t="s">
        <v>7783</v>
      </c>
      <c r="AM324" s="11"/>
    </row>
    <row r="325" spans="1:39" s="60" customFormat="1" ht="27.75" customHeight="1" thickBot="1" x14ac:dyDescent="0.3">
      <c r="A325" s="485">
        <v>13140012</v>
      </c>
      <c r="B325" s="207">
        <v>39218</v>
      </c>
      <c r="C325" s="208" t="s">
        <v>215</v>
      </c>
      <c r="D325" s="208" t="s">
        <v>5729</v>
      </c>
      <c r="E325" s="208"/>
      <c r="F325" s="208"/>
      <c r="G325" s="208"/>
      <c r="H325" s="209">
        <v>44358</v>
      </c>
      <c r="I325" s="207" t="s">
        <v>7601</v>
      </c>
      <c r="J325" s="207">
        <v>41410</v>
      </c>
      <c r="K325" s="208"/>
      <c r="L325" s="208"/>
      <c r="M325" s="208" t="s">
        <v>408</v>
      </c>
      <c r="N325" s="208" t="s">
        <v>48</v>
      </c>
      <c r="O325" s="208">
        <v>2600</v>
      </c>
      <c r="P325" s="758"/>
      <c r="Q325" s="758"/>
      <c r="R325" s="758"/>
      <c r="S325" s="758"/>
      <c r="T325" s="567">
        <v>1.75</v>
      </c>
      <c r="U325" s="208">
        <v>10.4</v>
      </c>
      <c r="V325" s="208">
        <v>2600</v>
      </c>
      <c r="W325" s="208" t="s">
        <v>1393</v>
      </c>
      <c r="X325" s="208">
        <v>50</v>
      </c>
      <c r="Y325" s="208">
        <v>50</v>
      </c>
      <c r="Z325" s="208">
        <v>250</v>
      </c>
      <c r="AA325" s="208" t="s">
        <v>1090</v>
      </c>
      <c r="AB325" s="208" t="s">
        <v>1090</v>
      </c>
      <c r="AC325" s="208" t="s">
        <v>1090</v>
      </c>
      <c r="AD325" s="208" t="s">
        <v>1090</v>
      </c>
      <c r="AE325" s="208" t="s">
        <v>1090</v>
      </c>
      <c r="AF325" s="208">
        <v>0.3</v>
      </c>
      <c r="AG325" s="208" t="s">
        <v>1419</v>
      </c>
      <c r="AH325" s="208"/>
      <c r="AI325" s="208" t="s">
        <v>2298</v>
      </c>
      <c r="AJ325" s="208" t="s">
        <v>2299</v>
      </c>
      <c r="AK325" s="367" t="s">
        <v>1420</v>
      </c>
      <c r="AL325" s="367"/>
      <c r="AM325" s="11"/>
    </row>
    <row r="326" spans="1:39" s="60" customFormat="1" ht="27.75" customHeight="1" thickBot="1" x14ac:dyDescent="0.3">
      <c r="A326" s="440">
        <v>13140013</v>
      </c>
      <c r="B326" s="28">
        <v>39218</v>
      </c>
      <c r="C326" s="29" t="s">
        <v>1421</v>
      </c>
      <c r="D326" s="29" t="s">
        <v>6742</v>
      </c>
      <c r="E326" s="29"/>
      <c r="F326" s="29"/>
      <c r="G326" s="29"/>
      <c r="H326" s="77">
        <v>66425</v>
      </c>
      <c r="I326" s="28">
        <v>39239</v>
      </c>
      <c r="J326" s="28">
        <v>41410</v>
      </c>
      <c r="K326" s="29"/>
      <c r="L326" s="29"/>
      <c r="M326" s="29" t="s">
        <v>4750</v>
      </c>
      <c r="N326" s="29" t="s">
        <v>25</v>
      </c>
      <c r="O326" s="29">
        <v>140</v>
      </c>
      <c r="P326" s="743"/>
      <c r="Q326" s="743"/>
      <c r="R326" s="743"/>
      <c r="S326" s="743"/>
      <c r="T326" s="571">
        <v>0.4</v>
      </c>
      <c r="U326" s="29">
        <v>0.5</v>
      </c>
      <c r="V326" s="29">
        <v>140</v>
      </c>
      <c r="W326" s="29" t="s">
        <v>1393</v>
      </c>
      <c r="X326" s="29">
        <v>100</v>
      </c>
      <c r="Y326" s="29">
        <v>25</v>
      </c>
      <c r="Z326" s="29">
        <v>100</v>
      </c>
      <c r="AA326" s="29" t="s">
        <v>1090</v>
      </c>
      <c r="AB326" s="29" t="s">
        <v>1090</v>
      </c>
      <c r="AC326" s="29" t="s">
        <v>1090</v>
      </c>
      <c r="AD326" s="29" t="s">
        <v>1090</v>
      </c>
      <c r="AE326" s="29" t="s">
        <v>1090</v>
      </c>
      <c r="AF326" s="29">
        <v>0.5</v>
      </c>
      <c r="AG326" s="29" t="s">
        <v>1422</v>
      </c>
      <c r="AH326" s="29"/>
      <c r="AI326" s="29" t="s">
        <v>2300</v>
      </c>
      <c r="AJ326" s="29" t="s">
        <v>2301</v>
      </c>
      <c r="AK326" s="25" t="s">
        <v>1420</v>
      </c>
      <c r="AL326" s="25"/>
      <c r="AM326" s="11"/>
    </row>
    <row r="327" spans="1:39" s="60" customFormat="1" ht="27.75" customHeight="1" x14ac:dyDescent="0.25">
      <c r="A327" s="479">
        <v>13140014</v>
      </c>
      <c r="B327" s="224">
        <v>39223</v>
      </c>
      <c r="C327" s="43" t="s">
        <v>215</v>
      </c>
      <c r="D327" s="43" t="s">
        <v>6741</v>
      </c>
      <c r="E327" s="43"/>
      <c r="F327" s="43"/>
      <c r="G327" s="43"/>
      <c r="H327" s="225">
        <v>35657</v>
      </c>
      <c r="I327" s="224" t="s">
        <v>7601</v>
      </c>
      <c r="J327" s="224">
        <v>40319</v>
      </c>
      <c r="K327" s="43"/>
      <c r="L327" s="43"/>
      <c r="M327" s="43" t="s">
        <v>4751</v>
      </c>
      <c r="N327" s="43" t="s">
        <v>40</v>
      </c>
      <c r="O327" s="43">
        <v>3884</v>
      </c>
      <c r="P327" s="760"/>
      <c r="Q327" s="760"/>
      <c r="R327" s="760"/>
      <c r="S327" s="760"/>
      <c r="T327" s="596"/>
      <c r="U327" s="527"/>
      <c r="V327" s="43">
        <v>3884</v>
      </c>
      <c r="W327" s="43" t="s">
        <v>1393</v>
      </c>
      <c r="X327" s="43">
        <v>50</v>
      </c>
      <c r="Y327" s="43">
        <v>25</v>
      </c>
      <c r="Z327" s="43">
        <v>125</v>
      </c>
      <c r="AA327" s="43" t="s">
        <v>1090</v>
      </c>
      <c r="AB327" s="43" t="s">
        <v>1090</v>
      </c>
      <c r="AC327" s="43" t="s">
        <v>1090</v>
      </c>
      <c r="AD327" s="43" t="s">
        <v>1090</v>
      </c>
      <c r="AE327" s="43" t="s">
        <v>1090</v>
      </c>
      <c r="AF327" s="43" t="s">
        <v>1090</v>
      </c>
      <c r="AG327" s="43" t="s">
        <v>1423</v>
      </c>
      <c r="AH327" s="43"/>
      <c r="AI327" s="43" t="s">
        <v>2302</v>
      </c>
      <c r="AJ327" s="43" t="s">
        <v>2303</v>
      </c>
      <c r="AK327" s="46" t="s">
        <v>1392</v>
      </c>
      <c r="AL327" s="46"/>
      <c r="AM327" s="11"/>
    </row>
    <row r="328" spans="1:39" s="60" customFormat="1" ht="27.75" customHeight="1" thickBot="1" x14ac:dyDescent="0.3">
      <c r="A328" s="487">
        <v>13140014</v>
      </c>
      <c r="B328" s="170">
        <v>39223</v>
      </c>
      <c r="C328" s="44" t="s">
        <v>215</v>
      </c>
      <c r="D328" s="44" t="s">
        <v>5026</v>
      </c>
      <c r="E328" s="44"/>
      <c r="F328" s="44"/>
      <c r="G328" s="44"/>
      <c r="H328" s="169">
        <v>35657</v>
      </c>
      <c r="I328" s="170" t="s">
        <v>7601</v>
      </c>
      <c r="J328" s="170">
        <v>40319</v>
      </c>
      <c r="K328" s="44"/>
      <c r="L328" s="44"/>
      <c r="M328" s="44" t="s">
        <v>4751</v>
      </c>
      <c r="N328" s="44" t="s">
        <v>40</v>
      </c>
      <c r="O328" s="44">
        <v>3884</v>
      </c>
      <c r="P328" s="738"/>
      <c r="Q328" s="738"/>
      <c r="R328" s="738"/>
      <c r="S328" s="738"/>
      <c r="T328" s="597"/>
      <c r="U328" s="178"/>
      <c r="V328" s="44"/>
      <c r="W328" s="44"/>
      <c r="X328" s="44"/>
      <c r="Y328" s="44"/>
      <c r="Z328" s="44"/>
      <c r="AA328" s="44"/>
      <c r="AB328" s="44"/>
      <c r="AC328" s="44"/>
      <c r="AD328" s="44"/>
      <c r="AE328" s="44"/>
      <c r="AF328" s="44"/>
      <c r="AG328" s="44"/>
      <c r="AH328" s="44"/>
      <c r="AI328" s="44" t="s">
        <v>2304</v>
      </c>
      <c r="AJ328" s="44" t="s">
        <v>2305</v>
      </c>
      <c r="AK328" s="174" t="s">
        <v>1392</v>
      </c>
      <c r="AL328" s="174"/>
      <c r="AM328" s="11"/>
    </row>
    <row r="329" spans="1:39" s="60" customFormat="1" ht="27.75" customHeight="1" thickBot="1" x14ac:dyDescent="0.3">
      <c r="A329" s="440">
        <v>13140015</v>
      </c>
      <c r="B329" s="28">
        <v>39224</v>
      </c>
      <c r="C329" s="29" t="s">
        <v>239</v>
      </c>
      <c r="D329" s="29" t="s">
        <v>4099</v>
      </c>
      <c r="E329" s="29"/>
      <c r="F329" s="29"/>
      <c r="G329" s="29"/>
      <c r="H329" s="77" t="s">
        <v>180</v>
      </c>
      <c r="I329" s="28" t="s">
        <v>7600</v>
      </c>
      <c r="J329" s="28">
        <v>41416</v>
      </c>
      <c r="K329" s="29"/>
      <c r="L329" s="29"/>
      <c r="M329" s="29" t="s">
        <v>302</v>
      </c>
      <c r="N329" s="29" t="s">
        <v>34</v>
      </c>
      <c r="O329" s="29">
        <v>7300</v>
      </c>
      <c r="P329" s="743"/>
      <c r="Q329" s="743"/>
      <c r="R329" s="743"/>
      <c r="S329" s="743"/>
      <c r="T329" s="571">
        <v>1.2</v>
      </c>
      <c r="U329" s="29">
        <v>20</v>
      </c>
      <c r="V329" s="29">
        <v>7300</v>
      </c>
      <c r="W329" s="29" t="s">
        <v>1398</v>
      </c>
      <c r="X329" s="29">
        <v>35</v>
      </c>
      <c r="Y329" s="29">
        <v>25</v>
      </c>
      <c r="Z329" s="29">
        <v>125</v>
      </c>
      <c r="AA329" s="29" t="s">
        <v>1090</v>
      </c>
      <c r="AB329" s="29" t="s">
        <v>1090</v>
      </c>
      <c r="AC329" s="29" t="s">
        <v>1090</v>
      </c>
      <c r="AD329" s="29" t="s">
        <v>1090</v>
      </c>
      <c r="AE329" s="29" t="s">
        <v>1090</v>
      </c>
      <c r="AF329" s="29">
        <v>0.3</v>
      </c>
      <c r="AG329" s="29"/>
      <c r="AH329" s="29"/>
      <c r="AI329" s="29" t="s">
        <v>2306</v>
      </c>
      <c r="AJ329" s="29" t="s">
        <v>2307</v>
      </c>
      <c r="AK329" s="25" t="s">
        <v>1424</v>
      </c>
      <c r="AL329" s="25"/>
      <c r="AM329" s="11"/>
    </row>
    <row r="330" spans="1:39" s="60" customFormat="1" ht="27.75" customHeight="1" thickBot="1" x14ac:dyDescent="0.3">
      <c r="A330" s="488">
        <v>13140016</v>
      </c>
      <c r="B330" s="238">
        <v>39244</v>
      </c>
      <c r="C330" s="23" t="s">
        <v>1425</v>
      </c>
      <c r="D330" s="23" t="s">
        <v>6740</v>
      </c>
      <c r="E330" s="23"/>
      <c r="F330" s="23"/>
      <c r="G330" s="23"/>
      <c r="H330" s="239">
        <v>36782</v>
      </c>
      <c r="I330" s="238"/>
      <c r="J330" s="238">
        <v>40154</v>
      </c>
      <c r="K330" s="23"/>
      <c r="L330" s="23"/>
      <c r="M330" s="23" t="s">
        <v>948</v>
      </c>
      <c r="N330" s="23" t="s">
        <v>21</v>
      </c>
      <c r="O330" s="23">
        <v>24000</v>
      </c>
      <c r="P330" s="744"/>
      <c r="Q330" s="744"/>
      <c r="R330" s="744"/>
      <c r="S330" s="744"/>
      <c r="T330" s="575"/>
      <c r="U330" s="23">
        <v>93.02</v>
      </c>
      <c r="V330" s="23">
        <v>24000</v>
      </c>
      <c r="W330" s="23" t="s">
        <v>1393</v>
      </c>
      <c r="X330" s="23">
        <v>50</v>
      </c>
      <c r="Y330" s="23">
        <v>25</v>
      </c>
      <c r="Z330" s="23">
        <v>125</v>
      </c>
      <c r="AA330" s="23" t="s">
        <v>1090</v>
      </c>
      <c r="AB330" s="23" t="s">
        <v>1090</v>
      </c>
      <c r="AC330" s="23" t="s">
        <v>1090</v>
      </c>
      <c r="AD330" s="23" t="s">
        <v>1090</v>
      </c>
      <c r="AE330" s="23" t="s">
        <v>1090</v>
      </c>
      <c r="AF330" s="23" t="s">
        <v>1090</v>
      </c>
      <c r="AG330" s="23" t="s">
        <v>1426</v>
      </c>
      <c r="AH330" s="23"/>
      <c r="AI330" s="23" t="s">
        <v>2308</v>
      </c>
      <c r="AJ330" s="23" t="s">
        <v>2309</v>
      </c>
      <c r="AK330" s="24" t="s">
        <v>1427</v>
      </c>
      <c r="AL330" s="24"/>
      <c r="AM330" s="11"/>
    </row>
    <row r="331" spans="1:39" s="60" customFormat="1" ht="27.75" customHeight="1" x14ac:dyDescent="0.25">
      <c r="A331" s="489">
        <v>13140017</v>
      </c>
      <c r="B331" s="256">
        <v>39247</v>
      </c>
      <c r="C331" s="257" t="s">
        <v>1428</v>
      </c>
      <c r="D331" s="257" t="s">
        <v>5707</v>
      </c>
      <c r="E331" s="257"/>
      <c r="F331" s="257"/>
      <c r="G331" s="257"/>
      <c r="H331" s="255">
        <v>81400</v>
      </c>
      <c r="I331" s="256" t="s">
        <v>7599</v>
      </c>
      <c r="J331" s="256">
        <v>41439</v>
      </c>
      <c r="K331" s="257" t="s">
        <v>1429</v>
      </c>
      <c r="L331" s="257"/>
      <c r="M331" s="257" t="s">
        <v>4752</v>
      </c>
      <c r="N331" s="257" t="s">
        <v>66</v>
      </c>
      <c r="O331" s="257">
        <v>47390</v>
      </c>
      <c r="P331" s="739"/>
      <c r="Q331" s="739" t="s">
        <v>1430</v>
      </c>
      <c r="R331" s="739"/>
      <c r="S331" s="739"/>
      <c r="T331" s="598"/>
      <c r="U331" s="257"/>
      <c r="V331" s="257">
        <v>47390</v>
      </c>
      <c r="W331" s="257"/>
      <c r="X331" s="257"/>
      <c r="Y331" s="257"/>
      <c r="Z331" s="257"/>
      <c r="AA331" s="257"/>
      <c r="AB331" s="257"/>
      <c r="AC331" s="257"/>
      <c r="AD331" s="257"/>
      <c r="AE331" s="257"/>
      <c r="AF331" s="257"/>
      <c r="AG331" s="257"/>
      <c r="AH331" s="257"/>
      <c r="AI331" s="257"/>
      <c r="AJ331" s="257"/>
      <c r="AK331" s="316" t="s">
        <v>166</v>
      </c>
      <c r="AL331" s="316"/>
      <c r="AM331" s="11"/>
    </row>
    <row r="332" spans="1:39" s="502" customFormat="1" ht="27.75" customHeight="1" x14ac:dyDescent="0.25">
      <c r="A332" s="76">
        <v>13140017</v>
      </c>
      <c r="B332" s="31">
        <v>39247</v>
      </c>
      <c r="C332" s="30" t="s">
        <v>1428</v>
      </c>
      <c r="D332" s="30" t="s">
        <v>4100</v>
      </c>
      <c r="E332" s="30"/>
      <c r="F332" s="30"/>
      <c r="G332" s="30"/>
      <c r="H332" s="76">
        <v>81400</v>
      </c>
      <c r="I332" s="31" t="s">
        <v>7599</v>
      </c>
      <c r="J332" s="31">
        <v>43630</v>
      </c>
      <c r="K332" s="30" t="s">
        <v>1429</v>
      </c>
      <c r="L332" s="30"/>
      <c r="M332" s="30" t="s">
        <v>4752</v>
      </c>
      <c r="N332" s="30" t="s">
        <v>66</v>
      </c>
      <c r="O332" s="30">
        <v>47390</v>
      </c>
      <c r="P332" s="767" t="s">
        <v>6432</v>
      </c>
      <c r="Q332" s="767"/>
      <c r="R332" s="767"/>
      <c r="S332" s="767"/>
      <c r="T332" s="590">
        <v>5.4</v>
      </c>
      <c r="U332" s="30">
        <v>129.6</v>
      </c>
      <c r="V332" s="30">
        <v>47390</v>
      </c>
      <c r="W332" s="30" t="s">
        <v>1089</v>
      </c>
      <c r="X332" s="30">
        <v>50</v>
      </c>
      <c r="Y332" s="30">
        <v>15</v>
      </c>
      <c r="Z332" s="30">
        <v>70</v>
      </c>
      <c r="AA332" s="30" t="s">
        <v>1090</v>
      </c>
      <c r="AB332" s="30" t="s">
        <v>1090</v>
      </c>
      <c r="AC332" s="30" t="s">
        <v>1090</v>
      </c>
      <c r="AD332" s="30" t="s">
        <v>1090</v>
      </c>
      <c r="AE332" s="30" t="s">
        <v>1090</v>
      </c>
      <c r="AF332" s="30">
        <v>5</v>
      </c>
      <c r="AG332" s="30" t="s">
        <v>1090</v>
      </c>
      <c r="AH332" s="30">
        <v>262.947</v>
      </c>
      <c r="AI332" s="30" t="s">
        <v>2310</v>
      </c>
      <c r="AJ332" s="30" t="s">
        <v>2311</v>
      </c>
      <c r="AK332" s="32" t="s">
        <v>166</v>
      </c>
      <c r="AL332" s="32"/>
      <c r="AM332" s="228"/>
    </row>
    <row r="333" spans="1:39" s="502" customFormat="1" ht="27.75" customHeight="1" x14ac:dyDescent="0.25">
      <c r="A333" s="76">
        <v>13140017</v>
      </c>
      <c r="B333" s="31">
        <v>39247</v>
      </c>
      <c r="C333" s="30" t="s">
        <v>1428</v>
      </c>
      <c r="D333" s="30" t="s">
        <v>2312</v>
      </c>
      <c r="E333" s="30"/>
      <c r="F333" s="30"/>
      <c r="G333" s="30"/>
      <c r="H333" s="76">
        <v>81400</v>
      </c>
      <c r="I333" s="31" t="s">
        <v>7599</v>
      </c>
      <c r="J333" s="31">
        <v>43630</v>
      </c>
      <c r="K333" s="30" t="s">
        <v>1429</v>
      </c>
      <c r="L333" s="30"/>
      <c r="M333" s="30" t="s">
        <v>4752</v>
      </c>
      <c r="N333" s="30" t="s">
        <v>66</v>
      </c>
      <c r="O333" s="30">
        <v>36</v>
      </c>
      <c r="P333" s="767" t="s">
        <v>6432</v>
      </c>
      <c r="Q333" s="767"/>
      <c r="R333" s="767"/>
      <c r="S333" s="767"/>
      <c r="T333" s="590">
        <v>3</v>
      </c>
      <c r="U333" s="30">
        <v>1.5</v>
      </c>
      <c r="V333" s="30">
        <v>36</v>
      </c>
      <c r="W333" s="30" t="s">
        <v>1089</v>
      </c>
      <c r="X333" s="30">
        <v>50</v>
      </c>
      <c r="Y333" s="30">
        <v>15</v>
      </c>
      <c r="Z333" s="30">
        <v>70</v>
      </c>
      <c r="AA333" s="30" t="s">
        <v>1090</v>
      </c>
      <c r="AB333" s="30" t="s">
        <v>1090</v>
      </c>
      <c r="AC333" s="30" t="s">
        <v>1090</v>
      </c>
      <c r="AD333" s="30" t="s">
        <v>1090</v>
      </c>
      <c r="AE333" s="30" t="s">
        <v>1090</v>
      </c>
      <c r="AF333" s="30">
        <v>5</v>
      </c>
      <c r="AG333" s="30" t="s">
        <v>1431</v>
      </c>
      <c r="AH333" s="30">
        <v>264.32900000000001</v>
      </c>
      <c r="AI333" s="30" t="s">
        <v>2313</v>
      </c>
      <c r="AJ333" s="30" t="s">
        <v>2314</v>
      </c>
      <c r="AK333" s="32" t="s">
        <v>166</v>
      </c>
      <c r="AL333" s="32"/>
      <c r="AM333" s="228"/>
    </row>
    <row r="334" spans="1:39" s="60" customFormat="1" ht="27.75" customHeight="1" x14ac:dyDescent="0.25">
      <c r="A334" s="34">
        <v>13140017</v>
      </c>
      <c r="B334" s="5">
        <v>39247</v>
      </c>
      <c r="C334" s="17" t="s">
        <v>1428</v>
      </c>
      <c r="D334" s="17" t="s">
        <v>4100</v>
      </c>
      <c r="E334" s="17" t="s">
        <v>323</v>
      </c>
      <c r="F334" s="17" t="s">
        <v>128</v>
      </c>
      <c r="G334" s="17" t="s">
        <v>128</v>
      </c>
      <c r="H334" s="34">
        <v>81400</v>
      </c>
      <c r="I334" s="5" t="s">
        <v>7599</v>
      </c>
      <c r="J334" s="5">
        <v>45822</v>
      </c>
      <c r="K334" s="17" t="s">
        <v>1429</v>
      </c>
      <c r="L334" s="17" t="s">
        <v>1429</v>
      </c>
      <c r="M334" s="17" t="s">
        <v>4752</v>
      </c>
      <c r="N334" s="17" t="s">
        <v>66</v>
      </c>
      <c r="O334" s="17">
        <v>76212</v>
      </c>
      <c r="P334" s="795" t="s">
        <v>7139</v>
      </c>
      <c r="Q334" s="795"/>
      <c r="R334" s="795"/>
      <c r="S334" s="795"/>
      <c r="T334" s="566">
        <v>8.6999999999999993</v>
      </c>
      <c r="U334" s="17">
        <v>208.8</v>
      </c>
      <c r="V334" s="17">
        <v>76212</v>
      </c>
      <c r="W334" s="17" t="s">
        <v>1089</v>
      </c>
      <c r="X334" s="17">
        <v>50</v>
      </c>
      <c r="Y334" s="17">
        <v>15</v>
      </c>
      <c r="Z334" s="17">
        <v>70</v>
      </c>
      <c r="AA334" s="17" t="s">
        <v>1090</v>
      </c>
      <c r="AB334" s="17" t="s">
        <v>1090</v>
      </c>
      <c r="AC334" s="17" t="s">
        <v>1090</v>
      </c>
      <c r="AD334" s="17" t="s">
        <v>1090</v>
      </c>
      <c r="AE334" s="17" t="s">
        <v>1090</v>
      </c>
      <c r="AF334" s="17">
        <v>5</v>
      </c>
      <c r="AG334" s="17" t="s">
        <v>1090</v>
      </c>
      <c r="AH334" s="17">
        <v>262.947</v>
      </c>
      <c r="AI334" s="17" t="s">
        <v>2310</v>
      </c>
      <c r="AJ334" s="17" t="s">
        <v>2311</v>
      </c>
      <c r="AK334" s="7" t="s">
        <v>166</v>
      </c>
      <c r="AL334" s="7"/>
      <c r="AM334" s="11"/>
    </row>
    <row r="335" spans="1:39" s="60" customFormat="1" ht="27.75" customHeight="1" x14ac:dyDescent="0.25">
      <c r="A335" s="34">
        <v>13140017</v>
      </c>
      <c r="B335" s="5">
        <v>39247</v>
      </c>
      <c r="C335" s="17" t="s">
        <v>1428</v>
      </c>
      <c r="D335" s="17" t="s">
        <v>2312</v>
      </c>
      <c r="E335" s="17" t="s">
        <v>323</v>
      </c>
      <c r="F335" s="17" t="s">
        <v>128</v>
      </c>
      <c r="G335" s="17" t="s">
        <v>128</v>
      </c>
      <c r="H335" s="34">
        <v>81400</v>
      </c>
      <c r="I335" s="5" t="s">
        <v>7599</v>
      </c>
      <c r="J335" s="5">
        <v>45822</v>
      </c>
      <c r="K335" s="17" t="s">
        <v>1429</v>
      </c>
      <c r="L335" s="17" t="s">
        <v>1429</v>
      </c>
      <c r="M335" s="17" t="s">
        <v>4752</v>
      </c>
      <c r="N335" s="17" t="s">
        <v>66</v>
      </c>
      <c r="O335" s="17">
        <v>21741</v>
      </c>
      <c r="P335" s="795" t="s">
        <v>7139</v>
      </c>
      <c r="Q335" s="795"/>
      <c r="R335" s="795"/>
      <c r="S335" s="795"/>
      <c r="T335" s="566">
        <v>2.48</v>
      </c>
      <c r="U335" s="17">
        <v>59.56</v>
      </c>
      <c r="V335" s="17">
        <v>21741</v>
      </c>
      <c r="W335" s="17" t="s">
        <v>1089</v>
      </c>
      <c r="X335" s="17">
        <v>50</v>
      </c>
      <c r="Y335" s="17">
        <v>15</v>
      </c>
      <c r="Z335" s="17">
        <v>70</v>
      </c>
      <c r="AA335" s="17" t="s">
        <v>1090</v>
      </c>
      <c r="AB335" s="17" t="s">
        <v>1090</v>
      </c>
      <c r="AC335" s="17" t="s">
        <v>1090</v>
      </c>
      <c r="AD335" s="17" t="s">
        <v>1090</v>
      </c>
      <c r="AE335" s="17" t="s">
        <v>1090</v>
      </c>
      <c r="AF335" s="17">
        <v>5</v>
      </c>
      <c r="AG335" s="17" t="s">
        <v>1431</v>
      </c>
      <c r="AH335" s="17">
        <v>264.32900000000001</v>
      </c>
      <c r="AI335" s="17" t="s">
        <v>2313</v>
      </c>
      <c r="AJ335" s="17" t="s">
        <v>2314</v>
      </c>
      <c r="AK335" s="7" t="s">
        <v>166</v>
      </c>
      <c r="AL335" s="7"/>
      <c r="AM335" s="11"/>
    </row>
    <row r="336" spans="1:39" s="60" customFormat="1" ht="27.75" customHeight="1" thickBot="1" x14ac:dyDescent="0.3">
      <c r="A336" s="61">
        <v>13140017</v>
      </c>
      <c r="B336" s="19">
        <v>39247</v>
      </c>
      <c r="C336" s="18" t="s">
        <v>1428</v>
      </c>
      <c r="D336" s="18" t="s">
        <v>4101</v>
      </c>
      <c r="E336" s="17" t="s">
        <v>323</v>
      </c>
      <c r="F336" s="17" t="s">
        <v>128</v>
      </c>
      <c r="G336" s="17" t="s">
        <v>128</v>
      </c>
      <c r="H336" s="61">
        <v>81400</v>
      </c>
      <c r="I336" s="5" t="s">
        <v>7599</v>
      </c>
      <c r="J336" s="5">
        <v>45822</v>
      </c>
      <c r="K336" s="18" t="s">
        <v>1429</v>
      </c>
      <c r="L336" s="17" t="s">
        <v>1429</v>
      </c>
      <c r="M336" s="18" t="s">
        <v>4752</v>
      </c>
      <c r="N336" s="18" t="s">
        <v>66</v>
      </c>
      <c r="O336" s="18">
        <v>50</v>
      </c>
      <c r="P336" s="795" t="s">
        <v>7139</v>
      </c>
      <c r="Q336" s="796"/>
      <c r="R336" s="796"/>
      <c r="S336" s="796"/>
      <c r="T336" s="565">
        <v>5</v>
      </c>
      <c r="U336" s="18">
        <v>10</v>
      </c>
      <c r="V336" s="18">
        <v>50</v>
      </c>
      <c r="W336" s="18" t="s">
        <v>1089</v>
      </c>
      <c r="X336" s="18">
        <v>50</v>
      </c>
      <c r="Y336" s="18">
        <v>15</v>
      </c>
      <c r="Z336" s="18">
        <v>70</v>
      </c>
      <c r="AA336" s="18" t="s">
        <v>1090</v>
      </c>
      <c r="AB336" s="18" t="s">
        <v>1090</v>
      </c>
      <c r="AC336" s="18" t="s">
        <v>1090</v>
      </c>
      <c r="AD336" s="18" t="s">
        <v>1090</v>
      </c>
      <c r="AE336" s="18" t="s">
        <v>1090</v>
      </c>
      <c r="AF336" s="18">
        <v>5</v>
      </c>
      <c r="AG336" s="18" t="s">
        <v>1090</v>
      </c>
      <c r="AH336" s="18">
        <v>231.685</v>
      </c>
      <c r="AI336" s="18" t="s">
        <v>2315</v>
      </c>
      <c r="AJ336" s="18" t="s">
        <v>2316</v>
      </c>
      <c r="AK336" s="20" t="s">
        <v>166</v>
      </c>
      <c r="AL336" s="20"/>
      <c r="AM336" s="11"/>
    </row>
    <row r="337" spans="1:39" s="60" customFormat="1" ht="27.75" customHeight="1" thickBot="1" x14ac:dyDescent="0.3">
      <c r="A337" s="237">
        <v>13140018</v>
      </c>
      <c r="B337" s="238">
        <v>39251</v>
      </c>
      <c r="C337" s="23" t="s">
        <v>215</v>
      </c>
      <c r="D337" s="23" t="s">
        <v>5730</v>
      </c>
      <c r="E337" s="23"/>
      <c r="F337" s="23"/>
      <c r="G337" s="23"/>
      <c r="H337" s="239">
        <v>7212</v>
      </c>
      <c r="I337" s="238" t="s">
        <v>7598</v>
      </c>
      <c r="J337" s="238">
        <v>40347</v>
      </c>
      <c r="K337" s="23"/>
      <c r="L337" s="23"/>
      <c r="M337" s="23" t="s">
        <v>408</v>
      </c>
      <c r="N337" s="23" t="s">
        <v>40</v>
      </c>
      <c r="O337" s="23">
        <v>1800</v>
      </c>
      <c r="P337" s="744"/>
      <c r="Q337" s="744"/>
      <c r="R337" s="744"/>
      <c r="S337" s="744"/>
      <c r="T337" s="575">
        <v>1.4</v>
      </c>
      <c r="U337" s="23">
        <v>6.5</v>
      </c>
      <c r="V337" s="23">
        <v>1800</v>
      </c>
      <c r="W337" s="23" t="s">
        <v>1089</v>
      </c>
      <c r="X337" s="23">
        <v>50</v>
      </c>
      <c r="Y337" s="23">
        <v>25</v>
      </c>
      <c r="Z337" s="23">
        <v>125</v>
      </c>
      <c r="AA337" s="23" t="s">
        <v>1090</v>
      </c>
      <c r="AB337" s="23" t="s">
        <v>1090</v>
      </c>
      <c r="AC337" s="23" t="s">
        <v>1090</v>
      </c>
      <c r="AD337" s="23" t="s">
        <v>1090</v>
      </c>
      <c r="AE337" s="23" t="s">
        <v>1090</v>
      </c>
      <c r="AF337" s="23" t="s">
        <v>1090</v>
      </c>
      <c r="AG337" s="23" t="s">
        <v>1423</v>
      </c>
      <c r="AH337" s="23"/>
      <c r="AI337" s="23" t="s">
        <v>2317</v>
      </c>
      <c r="AJ337" s="23" t="s">
        <v>2318</v>
      </c>
      <c r="AK337" s="24" t="s">
        <v>1432</v>
      </c>
      <c r="AL337" s="24"/>
      <c r="AM337" s="11"/>
    </row>
    <row r="338" spans="1:39" s="60" customFormat="1" ht="27.75" customHeight="1" x14ac:dyDescent="0.25">
      <c r="A338" s="75">
        <v>13140019</v>
      </c>
      <c r="B338" s="26">
        <v>39268</v>
      </c>
      <c r="C338" s="27" t="s">
        <v>630</v>
      </c>
      <c r="D338" s="27" t="s">
        <v>5617</v>
      </c>
      <c r="E338" s="27"/>
      <c r="F338" s="27"/>
      <c r="G338" s="27"/>
      <c r="H338" s="75">
        <v>80981</v>
      </c>
      <c r="I338" s="26" t="s">
        <v>7597</v>
      </c>
      <c r="J338" s="26">
        <v>41250</v>
      </c>
      <c r="K338" s="27" t="s">
        <v>1088</v>
      </c>
      <c r="L338" s="27"/>
      <c r="M338" s="27" t="s">
        <v>307</v>
      </c>
      <c r="N338" s="27" t="s">
        <v>52</v>
      </c>
      <c r="O338" s="27">
        <v>11232</v>
      </c>
      <c r="P338" s="739"/>
      <c r="Q338" s="739"/>
      <c r="R338" s="739"/>
      <c r="S338" s="739"/>
      <c r="T338" s="557">
        <v>21.6</v>
      </c>
      <c r="U338" s="27">
        <v>43.2</v>
      </c>
      <c r="V338" s="27">
        <v>11232</v>
      </c>
      <c r="W338" s="27" t="s">
        <v>1089</v>
      </c>
      <c r="X338" s="27">
        <v>50</v>
      </c>
      <c r="Y338" s="27">
        <v>25</v>
      </c>
      <c r="Z338" s="27">
        <v>125</v>
      </c>
      <c r="AA338" s="27" t="s">
        <v>1090</v>
      </c>
      <c r="AB338" s="27" t="s">
        <v>1090</v>
      </c>
      <c r="AC338" s="27" t="s">
        <v>1090</v>
      </c>
      <c r="AD338" s="27" t="s">
        <v>1090</v>
      </c>
      <c r="AE338" s="27" t="s">
        <v>1090</v>
      </c>
      <c r="AF338" s="27">
        <v>0.3</v>
      </c>
      <c r="AG338" s="27" t="s">
        <v>1433</v>
      </c>
      <c r="AH338" s="27"/>
      <c r="AI338" s="27" t="s">
        <v>2319</v>
      </c>
      <c r="AJ338" s="27" t="s">
        <v>2320</v>
      </c>
      <c r="AK338" s="59" t="s">
        <v>1392</v>
      </c>
      <c r="AL338" s="59"/>
      <c r="AM338" s="11"/>
    </row>
    <row r="339" spans="1:39" s="60" customFormat="1" ht="27.75" customHeight="1" thickBot="1" x14ac:dyDescent="0.3">
      <c r="A339" s="61">
        <v>13140019</v>
      </c>
      <c r="B339" s="19">
        <v>39268</v>
      </c>
      <c r="C339" s="18" t="s">
        <v>630</v>
      </c>
      <c r="D339" s="18" t="s">
        <v>5063</v>
      </c>
      <c r="E339" s="18"/>
      <c r="F339" s="18"/>
      <c r="G339" s="18"/>
      <c r="H339" s="61">
        <v>80981</v>
      </c>
      <c r="I339" s="19" t="s">
        <v>7597</v>
      </c>
      <c r="J339" s="19">
        <v>41250</v>
      </c>
      <c r="K339" s="18" t="s">
        <v>1088</v>
      </c>
      <c r="L339" s="18"/>
      <c r="M339" s="18" t="s">
        <v>307</v>
      </c>
      <c r="N339" s="18" t="s">
        <v>52</v>
      </c>
      <c r="O339" s="18">
        <v>11232</v>
      </c>
      <c r="P339" s="753"/>
      <c r="Q339" s="753"/>
      <c r="R339" s="753"/>
      <c r="S339" s="753"/>
      <c r="T339" s="565"/>
      <c r="U339" s="18"/>
      <c r="V339" s="18"/>
      <c r="W339" s="18" t="s">
        <v>1089</v>
      </c>
      <c r="X339" s="18"/>
      <c r="Y339" s="18"/>
      <c r="Z339" s="18"/>
      <c r="AA339" s="18"/>
      <c r="AB339" s="18"/>
      <c r="AC339" s="18"/>
      <c r="AD339" s="18"/>
      <c r="AE339" s="18"/>
      <c r="AF339" s="18"/>
      <c r="AG339" s="18"/>
      <c r="AH339" s="18"/>
      <c r="AI339" s="18" t="s">
        <v>2321</v>
      </c>
      <c r="AJ339" s="18" t="s">
        <v>2322</v>
      </c>
      <c r="AK339" s="20" t="s">
        <v>1392</v>
      </c>
      <c r="AL339" s="20"/>
      <c r="AM339" s="11"/>
    </row>
    <row r="340" spans="1:39" s="60" customFormat="1" ht="27.75" customHeight="1" x14ac:dyDescent="0.25">
      <c r="A340" s="361">
        <v>13140020</v>
      </c>
      <c r="B340" s="362">
        <v>39302</v>
      </c>
      <c r="C340" s="363" t="s">
        <v>1415</v>
      </c>
      <c r="D340" s="363" t="s">
        <v>4102</v>
      </c>
      <c r="E340" s="363"/>
      <c r="F340" s="363"/>
      <c r="G340" s="363"/>
      <c r="H340" s="364">
        <v>23947</v>
      </c>
      <c r="I340" s="362" t="s">
        <v>7596</v>
      </c>
      <c r="J340" s="362">
        <v>40579</v>
      </c>
      <c r="K340" s="363"/>
      <c r="L340" s="363"/>
      <c r="M340" s="363" t="s">
        <v>304</v>
      </c>
      <c r="N340" s="363" t="s">
        <v>21</v>
      </c>
      <c r="O340" s="363">
        <v>220752</v>
      </c>
      <c r="P340" s="797"/>
      <c r="Q340" s="797"/>
      <c r="R340" s="797" t="s">
        <v>1434</v>
      </c>
      <c r="S340" s="797"/>
      <c r="T340" s="599"/>
      <c r="U340" s="363">
        <v>604.79999999999995</v>
      </c>
      <c r="V340" s="363">
        <v>220752</v>
      </c>
      <c r="W340" s="363" t="s">
        <v>1089</v>
      </c>
      <c r="X340" s="363">
        <v>35</v>
      </c>
      <c r="Y340" s="363">
        <v>25</v>
      </c>
      <c r="Z340" s="363">
        <v>125</v>
      </c>
      <c r="AA340" s="363"/>
      <c r="AB340" s="363"/>
      <c r="AC340" s="363"/>
      <c r="AD340" s="363"/>
      <c r="AE340" s="363"/>
      <c r="AF340" s="363"/>
      <c r="AG340" s="363"/>
      <c r="AH340" s="363"/>
      <c r="AI340" s="363" t="s">
        <v>2323</v>
      </c>
      <c r="AJ340" s="363" t="s">
        <v>2324</v>
      </c>
      <c r="AK340" s="528"/>
      <c r="AL340" s="528"/>
      <c r="AM340" s="51"/>
    </row>
    <row r="341" spans="1:39" s="60" customFormat="1" ht="27.75" customHeight="1" thickBot="1" x14ac:dyDescent="0.3">
      <c r="A341" s="182" t="s">
        <v>7595</v>
      </c>
      <c r="B341" s="170">
        <v>39302</v>
      </c>
      <c r="C341" s="44" t="s">
        <v>1415</v>
      </c>
      <c r="D341" s="44" t="s">
        <v>4102</v>
      </c>
      <c r="E341" s="44"/>
      <c r="F341" s="44"/>
      <c r="G341" s="44"/>
      <c r="H341" s="169">
        <v>23947</v>
      </c>
      <c r="I341" s="170" t="s">
        <v>7596</v>
      </c>
      <c r="J341" s="170" t="s">
        <v>4539</v>
      </c>
      <c r="K341" s="44"/>
      <c r="L341" s="44"/>
      <c r="M341" s="44" t="s">
        <v>304</v>
      </c>
      <c r="N341" s="44" t="s">
        <v>21</v>
      </c>
      <c r="O341" s="44">
        <v>220752</v>
      </c>
      <c r="P341" s="738"/>
      <c r="Q341" s="738"/>
      <c r="R341" s="738"/>
      <c r="S341" s="738"/>
      <c r="T341" s="573"/>
      <c r="U341" s="44"/>
      <c r="V341" s="44">
        <v>220752</v>
      </c>
      <c r="W341" s="44"/>
      <c r="X341" s="44"/>
      <c r="Y341" s="44"/>
      <c r="Z341" s="44"/>
      <c r="AA341" s="44"/>
      <c r="AB341" s="44"/>
      <c r="AC341" s="44"/>
      <c r="AD341" s="44"/>
      <c r="AE341" s="44"/>
      <c r="AF341" s="44"/>
      <c r="AG341" s="44"/>
      <c r="AH341" s="44"/>
      <c r="AI341" s="44"/>
      <c r="AJ341" s="44"/>
      <c r="AK341" s="174"/>
      <c r="AL341" s="174"/>
      <c r="AM341" s="11"/>
    </row>
    <row r="342" spans="1:39" s="60" customFormat="1" ht="27.75" customHeight="1" thickBot="1" x14ac:dyDescent="0.3">
      <c r="A342" s="332">
        <v>13140021</v>
      </c>
      <c r="B342" s="333">
        <v>39275</v>
      </c>
      <c r="C342" s="302" t="s">
        <v>1435</v>
      </c>
      <c r="D342" s="302" t="s">
        <v>5132</v>
      </c>
      <c r="E342" s="302"/>
      <c r="F342" s="302"/>
      <c r="G342" s="302"/>
      <c r="H342" s="332">
        <v>5815</v>
      </c>
      <c r="I342" s="333" t="s">
        <v>7594</v>
      </c>
      <c r="J342" s="333">
        <v>41475</v>
      </c>
      <c r="K342" s="302"/>
      <c r="L342" s="302"/>
      <c r="M342" s="302" t="s">
        <v>1436</v>
      </c>
      <c r="N342" s="302" t="s">
        <v>34</v>
      </c>
      <c r="O342" s="302">
        <f>1892160+1261440</f>
        <v>3153600</v>
      </c>
      <c r="P342" s="791"/>
      <c r="Q342" s="791"/>
      <c r="R342" s="791" t="s">
        <v>1437</v>
      </c>
      <c r="S342" s="791"/>
      <c r="T342" s="594"/>
      <c r="U342" s="302"/>
      <c r="V342" s="302">
        <f>1892160+1261440</f>
        <v>3153600</v>
      </c>
      <c r="W342" s="302"/>
      <c r="X342" s="302"/>
      <c r="Y342" s="302"/>
      <c r="Z342" s="302"/>
      <c r="AA342" s="302"/>
      <c r="AB342" s="302"/>
      <c r="AC342" s="302"/>
      <c r="AD342" s="302"/>
      <c r="AE342" s="302"/>
      <c r="AF342" s="302"/>
      <c r="AG342" s="302"/>
      <c r="AH342" s="302"/>
      <c r="AI342" s="302"/>
      <c r="AJ342" s="302"/>
      <c r="AK342" s="368"/>
      <c r="AL342" s="368"/>
      <c r="AM342" s="11"/>
    </row>
    <row r="343" spans="1:39" s="60" customFormat="1" ht="27.75" customHeight="1" x14ac:dyDescent="0.25">
      <c r="A343" s="223">
        <v>13140022</v>
      </c>
      <c r="B343" s="224">
        <v>39293</v>
      </c>
      <c r="C343" s="224" t="s">
        <v>4103</v>
      </c>
      <c r="D343" s="43" t="s">
        <v>5708</v>
      </c>
      <c r="E343" s="224"/>
      <c r="F343" s="224"/>
      <c r="G343" s="224"/>
      <c r="H343" s="225">
        <v>17350</v>
      </c>
      <c r="I343" s="224" t="s">
        <v>7593</v>
      </c>
      <c r="J343" s="224">
        <v>41637</v>
      </c>
      <c r="K343" s="43"/>
      <c r="L343" s="43"/>
      <c r="M343" s="43" t="s">
        <v>298</v>
      </c>
      <c r="N343" s="43" t="s">
        <v>21</v>
      </c>
      <c r="O343" s="43">
        <v>9125</v>
      </c>
      <c r="P343" s="760"/>
      <c r="Q343" s="760"/>
      <c r="R343" s="760"/>
      <c r="S343" s="760"/>
      <c r="T343" s="572">
        <v>5.0999999999999996</v>
      </c>
      <c r="U343" s="43">
        <v>25</v>
      </c>
      <c r="V343" s="43">
        <v>9125</v>
      </c>
      <c r="W343" s="43" t="s">
        <v>1257</v>
      </c>
      <c r="X343" s="43">
        <v>50</v>
      </c>
      <c r="Y343" s="43">
        <v>50</v>
      </c>
      <c r="Z343" s="43">
        <v>250</v>
      </c>
      <c r="AA343" s="43" t="s">
        <v>1090</v>
      </c>
      <c r="AB343" s="43" t="s">
        <v>1090</v>
      </c>
      <c r="AC343" s="43" t="s">
        <v>1090</v>
      </c>
      <c r="AD343" s="43" t="s">
        <v>1090</v>
      </c>
      <c r="AE343" s="43" t="s">
        <v>1090</v>
      </c>
      <c r="AF343" s="43" t="s">
        <v>1090</v>
      </c>
      <c r="AG343" s="43" t="s">
        <v>1438</v>
      </c>
      <c r="AH343" s="43"/>
      <c r="AI343" s="43" t="s">
        <v>2325</v>
      </c>
      <c r="AJ343" s="43" t="s">
        <v>2326</v>
      </c>
      <c r="AK343" s="46" t="s">
        <v>1108</v>
      </c>
      <c r="AL343" s="46"/>
      <c r="AM343" s="11"/>
    </row>
    <row r="344" spans="1:39" s="60" customFormat="1" ht="27.75" customHeight="1" thickBot="1" x14ac:dyDescent="0.3">
      <c r="A344" s="182">
        <v>13140022</v>
      </c>
      <c r="B344" s="170">
        <v>39293</v>
      </c>
      <c r="C344" s="66" t="s">
        <v>4103</v>
      </c>
      <c r="D344" s="44" t="s">
        <v>5709</v>
      </c>
      <c r="E344" s="66"/>
      <c r="F344" s="66"/>
      <c r="G344" s="66"/>
      <c r="H344" s="169">
        <v>17350</v>
      </c>
      <c r="I344" s="170" t="s">
        <v>7593</v>
      </c>
      <c r="J344" s="170">
        <v>41637</v>
      </c>
      <c r="K344" s="44"/>
      <c r="L344" s="44"/>
      <c r="M344" s="44" t="s">
        <v>298</v>
      </c>
      <c r="N344" s="44" t="s">
        <v>21</v>
      </c>
      <c r="O344" s="44"/>
      <c r="P344" s="738"/>
      <c r="Q344" s="738"/>
      <c r="R344" s="738"/>
      <c r="S344" s="738"/>
      <c r="T344" s="573"/>
      <c r="U344" s="44"/>
      <c r="V344" s="44"/>
      <c r="W344" s="44" t="s">
        <v>1257</v>
      </c>
      <c r="X344" s="44"/>
      <c r="Y344" s="44"/>
      <c r="Z344" s="44"/>
      <c r="AA344" s="44"/>
      <c r="AB344" s="44"/>
      <c r="AC344" s="44"/>
      <c r="AD344" s="44"/>
      <c r="AE344" s="44"/>
      <c r="AF344" s="44"/>
      <c r="AG344" s="44"/>
      <c r="AH344" s="44"/>
      <c r="AI344" s="44"/>
      <c r="AJ344" s="44"/>
      <c r="AK344" s="174" t="s">
        <v>1108</v>
      </c>
      <c r="AL344" s="174"/>
      <c r="AM344" s="11"/>
    </row>
    <row r="345" spans="1:39" s="60" customFormat="1" ht="27.75" customHeight="1" x14ac:dyDescent="0.25">
      <c r="A345" s="255">
        <v>13140023</v>
      </c>
      <c r="B345" s="256">
        <v>39303</v>
      </c>
      <c r="C345" s="257" t="s">
        <v>1439</v>
      </c>
      <c r="D345" s="257" t="s">
        <v>5133</v>
      </c>
      <c r="E345" s="257"/>
      <c r="F345" s="257"/>
      <c r="G345" s="257"/>
      <c r="H345" s="255">
        <v>14218</v>
      </c>
      <c r="I345" s="256">
        <v>39323</v>
      </c>
      <c r="J345" s="256">
        <v>41495</v>
      </c>
      <c r="K345" s="257"/>
      <c r="L345" s="257"/>
      <c r="M345" s="257" t="s">
        <v>4753</v>
      </c>
      <c r="N345" s="257" t="s">
        <v>21</v>
      </c>
      <c r="O345" s="257">
        <v>15930013</v>
      </c>
      <c r="P345" s="739"/>
      <c r="Q345" s="739" t="s">
        <v>1440</v>
      </c>
      <c r="R345" s="739"/>
      <c r="S345" s="739"/>
      <c r="T345" s="598"/>
      <c r="U345" s="257">
        <v>184.67</v>
      </c>
      <c r="V345" s="257">
        <v>15930013</v>
      </c>
      <c r="W345" s="257" t="s">
        <v>1441</v>
      </c>
      <c r="X345" s="257"/>
      <c r="Y345" s="257"/>
      <c r="Z345" s="257"/>
      <c r="AA345" s="257"/>
      <c r="AB345" s="257"/>
      <c r="AC345" s="257"/>
      <c r="AD345" s="257"/>
      <c r="AE345" s="257"/>
      <c r="AF345" s="257"/>
      <c r="AG345" s="257"/>
      <c r="AH345" s="257"/>
      <c r="AI345" s="257"/>
      <c r="AJ345" s="257"/>
      <c r="AK345" s="316"/>
      <c r="AL345" s="316"/>
      <c r="AM345" s="11"/>
    </row>
    <row r="346" spans="1:39" ht="24" customHeight="1" x14ac:dyDescent="0.25">
      <c r="A346" s="164">
        <v>13140023</v>
      </c>
      <c r="B346" s="15">
        <v>39303</v>
      </c>
      <c r="C346" s="16" t="s">
        <v>1439</v>
      </c>
      <c r="D346" s="16" t="s">
        <v>5027</v>
      </c>
      <c r="E346" s="16"/>
      <c r="F346" s="16"/>
      <c r="G346" s="16"/>
      <c r="H346" s="33">
        <v>14218</v>
      </c>
      <c r="I346" s="15">
        <v>39323</v>
      </c>
      <c r="J346" s="15">
        <v>43686</v>
      </c>
      <c r="K346" s="16" t="s">
        <v>1442</v>
      </c>
      <c r="L346" s="16"/>
      <c r="M346" s="16" t="s">
        <v>1443</v>
      </c>
      <c r="N346" s="16" t="s">
        <v>21</v>
      </c>
      <c r="O346" s="16">
        <v>15930013</v>
      </c>
      <c r="P346" s="764" t="s">
        <v>5676</v>
      </c>
      <c r="Q346" s="764"/>
      <c r="R346" s="764"/>
      <c r="S346" s="764"/>
      <c r="T346" s="580"/>
      <c r="U346" s="16">
        <v>27.9</v>
      </c>
      <c r="V346" s="16">
        <v>67404.55</v>
      </c>
      <c r="W346" s="16" t="s">
        <v>1441</v>
      </c>
      <c r="X346" s="16">
        <v>35</v>
      </c>
      <c r="Y346" s="16">
        <v>25</v>
      </c>
      <c r="Z346" s="16">
        <v>125</v>
      </c>
      <c r="AA346" s="16" t="s">
        <v>1090</v>
      </c>
      <c r="AB346" s="16" t="s">
        <v>1090</v>
      </c>
      <c r="AC346" s="16" t="s">
        <v>1090</v>
      </c>
      <c r="AD346" s="16">
        <v>15</v>
      </c>
      <c r="AE346" s="16">
        <v>2</v>
      </c>
      <c r="AF346" s="16">
        <v>0.3</v>
      </c>
      <c r="AG346" s="16" t="s">
        <v>4104</v>
      </c>
      <c r="AH346" s="16"/>
      <c r="AI346" s="16" t="s">
        <v>2327</v>
      </c>
      <c r="AJ346" s="16" t="s">
        <v>2328</v>
      </c>
      <c r="AK346" s="57" t="s">
        <v>1444</v>
      </c>
      <c r="AL346" s="57" t="s">
        <v>5677</v>
      </c>
    </row>
    <row r="347" spans="1:39" ht="24" customHeight="1" x14ac:dyDescent="0.25">
      <c r="A347" s="164">
        <v>13140023</v>
      </c>
      <c r="B347" s="15">
        <v>39303</v>
      </c>
      <c r="C347" s="16" t="s">
        <v>1439</v>
      </c>
      <c r="D347" s="16" t="s">
        <v>5028</v>
      </c>
      <c r="E347" s="16"/>
      <c r="F347" s="16"/>
      <c r="G347" s="16"/>
      <c r="H347" s="33">
        <v>14218</v>
      </c>
      <c r="I347" s="15">
        <v>39323</v>
      </c>
      <c r="J347" s="15">
        <v>43686</v>
      </c>
      <c r="K347" s="16" t="s">
        <v>1442</v>
      </c>
      <c r="L347" s="16"/>
      <c r="M347" s="16" t="s">
        <v>1443</v>
      </c>
      <c r="N347" s="16" t="s">
        <v>21</v>
      </c>
      <c r="O347" s="16">
        <v>15930013</v>
      </c>
      <c r="P347" s="764" t="s">
        <v>5676</v>
      </c>
      <c r="Q347" s="764"/>
      <c r="R347" s="764"/>
      <c r="S347" s="764"/>
      <c r="T347" s="580"/>
      <c r="U347" s="16">
        <v>26.3</v>
      </c>
      <c r="V347" s="16">
        <v>0</v>
      </c>
      <c r="W347" s="16" t="s">
        <v>1441</v>
      </c>
      <c r="X347" s="16">
        <v>35</v>
      </c>
      <c r="Y347" s="16">
        <v>25</v>
      </c>
      <c r="Z347" s="16">
        <v>125</v>
      </c>
      <c r="AA347" s="16" t="s">
        <v>1090</v>
      </c>
      <c r="AB347" s="16" t="s">
        <v>1090</v>
      </c>
      <c r="AC347" s="16" t="s">
        <v>1090</v>
      </c>
      <c r="AD347" s="16">
        <v>15</v>
      </c>
      <c r="AE347" s="16">
        <v>2</v>
      </c>
      <c r="AF347" s="16">
        <v>0.3</v>
      </c>
      <c r="AG347" s="16" t="s">
        <v>4104</v>
      </c>
      <c r="AH347" s="16"/>
      <c r="AI347" s="16" t="s">
        <v>2329</v>
      </c>
      <c r="AJ347" s="16" t="s">
        <v>2330</v>
      </c>
      <c r="AK347" s="57" t="s">
        <v>1444</v>
      </c>
      <c r="AL347" s="57" t="s">
        <v>5677</v>
      </c>
    </row>
    <row r="348" spans="1:39" ht="24" customHeight="1" x14ac:dyDescent="0.25">
      <c r="A348" s="164">
        <v>13140023</v>
      </c>
      <c r="B348" s="15">
        <v>39303</v>
      </c>
      <c r="C348" s="16" t="s">
        <v>1439</v>
      </c>
      <c r="D348" s="16" t="s">
        <v>5029</v>
      </c>
      <c r="E348" s="16"/>
      <c r="F348" s="16"/>
      <c r="G348" s="16"/>
      <c r="H348" s="33">
        <v>14218</v>
      </c>
      <c r="I348" s="15">
        <v>39323</v>
      </c>
      <c r="J348" s="15">
        <v>43686</v>
      </c>
      <c r="K348" s="16" t="s">
        <v>1304</v>
      </c>
      <c r="L348" s="16"/>
      <c r="M348" s="16" t="s">
        <v>4754</v>
      </c>
      <c r="N348" s="16" t="s">
        <v>21</v>
      </c>
      <c r="O348" s="16">
        <v>15930013</v>
      </c>
      <c r="P348" s="764" t="s">
        <v>5676</v>
      </c>
      <c r="Q348" s="764"/>
      <c r="R348" s="764"/>
      <c r="S348" s="764"/>
      <c r="T348" s="580"/>
      <c r="U348" s="16">
        <v>17.8</v>
      </c>
      <c r="V348" s="16">
        <v>0</v>
      </c>
      <c r="W348" s="16" t="s">
        <v>1441</v>
      </c>
      <c r="X348" s="16">
        <v>35</v>
      </c>
      <c r="Y348" s="16">
        <v>25</v>
      </c>
      <c r="Z348" s="16">
        <v>125</v>
      </c>
      <c r="AA348" s="16" t="s">
        <v>1090</v>
      </c>
      <c r="AB348" s="16" t="s">
        <v>1090</v>
      </c>
      <c r="AC348" s="16" t="s">
        <v>1090</v>
      </c>
      <c r="AD348" s="16">
        <v>15</v>
      </c>
      <c r="AE348" s="16">
        <v>2</v>
      </c>
      <c r="AF348" s="16">
        <v>0.3</v>
      </c>
      <c r="AG348" s="16" t="s">
        <v>4104</v>
      </c>
      <c r="AH348" s="16"/>
      <c r="AI348" s="16" t="s">
        <v>2331</v>
      </c>
      <c r="AJ348" s="16" t="s">
        <v>2332</v>
      </c>
      <c r="AK348" s="57" t="s">
        <v>1444</v>
      </c>
      <c r="AL348" s="57" t="s">
        <v>5677</v>
      </c>
    </row>
    <row r="349" spans="1:39" ht="24" customHeight="1" x14ac:dyDescent="0.25">
      <c r="A349" s="164">
        <v>13140023</v>
      </c>
      <c r="B349" s="15">
        <v>39303</v>
      </c>
      <c r="C349" s="16" t="s">
        <v>1439</v>
      </c>
      <c r="D349" s="16" t="s">
        <v>5030</v>
      </c>
      <c r="E349" s="16"/>
      <c r="F349" s="16"/>
      <c r="G349" s="16"/>
      <c r="H349" s="33">
        <v>14218</v>
      </c>
      <c r="I349" s="15">
        <v>39323</v>
      </c>
      <c r="J349" s="15">
        <v>43686</v>
      </c>
      <c r="K349" s="16" t="s">
        <v>1304</v>
      </c>
      <c r="L349" s="16"/>
      <c r="M349" s="16" t="s">
        <v>1445</v>
      </c>
      <c r="N349" s="16" t="s">
        <v>21</v>
      </c>
      <c r="O349" s="16">
        <v>15930013</v>
      </c>
      <c r="P349" s="764" t="s">
        <v>5676</v>
      </c>
      <c r="Q349" s="764"/>
      <c r="R349" s="764"/>
      <c r="S349" s="764"/>
      <c r="T349" s="580"/>
      <c r="U349" s="16">
        <v>27.9</v>
      </c>
      <c r="V349" s="16">
        <v>0</v>
      </c>
      <c r="W349" s="16" t="s">
        <v>1441</v>
      </c>
      <c r="X349" s="16">
        <v>35</v>
      </c>
      <c r="Y349" s="16">
        <v>25</v>
      </c>
      <c r="Z349" s="16">
        <v>125</v>
      </c>
      <c r="AA349" s="16" t="s">
        <v>1090</v>
      </c>
      <c r="AB349" s="16" t="s">
        <v>1090</v>
      </c>
      <c r="AC349" s="16" t="s">
        <v>1090</v>
      </c>
      <c r="AD349" s="16">
        <v>15</v>
      </c>
      <c r="AE349" s="16">
        <v>2</v>
      </c>
      <c r="AF349" s="16">
        <v>0.3</v>
      </c>
      <c r="AG349" s="16" t="s">
        <v>4104</v>
      </c>
      <c r="AH349" s="16"/>
      <c r="AI349" s="16" t="s">
        <v>2333</v>
      </c>
      <c r="AJ349" s="16" t="s">
        <v>2334</v>
      </c>
      <c r="AK349" s="57" t="s">
        <v>1444</v>
      </c>
      <c r="AL349" s="57" t="s">
        <v>5677</v>
      </c>
    </row>
    <row r="350" spans="1:39" ht="24" customHeight="1" x14ac:dyDescent="0.25">
      <c r="A350" s="164">
        <v>13140023</v>
      </c>
      <c r="B350" s="15">
        <v>39303</v>
      </c>
      <c r="C350" s="16" t="s">
        <v>1439</v>
      </c>
      <c r="D350" s="16" t="s">
        <v>5031</v>
      </c>
      <c r="E350" s="16"/>
      <c r="F350" s="16"/>
      <c r="G350" s="16"/>
      <c r="H350" s="33">
        <v>14218</v>
      </c>
      <c r="I350" s="15">
        <v>39323</v>
      </c>
      <c r="J350" s="15">
        <v>43686</v>
      </c>
      <c r="K350" s="16" t="s">
        <v>1304</v>
      </c>
      <c r="L350" s="16"/>
      <c r="M350" s="16" t="s">
        <v>1446</v>
      </c>
      <c r="N350" s="16" t="s">
        <v>21</v>
      </c>
      <c r="O350" s="16">
        <v>15930013</v>
      </c>
      <c r="P350" s="764" t="s">
        <v>5676</v>
      </c>
      <c r="Q350" s="764"/>
      <c r="R350" s="764"/>
      <c r="S350" s="764"/>
      <c r="T350" s="580"/>
      <c r="U350" s="16">
        <v>47.53</v>
      </c>
      <c r="V350" s="16">
        <v>0</v>
      </c>
      <c r="W350" s="16" t="s">
        <v>1441</v>
      </c>
      <c r="X350" s="16">
        <v>35</v>
      </c>
      <c r="Y350" s="16">
        <v>25</v>
      </c>
      <c r="Z350" s="16">
        <v>125</v>
      </c>
      <c r="AA350" s="16" t="s">
        <v>1090</v>
      </c>
      <c r="AB350" s="16" t="s">
        <v>1090</v>
      </c>
      <c r="AC350" s="16" t="s">
        <v>1090</v>
      </c>
      <c r="AD350" s="16">
        <v>15</v>
      </c>
      <c r="AE350" s="16">
        <v>2</v>
      </c>
      <c r="AF350" s="16">
        <v>0.3</v>
      </c>
      <c r="AG350" s="16" t="s">
        <v>4104</v>
      </c>
      <c r="AH350" s="16"/>
      <c r="AI350" s="16" t="s">
        <v>2335</v>
      </c>
      <c r="AJ350" s="16" t="s">
        <v>2336</v>
      </c>
      <c r="AK350" s="57" t="s">
        <v>1444</v>
      </c>
      <c r="AL350" s="57" t="s">
        <v>5677</v>
      </c>
    </row>
    <row r="351" spans="1:39" ht="24" customHeight="1" x14ac:dyDescent="0.25">
      <c r="A351" s="164">
        <v>13140023</v>
      </c>
      <c r="B351" s="15">
        <v>39303</v>
      </c>
      <c r="C351" s="16" t="s">
        <v>1439</v>
      </c>
      <c r="D351" s="16" t="s">
        <v>5032</v>
      </c>
      <c r="E351" s="16"/>
      <c r="F351" s="16"/>
      <c r="G351" s="16"/>
      <c r="H351" s="33">
        <v>14218</v>
      </c>
      <c r="I351" s="15">
        <v>39323</v>
      </c>
      <c r="J351" s="15">
        <v>43686</v>
      </c>
      <c r="K351" s="16" t="s">
        <v>1304</v>
      </c>
      <c r="L351" s="16"/>
      <c r="M351" s="16" t="s">
        <v>1445</v>
      </c>
      <c r="N351" s="16" t="s">
        <v>21</v>
      </c>
      <c r="O351" s="16">
        <v>15930013</v>
      </c>
      <c r="P351" s="764" t="s">
        <v>5676</v>
      </c>
      <c r="Q351" s="764"/>
      <c r="R351" s="764"/>
      <c r="S351" s="764"/>
      <c r="T351" s="580"/>
      <c r="U351" s="16">
        <v>29.3</v>
      </c>
      <c r="V351" s="16">
        <v>0</v>
      </c>
      <c r="W351" s="16" t="s">
        <v>1441</v>
      </c>
      <c r="X351" s="16">
        <v>35</v>
      </c>
      <c r="Y351" s="16">
        <v>25</v>
      </c>
      <c r="Z351" s="16">
        <v>125</v>
      </c>
      <c r="AA351" s="16" t="s">
        <v>1090</v>
      </c>
      <c r="AB351" s="16" t="s">
        <v>1090</v>
      </c>
      <c r="AC351" s="16" t="s">
        <v>1090</v>
      </c>
      <c r="AD351" s="16">
        <v>15</v>
      </c>
      <c r="AE351" s="16">
        <v>2</v>
      </c>
      <c r="AF351" s="16">
        <v>0.3</v>
      </c>
      <c r="AG351" s="16" t="s">
        <v>4104</v>
      </c>
      <c r="AH351" s="16"/>
      <c r="AI351" s="16" t="s">
        <v>2337</v>
      </c>
      <c r="AJ351" s="16" t="s">
        <v>2338</v>
      </c>
      <c r="AK351" s="57" t="s">
        <v>1444</v>
      </c>
      <c r="AL351" s="57" t="s">
        <v>5677</v>
      </c>
    </row>
    <row r="352" spans="1:39" ht="24" customHeight="1" x14ac:dyDescent="0.25">
      <c r="A352" s="164">
        <v>13140023</v>
      </c>
      <c r="B352" s="15">
        <v>39303</v>
      </c>
      <c r="C352" s="16" t="s">
        <v>1439</v>
      </c>
      <c r="D352" s="16" t="s">
        <v>5033</v>
      </c>
      <c r="E352" s="16"/>
      <c r="F352" s="16"/>
      <c r="G352" s="16"/>
      <c r="H352" s="33">
        <v>14218</v>
      </c>
      <c r="I352" s="15">
        <v>39323</v>
      </c>
      <c r="J352" s="15">
        <v>43686</v>
      </c>
      <c r="K352" s="16" t="s">
        <v>1304</v>
      </c>
      <c r="L352" s="16"/>
      <c r="M352" s="16" t="s">
        <v>4755</v>
      </c>
      <c r="N352" s="16" t="s">
        <v>21</v>
      </c>
      <c r="O352" s="16">
        <v>15930013</v>
      </c>
      <c r="P352" s="764" t="s">
        <v>5676</v>
      </c>
      <c r="Q352" s="764"/>
      <c r="R352" s="764"/>
      <c r="S352" s="764"/>
      <c r="T352" s="580"/>
      <c r="U352" s="16">
        <v>7.94</v>
      </c>
      <c r="V352" s="16">
        <v>0</v>
      </c>
      <c r="W352" s="16" t="s">
        <v>1441</v>
      </c>
      <c r="X352" s="16">
        <v>35</v>
      </c>
      <c r="Y352" s="16">
        <v>25</v>
      </c>
      <c r="Z352" s="16">
        <v>125</v>
      </c>
      <c r="AA352" s="16" t="s">
        <v>1090</v>
      </c>
      <c r="AB352" s="16" t="s">
        <v>1090</v>
      </c>
      <c r="AC352" s="16" t="s">
        <v>1090</v>
      </c>
      <c r="AD352" s="16">
        <v>15</v>
      </c>
      <c r="AE352" s="16">
        <v>2</v>
      </c>
      <c r="AF352" s="16">
        <v>0.3</v>
      </c>
      <c r="AG352" s="16" t="s">
        <v>4104</v>
      </c>
      <c r="AH352" s="16"/>
      <c r="AI352" s="16" t="s">
        <v>2339</v>
      </c>
      <c r="AJ352" s="16" t="s">
        <v>2340</v>
      </c>
      <c r="AK352" s="57" t="s">
        <v>1444</v>
      </c>
      <c r="AL352" s="57" t="s">
        <v>5677</v>
      </c>
    </row>
    <row r="353" spans="1:529" ht="24" customHeight="1" x14ac:dyDescent="0.25">
      <c r="A353" s="164">
        <v>13140023</v>
      </c>
      <c r="B353" s="15">
        <v>39303</v>
      </c>
      <c r="C353" s="16" t="s">
        <v>1439</v>
      </c>
      <c r="D353" s="16" t="s">
        <v>1447</v>
      </c>
      <c r="E353" s="16"/>
      <c r="F353" s="16"/>
      <c r="G353" s="16"/>
      <c r="H353" s="33">
        <v>14218</v>
      </c>
      <c r="I353" s="15">
        <v>39323</v>
      </c>
      <c r="J353" s="15">
        <v>43686</v>
      </c>
      <c r="K353" s="16" t="s">
        <v>1304</v>
      </c>
      <c r="L353" s="16"/>
      <c r="M353" s="16" t="s">
        <v>298</v>
      </c>
      <c r="N353" s="16" t="s">
        <v>21</v>
      </c>
      <c r="O353" s="16">
        <v>15930013</v>
      </c>
      <c r="P353" s="764" t="s">
        <v>5676</v>
      </c>
      <c r="Q353" s="764"/>
      <c r="R353" s="764"/>
      <c r="S353" s="764"/>
      <c r="T353" s="580"/>
      <c r="U353" s="16">
        <v>43459.199999999997</v>
      </c>
      <c r="V353" s="16">
        <v>158626</v>
      </c>
      <c r="W353" s="16" t="s">
        <v>1441</v>
      </c>
      <c r="X353" s="16">
        <v>35</v>
      </c>
      <c r="Y353" s="16">
        <v>25</v>
      </c>
      <c r="Z353" s="16">
        <v>125</v>
      </c>
      <c r="AA353" s="16"/>
      <c r="AB353" s="16"/>
      <c r="AC353" s="16"/>
      <c r="AD353" s="16"/>
      <c r="AE353" s="16"/>
      <c r="AF353" s="16">
        <v>0.5</v>
      </c>
      <c r="AG353" s="16" t="s">
        <v>4105</v>
      </c>
      <c r="AH353" s="16"/>
      <c r="AI353" s="16" t="s">
        <v>2341</v>
      </c>
      <c r="AJ353" s="16" t="s">
        <v>2342</v>
      </c>
      <c r="AK353" s="57" t="s">
        <v>1444</v>
      </c>
      <c r="AL353" s="57" t="s">
        <v>5677</v>
      </c>
    </row>
    <row r="354" spans="1:529" s="82" customFormat="1" ht="42" customHeight="1" x14ac:dyDescent="0.25">
      <c r="A354" s="69" t="s">
        <v>5675</v>
      </c>
      <c r="B354" s="70">
        <v>39303</v>
      </c>
      <c r="C354" s="71" t="s">
        <v>5680</v>
      </c>
      <c r="D354" s="71" t="s">
        <v>7310</v>
      </c>
      <c r="E354" s="71" t="s">
        <v>20</v>
      </c>
      <c r="F354" s="71" t="s">
        <v>20</v>
      </c>
      <c r="G354" s="71" t="s">
        <v>20</v>
      </c>
      <c r="H354" s="69" t="s">
        <v>273</v>
      </c>
      <c r="I354" s="70">
        <v>39323</v>
      </c>
      <c r="J354" s="70">
        <v>47339</v>
      </c>
      <c r="K354" s="71" t="s">
        <v>1304</v>
      </c>
      <c r="L354" s="71" t="s">
        <v>7112</v>
      </c>
      <c r="M354" s="71" t="s">
        <v>298</v>
      </c>
      <c r="N354" s="71" t="s">
        <v>21</v>
      </c>
      <c r="O354" s="71">
        <v>6754325</v>
      </c>
      <c r="P354" s="775" t="s">
        <v>7509</v>
      </c>
      <c r="Q354" s="775" t="s">
        <v>7509</v>
      </c>
      <c r="R354" s="775"/>
      <c r="S354" s="775"/>
      <c r="T354" s="581" t="s">
        <v>7512</v>
      </c>
      <c r="U354" s="71">
        <v>18505</v>
      </c>
      <c r="V354" s="71">
        <v>6754325</v>
      </c>
      <c r="W354" s="71" t="s">
        <v>1257</v>
      </c>
      <c r="X354" s="71">
        <v>35</v>
      </c>
      <c r="Y354" s="71">
        <v>25</v>
      </c>
      <c r="Z354" s="71">
        <v>125</v>
      </c>
      <c r="AA354" s="71" t="s">
        <v>1090</v>
      </c>
      <c r="AB354" s="71" t="s">
        <v>1090</v>
      </c>
      <c r="AC354" s="71" t="s">
        <v>1090</v>
      </c>
      <c r="AD354" s="71">
        <v>15</v>
      </c>
      <c r="AE354" s="71">
        <v>2</v>
      </c>
      <c r="AF354" s="71">
        <v>0.5</v>
      </c>
      <c r="AG354" s="71" t="s">
        <v>7513</v>
      </c>
      <c r="AH354" s="71">
        <v>359.4</v>
      </c>
      <c r="AI354" s="71" t="s">
        <v>5681</v>
      </c>
      <c r="AJ354" s="71" t="s">
        <v>5682</v>
      </c>
      <c r="AK354" s="71" t="s">
        <v>5690</v>
      </c>
      <c r="AL354" s="82" t="s">
        <v>7510</v>
      </c>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c r="DQ354" s="60"/>
      <c r="DR354" s="60"/>
      <c r="DS354" s="60"/>
      <c r="DT354" s="60"/>
      <c r="DU354" s="60"/>
      <c r="DV354" s="60"/>
      <c r="DW354" s="60"/>
      <c r="DX354" s="60"/>
      <c r="DY354" s="60"/>
      <c r="DZ354" s="60"/>
      <c r="EA354" s="60"/>
      <c r="EB354" s="60"/>
      <c r="EC354" s="60"/>
      <c r="ED354" s="60"/>
      <c r="EE354" s="60"/>
      <c r="EF354" s="60"/>
      <c r="EG354" s="60"/>
      <c r="EH354" s="60"/>
      <c r="EI354" s="60"/>
      <c r="EJ354" s="60"/>
      <c r="EK354" s="60"/>
      <c r="EL354" s="60"/>
      <c r="EM354" s="60"/>
      <c r="EN354" s="60"/>
      <c r="EO354" s="60"/>
      <c r="EP354" s="60"/>
      <c r="EQ354" s="60"/>
      <c r="ER354" s="60"/>
      <c r="ES354" s="60"/>
      <c r="ET354" s="60"/>
      <c r="EU354" s="60"/>
      <c r="EV354" s="60"/>
      <c r="EW354" s="60"/>
      <c r="EX354" s="60"/>
      <c r="EY354" s="60"/>
      <c r="EZ354" s="60"/>
      <c r="FA354" s="60"/>
      <c r="FB354" s="60"/>
      <c r="FC354" s="60"/>
      <c r="FD354" s="60"/>
      <c r="FE354" s="60"/>
      <c r="FF354" s="60"/>
      <c r="FG354" s="60"/>
      <c r="FH354" s="60"/>
      <c r="FI354" s="60"/>
      <c r="FJ354" s="60"/>
      <c r="FK354" s="60"/>
      <c r="FL354" s="60"/>
      <c r="FM354" s="60"/>
      <c r="FN354" s="60"/>
      <c r="FO354" s="60"/>
      <c r="FP354" s="60"/>
      <c r="FQ354" s="60"/>
      <c r="FR354" s="60"/>
      <c r="FS354" s="60"/>
      <c r="FT354" s="60"/>
      <c r="FU354" s="60"/>
      <c r="FV354" s="60"/>
      <c r="FW354" s="60"/>
      <c r="FX354" s="60"/>
      <c r="FY354" s="60"/>
      <c r="FZ354" s="60"/>
      <c r="GA354" s="60"/>
      <c r="GB354" s="60"/>
      <c r="GC354" s="60"/>
      <c r="GD354" s="60"/>
      <c r="GE354" s="60"/>
      <c r="GF354" s="60"/>
      <c r="GG354" s="60"/>
      <c r="GH354" s="60"/>
      <c r="GI354" s="60"/>
      <c r="GJ354" s="60"/>
      <c r="GK354" s="60"/>
      <c r="GL354" s="60"/>
      <c r="GM354" s="60"/>
      <c r="GN354" s="60"/>
      <c r="GO354" s="60"/>
      <c r="GP354" s="60"/>
      <c r="GQ354" s="60"/>
      <c r="GR354" s="60"/>
      <c r="GS354" s="60"/>
      <c r="GT354" s="60"/>
      <c r="GU354" s="60"/>
      <c r="GV354" s="60"/>
      <c r="GW354" s="60"/>
      <c r="GX354" s="60"/>
      <c r="GY354" s="60"/>
      <c r="GZ354" s="60"/>
      <c r="HA354" s="60"/>
      <c r="HB354" s="60"/>
      <c r="HC354" s="60"/>
      <c r="HD354" s="60"/>
      <c r="HE354" s="60"/>
      <c r="HF354" s="60"/>
      <c r="HG354" s="60"/>
      <c r="HH354" s="60"/>
      <c r="HI354" s="60"/>
      <c r="HJ354" s="60"/>
      <c r="HK354" s="60"/>
      <c r="HL354" s="60"/>
      <c r="HM354" s="60"/>
      <c r="HN354" s="60"/>
      <c r="HO354" s="60"/>
      <c r="HP354" s="60"/>
      <c r="HQ354" s="60"/>
      <c r="HR354" s="60"/>
      <c r="HS354" s="60"/>
      <c r="HT354" s="60"/>
      <c r="HU354" s="60"/>
      <c r="HV354" s="60"/>
      <c r="HW354" s="60"/>
      <c r="HX354" s="60"/>
      <c r="HY354" s="60"/>
      <c r="HZ354" s="60"/>
      <c r="IA354" s="60"/>
      <c r="IB354" s="60"/>
      <c r="IC354" s="60"/>
      <c r="ID354" s="60"/>
      <c r="IE354" s="60"/>
      <c r="IF354" s="60"/>
      <c r="IG354" s="60"/>
      <c r="IH354" s="60"/>
      <c r="II354" s="60"/>
      <c r="IJ354" s="60"/>
      <c r="IK354" s="60"/>
      <c r="IL354" s="60"/>
      <c r="IM354" s="60"/>
      <c r="IN354" s="60"/>
      <c r="IO354" s="60"/>
      <c r="IP354" s="60"/>
      <c r="IQ354" s="60"/>
      <c r="IR354" s="60"/>
      <c r="IS354" s="60"/>
      <c r="IT354" s="60"/>
      <c r="IU354" s="60"/>
      <c r="IV354" s="60"/>
      <c r="IW354" s="60"/>
      <c r="IX354" s="60"/>
      <c r="IY354" s="60"/>
      <c r="IZ354" s="60"/>
      <c r="JA354" s="60"/>
      <c r="JB354" s="60"/>
      <c r="JC354" s="60"/>
      <c r="JD354" s="60"/>
      <c r="JE354" s="60"/>
      <c r="JF354" s="60"/>
      <c r="JG354" s="60"/>
      <c r="JH354" s="60"/>
      <c r="JI354" s="60"/>
      <c r="JJ354" s="60"/>
      <c r="JK354" s="60"/>
      <c r="JL354" s="60"/>
      <c r="JM354" s="60"/>
      <c r="JN354" s="60"/>
      <c r="JO354" s="60"/>
      <c r="JP354" s="60"/>
      <c r="JQ354" s="60"/>
      <c r="JR354" s="60"/>
      <c r="JS354" s="60"/>
      <c r="JT354" s="60"/>
      <c r="JU354" s="60"/>
      <c r="JV354" s="60"/>
      <c r="JW354" s="60"/>
      <c r="JX354" s="60"/>
      <c r="JY354" s="60"/>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60"/>
      <c r="LG354" s="60"/>
      <c r="LH354" s="60"/>
      <c r="LI354" s="60"/>
      <c r="LJ354" s="60"/>
      <c r="LK354" s="60"/>
      <c r="LL354" s="60"/>
      <c r="LM354" s="60"/>
      <c r="LN354" s="60"/>
      <c r="LO354" s="60"/>
      <c r="LP354" s="60"/>
      <c r="LQ354" s="60"/>
      <c r="LR354" s="60"/>
      <c r="LS354" s="60"/>
      <c r="LT354" s="60"/>
      <c r="LU354" s="60"/>
      <c r="LV354" s="60"/>
      <c r="LW354" s="60"/>
      <c r="LX354" s="60"/>
      <c r="LY354" s="60"/>
      <c r="LZ354" s="60"/>
      <c r="MA354" s="60"/>
      <c r="MB354" s="60"/>
      <c r="MC354" s="60"/>
      <c r="MD354" s="60"/>
      <c r="ME354" s="60"/>
      <c r="MF354" s="60"/>
      <c r="MG354" s="60"/>
      <c r="MH354" s="60"/>
      <c r="MI354" s="60"/>
      <c r="MJ354" s="60"/>
      <c r="MK354" s="60"/>
      <c r="ML354" s="60"/>
      <c r="MM354" s="60"/>
      <c r="MN354" s="60"/>
      <c r="MO354" s="60"/>
      <c r="MP354" s="60"/>
      <c r="MQ354" s="60"/>
      <c r="MR354" s="60"/>
      <c r="MS354" s="60"/>
      <c r="MT354" s="60"/>
      <c r="MU354" s="60"/>
      <c r="MV354" s="60"/>
      <c r="MW354" s="60"/>
      <c r="MX354" s="60"/>
      <c r="MY354" s="60"/>
      <c r="MZ354" s="60"/>
      <c r="NA354" s="60"/>
      <c r="NB354" s="60"/>
      <c r="NC354" s="60"/>
      <c r="ND354" s="60"/>
      <c r="NE354" s="60"/>
      <c r="NF354" s="60"/>
      <c r="NG354" s="60"/>
      <c r="NH354" s="60"/>
      <c r="NI354" s="60"/>
      <c r="NJ354" s="60"/>
      <c r="NK354" s="60"/>
      <c r="NL354" s="60"/>
      <c r="NM354" s="60"/>
      <c r="NN354" s="60"/>
      <c r="NO354" s="60"/>
      <c r="NP354" s="60"/>
      <c r="NQ354" s="60"/>
      <c r="NR354" s="60"/>
      <c r="NS354" s="60"/>
      <c r="NT354" s="60"/>
      <c r="NU354" s="60"/>
      <c r="NV354" s="60"/>
      <c r="NW354" s="60"/>
      <c r="NX354" s="60"/>
      <c r="NY354" s="60"/>
      <c r="NZ354" s="60"/>
      <c r="OA354" s="60"/>
      <c r="OB354" s="60"/>
      <c r="OC354" s="60"/>
      <c r="OD354" s="60"/>
      <c r="OE354" s="60"/>
      <c r="OF354" s="60"/>
      <c r="OG354" s="60"/>
      <c r="OH354" s="60"/>
      <c r="OI354" s="60"/>
      <c r="OJ354" s="60"/>
      <c r="OK354" s="60"/>
      <c r="OL354" s="60"/>
      <c r="OM354" s="60"/>
      <c r="ON354" s="60"/>
      <c r="OO354" s="60"/>
      <c r="OP354" s="60"/>
      <c r="OQ354" s="60"/>
      <c r="OR354" s="60"/>
      <c r="OS354" s="60"/>
      <c r="OT354" s="60"/>
      <c r="OU354" s="60"/>
      <c r="OV354" s="60"/>
      <c r="OW354" s="60"/>
      <c r="OX354" s="60"/>
      <c r="OY354" s="60"/>
      <c r="OZ354" s="60"/>
      <c r="PA354" s="60"/>
      <c r="PB354" s="60"/>
      <c r="PC354" s="60"/>
      <c r="PD354" s="60"/>
      <c r="PE354" s="60"/>
      <c r="PF354" s="60"/>
      <c r="PG354" s="60"/>
      <c r="PH354" s="60"/>
      <c r="PI354" s="60"/>
      <c r="PJ354" s="60"/>
      <c r="PK354" s="60"/>
      <c r="PL354" s="60"/>
      <c r="PM354" s="60"/>
      <c r="PN354" s="60"/>
      <c r="PO354" s="60"/>
      <c r="PP354" s="60"/>
      <c r="PQ354" s="60"/>
      <c r="PR354" s="60"/>
      <c r="PS354" s="60"/>
      <c r="PT354" s="60"/>
      <c r="PU354" s="60"/>
      <c r="PV354" s="60"/>
      <c r="PW354" s="60"/>
      <c r="PX354" s="60"/>
      <c r="PY354" s="60"/>
      <c r="PZ354" s="60"/>
      <c r="QA354" s="60"/>
      <c r="QB354" s="60"/>
      <c r="QC354" s="60"/>
      <c r="QD354" s="60"/>
      <c r="QE354" s="60"/>
      <c r="QF354" s="60"/>
      <c r="QG354" s="60"/>
      <c r="QH354" s="60"/>
      <c r="QI354" s="60"/>
      <c r="QJ354" s="60"/>
      <c r="QK354" s="60"/>
      <c r="QL354" s="60"/>
      <c r="QM354" s="60"/>
      <c r="QN354" s="60"/>
      <c r="QO354" s="60"/>
      <c r="QP354" s="60"/>
      <c r="QQ354" s="60"/>
      <c r="QR354" s="60"/>
      <c r="QS354" s="60"/>
      <c r="QT354" s="60"/>
      <c r="QU354" s="60"/>
      <c r="QV354" s="60"/>
      <c r="QW354" s="60"/>
      <c r="QX354" s="60"/>
      <c r="QY354" s="60"/>
      <c r="QZ354" s="60"/>
      <c r="RA354" s="60"/>
      <c r="RB354" s="60"/>
      <c r="RC354" s="60"/>
      <c r="RD354" s="60"/>
      <c r="RE354" s="60"/>
      <c r="RF354" s="60"/>
      <c r="RG354" s="60"/>
      <c r="RH354" s="60"/>
      <c r="RI354" s="60"/>
      <c r="RJ354" s="60"/>
      <c r="RK354" s="60"/>
      <c r="RL354" s="60"/>
      <c r="RM354" s="60"/>
      <c r="RN354" s="60"/>
      <c r="RO354" s="60"/>
      <c r="RP354" s="60"/>
      <c r="RQ354" s="60"/>
      <c r="RR354" s="60"/>
      <c r="RS354" s="60"/>
      <c r="RT354" s="60"/>
      <c r="RU354" s="60"/>
      <c r="RV354" s="60"/>
      <c r="RW354" s="60"/>
      <c r="RX354" s="60"/>
      <c r="RY354" s="60"/>
      <c r="RZ354" s="60"/>
      <c r="SA354" s="60"/>
      <c r="SB354" s="60"/>
      <c r="SC354" s="60"/>
      <c r="SD354" s="60"/>
      <c r="SE354" s="60"/>
      <c r="SF354" s="60"/>
      <c r="SG354" s="60"/>
      <c r="SH354" s="60"/>
      <c r="SI354" s="60"/>
      <c r="SJ354" s="60"/>
      <c r="SK354" s="60"/>
      <c r="SL354" s="60"/>
      <c r="SM354" s="60"/>
      <c r="SN354" s="60"/>
      <c r="SO354" s="60"/>
      <c r="SP354" s="60"/>
      <c r="SQ354" s="60"/>
      <c r="SR354" s="60"/>
      <c r="SS354" s="60"/>
      <c r="ST354" s="60"/>
      <c r="SU354" s="60"/>
      <c r="SV354" s="60"/>
      <c r="SW354" s="60"/>
      <c r="SX354" s="60"/>
      <c r="SY354" s="60"/>
      <c r="SZ354" s="60"/>
      <c r="TA354" s="60"/>
      <c r="TB354" s="60"/>
      <c r="TC354" s="60"/>
      <c r="TD354" s="60"/>
      <c r="TE354" s="60"/>
      <c r="TF354" s="60"/>
      <c r="TG354" s="60"/>
      <c r="TH354" s="60"/>
      <c r="TI354" s="60"/>
    </row>
    <row r="355" spans="1:529" s="82" customFormat="1" ht="42" customHeight="1" x14ac:dyDescent="0.25">
      <c r="A355" s="69" t="s">
        <v>5675</v>
      </c>
      <c r="B355" s="70">
        <v>39303</v>
      </c>
      <c r="C355" s="71" t="s">
        <v>5678</v>
      </c>
      <c r="D355" s="71" t="s">
        <v>7310</v>
      </c>
      <c r="E355" s="71" t="s">
        <v>20</v>
      </c>
      <c r="F355" s="71" t="s">
        <v>20</v>
      </c>
      <c r="G355" s="71" t="s">
        <v>20</v>
      </c>
      <c r="H355" s="69" t="s">
        <v>273</v>
      </c>
      <c r="I355" s="70">
        <v>39323</v>
      </c>
      <c r="J355" s="70">
        <v>47339</v>
      </c>
      <c r="K355" s="71" t="s">
        <v>1442</v>
      </c>
      <c r="L355" s="71" t="s">
        <v>7504</v>
      </c>
      <c r="M355" s="71" t="s">
        <v>1443</v>
      </c>
      <c r="N355" s="71" t="s">
        <v>21</v>
      </c>
      <c r="O355" s="71">
        <v>29178.1</v>
      </c>
      <c r="P355" s="775" t="s">
        <v>7509</v>
      </c>
      <c r="Q355" s="775" t="s">
        <v>7509</v>
      </c>
      <c r="R355" s="775"/>
      <c r="S355" s="775"/>
      <c r="T355" s="581" t="s">
        <v>1964</v>
      </c>
      <c r="U355" s="71">
        <v>26.3</v>
      </c>
      <c r="V355" s="71">
        <v>9599.5</v>
      </c>
      <c r="W355" s="71" t="s">
        <v>3185</v>
      </c>
      <c r="X355" s="71">
        <v>35</v>
      </c>
      <c r="Y355" s="71">
        <v>25</v>
      </c>
      <c r="Z355" s="71">
        <v>125</v>
      </c>
      <c r="AA355" s="71" t="s">
        <v>1090</v>
      </c>
      <c r="AB355" s="71" t="s">
        <v>1090</v>
      </c>
      <c r="AC355" s="71" t="s">
        <v>1090</v>
      </c>
      <c r="AD355" s="71" t="s">
        <v>1090</v>
      </c>
      <c r="AE355" s="71" t="s">
        <v>1090</v>
      </c>
      <c r="AF355" s="71">
        <v>0.3</v>
      </c>
      <c r="AG355" s="71" t="s">
        <v>5322</v>
      </c>
      <c r="AH355" s="71">
        <v>451.2</v>
      </c>
      <c r="AI355" s="71" t="s">
        <v>5683</v>
      </c>
      <c r="AJ355" s="71" t="s">
        <v>5684</v>
      </c>
      <c r="AK355" s="71" t="s">
        <v>5691</v>
      </c>
      <c r="AL355" s="82" t="s">
        <v>7514</v>
      </c>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c r="DQ355" s="60"/>
      <c r="DR355" s="60"/>
      <c r="DS355" s="60"/>
      <c r="DT355" s="60"/>
      <c r="DU355" s="60"/>
      <c r="DV355" s="60"/>
      <c r="DW355" s="60"/>
      <c r="DX355" s="60"/>
      <c r="DY355" s="60"/>
      <c r="DZ355" s="60"/>
      <c r="EA355" s="60"/>
      <c r="EB355" s="60"/>
      <c r="EC355" s="60"/>
      <c r="ED355" s="60"/>
      <c r="EE355" s="60"/>
      <c r="EF355" s="60"/>
      <c r="EG355" s="60"/>
      <c r="EH355" s="60"/>
      <c r="EI355" s="60"/>
      <c r="EJ355" s="60"/>
      <c r="EK355" s="60"/>
      <c r="EL355" s="60"/>
      <c r="EM355" s="60"/>
      <c r="EN355" s="60"/>
      <c r="EO355" s="60"/>
      <c r="EP355" s="60"/>
      <c r="EQ355" s="60"/>
      <c r="ER355" s="60"/>
      <c r="ES355" s="60"/>
      <c r="ET355" s="60"/>
      <c r="EU355" s="60"/>
      <c r="EV355" s="60"/>
      <c r="EW355" s="60"/>
      <c r="EX355" s="60"/>
      <c r="EY355" s="60"/>
      <c r="EZ355" s="60"/>
      <c r="FA355" s="60"/>
      <c r="FB355" s="60"/>
      <c r="FC355" s="60"/>
      <c r="FD355" s="60"/>
      <c r="FE355" s="60"/>
      <c r="FF355" s="60"/>
      <c r="FG355" s="60"/>
      <c r="FH355" s="60"/>
      <c r="FI355" s="60"/>
      <c r="FJ355" s="60"/>
      <c r="FK355" s="60"/>
      <c r="FL355" s="60"/>
      <c r="FM355" s="60"/>
      <c r="FN355" s="60"/>
      <c r="FO355" s="60"/>
      <c r="FP355" s="60"/>
      <c r="FQ355" s="60"/>
      <c r="FR355" s="60"/>
      <c r="FS355" s="60"/>
      <c r="FT355" s="60"/>
      <c r="FU355" s="60"/>
      <c r="FV355" s="60"/>
      <c r="FW355" s="60"/>
      <c r="FX355" s="60"/>
      <c r="FY355" s="60"/>
      <c r="FZ355" s="60"/>
      <c r="GA355" s="60"/>
      <c r="GB355" s="60"/>
      <c r="GC355" s="60"/>
      <c r="GD355" s="60"/>
      <c r="GE355" s="60"/>
      <c r="GF355" s="60"/>
      <c r="GG355" s="60"/>
      <c r="GH355" s="60"/>
      <c r="GI355" s="60"/>
      <c r="GJ355" s="60"/>
      <c r="GK355" s="60"/>
      <c r="GL355" s="60"/>
      <c r="GM355" s="60"/>
      <c r="GN355" s="60"/>
      <c r="GO355" s="60"/>
      <c r="GP355" s="60"/>
      <c r="GQ355" s="60"/>
      <c r="GR355" s="60"/>
      <c r="GS355" s="60"/>
      <c r="GT355" s="60"/>
      <c r="GU355" s="60"/>
      <c r="GV355" s="60"/>
      <c r="GW355" s="60"/>
      <c r="GX355" s="60"/>
      <c r="GY355" s="60"/>
      <c r="GZ355" s="60"/>
      <c r="HA355" s="60"/>
      <c r="HB355" s="60"/>
      <c r="HC355" s="60"/>
      <c r="HD355" s="60"/>
      <c r="HE355" s="60"/>
      <c r="HF355" s="60"/>
      <c r="HG355" s="60"/>
      <c r="HH355" s="60"/>
      <c r="HI355" s="60"/>
      <c r="HJ355" s="60"/>
      <c r="HK355" s="60"/>
      <c r="HL355" s="60"/>
      <c r="HM355" s="60"/>
      <c r="HN355" s="60"/>
      <c r="HO355" s="60"/>
      <c r="HP355" s="60"/>
      <c r="HQ355" s="60"/>
      <c r="HR355" s="60"/>
      <c r="HS355" s="60"/>
      <c r="HT355" s="60"/>
      <c r="HU355" s="60"/>
      <c r="HV355" s="60"/>
      <c r="HW355" s="60"/>
      <c r="HX355" s="60"/>
      <c r="HY355" s="60"/>
      <c r="HZ355" s="60"/>
      <c r="IA355" s="60"/>
      <c r="IB355" s="60"/>
      <c r="IC355" s="60"/>
      <c r="ID355" s="60"/>
      <c r="IE355" s="60"/>
      <c r="IF355" s="60"/>
      <c r="IG355" s="60"/>
      <c r="IH355" s="60"/>
      <c r="II355" s="60"/>
      <c r="IJ355" s="60"/>
      <c r="IK355" s="60"/>
      <c r="IL355" s="60"/>
      <c r="IM355" s="60"/>
      <c r="IN355" s="60"/>
      <c r="IO355" s="60"/>
      <c r="IP355" s="60"/>
      <c r="IQ355" s="60"/>
      <c r="IR355" s="60"/>
      <c r="IS355" s="60"/>
      <c r="IT355" s="60"/>
      <c r="IU355" s="60"/>
      <c r="IV355" s="60"/>
      <c r="IW355" s="60"/>
      <c r="IX355" s="60"/>
      <c r="IY355" s="60"/>
      <c r="IZ355" s="60"/>
      <c r="JA355" s="60"/>
      <c r="JB355" s="60"/>
      <c r="JC355" s="60"/>
      <c r="JD355" s="60"/>
      <c r="JE355" s="60"/>
      <c r="JF355" s="60"/>
      <c r="JG355" s="60"/>
      <c r="JH355" s="60"/>
      <c r="JI355" s="60"/>
      <c r="JJ355" s="60"/>
      <c r="JK355" s="60"/>
      <c r="JL355" s="60"/>
      <c r="JM355" s="60"/>
      <c r="JN355" s="60"/>
      <c r="JO355" s="60"/>
      <c r="JP355" s="60"/>
      <c r="JQ355" s="60"/>
      <c r="JR355" s="60"/>
      <c r="JS355" s="60"/>
      <c r="JT355" s="60"/>
      <c r="JU355" s="60"/>
      <c r="JV355" s="60"/>
      <c r="JW355" s="60"/>
      <c r="JX355" s="60"/>
      <c r="JY355" s="60"/>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60"/>
      <c r="LG355" s="60"/>
      <c r="LH355" s="60"/>
      <c r="LI355" s="60"/>
      <c r="LJ355" s="60"/>
      <c r="LK355" s="60"/>
      <c r="LL355" s="60"/>
      <c r="LM355" s="60"/>
      <c r="LN355" s="60"/>
      <c r="LO355" s="60"/>
      <c r="LP355" s="60"/>
      <c r="LQ355" s="60"/>
      <c r="LR355" s="60"/>
      <c r="LS355" s="60"/>
      <c r="LT355" s="60"/>
      <c r="LU355" s="60"/>
      <c r="LV355" s="60"/>
      <c r="LW355" s="60"/>
      <c r="LX355" s="60"/>
      <c r="LY355" s="60"/>
      <c r="LZ355" s="60"/>
      <c r="MA355" s="60"/>
      <c r="MB355" s="60"/>
      <c r="MC355" s="60"/>
      <c r="MD355" s="60"/>
      <c r="ME355" s="60"/>
      <c r="MF355" s="60"/>
      <c r="MG355" s="60"/>
      <c r="MH355" s="60"/>
      <c r="MI355" s="60"/>
      <c r="MJ355" s="60"/>
      <c r="MK355" s="60"/>
      <c r="ML355" s="60"/>
      <c r="MM355" s="60"/>
      <c r="MN355" s="60"/>
      <c r="MO355" s="60"/>
      <c r="MP355" s="60"/>
      <c r="MQ355" s="60"/>
      <c r="MR355" s="60"/>
      <c r="MS355" s="60"/>
      <c r="MT355" s="60"/>
      <c r="MU355" s="60"/>
      <c r="MV355" s="60"/>
      <c r="MW355" s="60"/>
      <c r="MX355" s="60"/>
      <c r="MY355" s="60"/>
      <c r="MZ355" s="60"/>
      <c r="NA355" s="60"/>
      <c r="NB355" s="60"/>
      <c r="NC355" s="60"/>
      <c r="ND355" s="60"/>
      <c r="NE355" s="60"/>
      <c r="NF355" s="60"/>
      <c r="NG355" s="60"/>
      <c r="NH355" s="60"/>
      <c r="NI355" s="60"/>
      <c r="NJ355" s="60"/>
      <c r="NK355" s="60"/>
      <c r="NL355" s="60"/>
      <c r="NM355" s="60"/>
      <c r="NN355" s="60"/>
      <c r="NO355" s="60"/>
      <c r="NP355" s="60"/>
      <c r="NQ355" s="60"/>
      <c r="NR355" s="60"/>
      <c r="NS355" s="60"/>
      <c r="NT355" s="60"/>
      <c r="NU355" s="60"/>
      <c r="NV355" s="60"/>
      <c r="NW355" s="60"/>
      <c r="NX355" s="60"/>
      <c r="NY355" s="60"/>
      <c r="NZ355" s="60"/>
      <c r="OA355" s="60"/>
      <c r="OB355" s="60"/>
      <c r="OC355" s="60"/>
      <c r="OD355" s="60"/>
      <c r="OE355" s="60"/>
      <c r="OF355" s="60"/>
      <c r="OG355" s="60"/>
      <c r="OH355" s="60"/>
      <c r="OI355" s="60"/>
      <c r="OJ355" s="60"/>
      <c r="OK355" s="60"/>
      <c r="OL355" s="60"/>
      <c r="OM355" s="60"/>
      <c r="ON355" s="60"/>
      <c r="OO355" s="60"/>
      <c r="OP355" s="60"/>
      <c r="OQ355" s="60"/>
      <c r="OR355" s="60"/>
      <c r="OS355" s="60"/>
      <c r="OT355" s="60"/>
      <c r="OU355" s="60"/>
      <c r="OV355" s="60"/>
      <c r="OW355" s="60"/>
      <c r="OX355" s="60"/>
      <c r="OY355" s="60"/>
      <c r="OZ355" s="60"/>
      <c r="PA355" s="60"/>
      <c r="PB355" s="60"/>
      <c r="PC355" s="60"/>
      <c r="PD355" s="60"/>
      <c r="PE355" s="60"/>
      <c r="PF355" s="60"/>
      <c r="PG355" s="60"/>
      <c r="PH355" s="60"/>
      <c r="PI355" s="60"/>
      <c r="PJ355" s="60"/>
      <c r="PK355" s="60"/>
      <c r="PL355" s="60"/>
      <c r="PM355" s="60"/>
      <c r="PN355" s="60"/>
      <c r="PO355" s="60"/>
      <c r="PP355" s="60"/>
      <c r="PQ355" s="60"/>
      <c r="PR355" s="60"/>
      <c r="PS355" s="60"/>
      <c r="PT355" s="60"/>
      <c r="PU355" s="60"/>
      <c r="PV355" s="60"/>
      <c r="PW355" s="60"/>
      <c r="PX355" s="60"/>
      <c r="PY355" s="60"/>
      <c r="PZ355" s="60"/>
      <c r="QA355" s="60"/>
      <c r="QB355" s="60"/>
      <c r="QC355" s="60"/>
      <c r="QD355" s="60"/>
      <c r="QE355" s="60"/>
      <c r="QF355" s="60"/>
      <c r="QG355" s="60"/>
      <c r="QH355" s="60"/>
      <c r="QI355" s="60"/>
      <c r="QJ355" s="60"/>
      <c r="QK355" s="60"/>
      <c r="QL355" s="60"/>
      <c r="QM355" s="60"/>
      <c r="QN355" s="60"/>
      <c r="QO355" s="60"/>
      <c r="QP355" s="60"/>
      <c r="QQ355" s="60"/>
      <c r="QR355" s="60"/>
      <c r="QS355" s="60"/>
      <c r="QT355" s="60"/>
      <c r="QU355" s="60"/>
      <c r="QV355" s="60"/>
      <c r="QW355" s="60"/>
      <c r="QX355" s="60"/>
      <c r="QY355" s="60"/>
      <c r="QZ355" s="60"/>
      <c r="RA355" s="60"/>
      <c r="RB355" s="60"/>
      <c r="RC355" s="60"/>
      <c r="RD355" s="60"/>
      <c r="RE355" s="60"/>
      <c r="RF355" s="60"/>
      <c r="RG355" s="60"/>
      <c r="RH355" s="60"/>
      <c r="RI355" s="60"/>
      <c r="RJ355" s="60"/>
      <c r="RK355" s="60"/>
      <c r="RL355" s="60"/>
      <c r="RM355" s="60"/>
      <c r="RN355" s="60"/>
      <c r="RO355" s="60"/>
      <c r="RP355" s="60"/>
      <c r="RQ355" s="60"/>
      <c r="RR355" s="60"/>
      <c r="RS355" s="60"/>
      <c r="RT355" s="60"/>
      <c r="RU355" s="60"/>
      <c r="RV355" s="60"/>
      <c r="RW355" s="60"/>
      <c r="RX355" s="60"/>
      <c r="RY355" s="60"/>
      <c r="RZ355" s="60"/>
      <c r="SA355" s="60"/>
      <c r="SB355" s="60"/>
      <c r="SC355" s="60"/>
      <c r="SD355" s="60"/>
      <c r="SE355" s="60"/>
      <c r="SF355" s="60"/>
      <c r="SG355" s="60"/>
      <c r="SH355" s="60"/>
      <c r="SI355" s="60"/>
      <c r="SJ355" s="60"/>
      <c r="SK355" s="60"/>
      <c r="SL355" s="60"/>
      <c r="SM355" s="60"/>
      <c r="SN355" s="60"/>
      <c r="SO355" s="60"/>
      <c r="SP355" s="60"/>
      <c r="SQ355" s="60"/>
      <c r="SR355" s="60"/>
      <c r="SS355" s="60"/>
      <c r="ST355" s="60"/>
      <c r="SU355" s="60"/>
      <c r="SV355" s="60"/>
      <c r="SW355" s="60"/>
      <c r="SX355" s="60"/>
      <c r="SY355" s="60"/>
      <c r="SZ355" s="60"/>
      <c r="TA355" s="60"/>
      <c r="TB355" s="60"/>
      <c r="TC355" s="60"/>
      <c r="TD355" s="60"/>
      <c r="TE355" s="60"/>
      <c r="TF355" s="60"/>
      <c r="TG355" s="60"/>
      <c r="TH355" s="60"/>
      <c r="TI355" s="60"/>
    </row>
    <row r="356" spans="1:529" s="82" customFormat="1" ht="42" customHeight="1" x14ac:dyDescent="0.25">
      <c r="A356" s="151" t="s">
        <v>5675</v>
      </c>
      <c r="B356" s="150">
        <v>39303</v>
      </c>
      <c r="C356" s="90" t="s">
        <v>5679</v>
      </c>
      <c r="D356" s="90" t="s">
        <v>7310</v>
      </c>
      <c r="E356" s="90" t="s">
        <v>20</v>
      </c>
      <c r="F356" s="90" t="s">
        <v>20</v>
      </c>
      <c r="G356" s="90" t="s">
        <v>20</v>
      </c>
      <c r="H356" s="151" t="s">
        <v>273</v>
      </c>
      <c r="I356" s="150">
        <v>39323</v>
      </c>
      <c r="J356" s="150">
        <v>47339</v>
      </c>
      <c r="K356" s="90" t="s">
        <v>1304</v>
      </c>
      <c r="L356" s="90" t="s">
        <v>7505</v>
      </c>
      <c r="M356" s="90" t="s">
        <v>4754</v>
      </c>
      <c r="N356" s="90" t="s">
        <v>21</v>
      </c>
      <c r="O356" s="90"/>
      <c r="P356" s="798" t="s">
        <v>7509</v>
      </c>
      <c r="Q356" s="798" t="s">
        <v>7509</v>
      </c>
      <c r="R356" s="798"/>
      <c r="S356" s="798"/>
      <c r="T356" s="618" t="s">
        <v>1964</v>
      </c>
      <c r="U356" s="90">
        <v>17.8</v>
      </c>
      <c r="V356" s="90">
        <v>6497</v>
      </c>
      <c r="W356" s="90" t="s">
        <v>3185</v>
      </c>
      <c r="X356" s="90">
        <v>35</v>
      </c>
      <c r="Y356" s="90">
        <v>25</v>
      </c>
      <c r="Z356" s="90">
        <v>125</v>
      </c>
      <c r="AA356" s="90" t="s">
        <v>1090</v>
      </c>
      <c r="AB356" s="90" t="s">
        <v>1090</v>
      </c>
      <c r="AC356" s="90" t="s">
        <v>1090</v>
      </c>
      <c r="AD356" s="90" t="s">
        <v>1090</v>
      </c>
      <c r="AE356" s="90" t="s">
        <v>1090</v>
      </c>
      <c r="AF356" s="90">
        <v>0.3</v>
      </c>
      <c r="AG356" s="90" t="s">
        <v>5322</v>
      </c>
      <c r="AH356" s="90">
        <v>422.8</v>
      </c>
      <c r="AI356" s="90" t="s">
        <v>5685</v>
      </c>
      <c r="AJ356" s="90" t="s">
        <v>5686</v>
      </c>
      <c r="AK356" s="90" t="s">
        <v>5691</v>
      </c>
      <c r="AL356" s="152" t="s">
        <v>7506</v>
      </c>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60"/>
      <c r="BT356" s="60"/>
      <c r="BU356" s="60"/>
      <c r="BV356" s="60"/>
      <c r="BW356" s="60"/>
      <c r="BX356" s="60"/>
      <c r="BY356" s="60"/>
      <c r="BZ356" s="60"/>
      <c r="CA356" s="60"/>
      <c r="CB356" s="60"/>
      <c r="CC356" s="60"/>
      <c r="CD356" s="60"/>
      <c r="CE356" s="60"/>
      <c r="CF356" s="60"/>
      <c r="CG356" s="60"/>
      <c r="CH356" s="60"/>
      <c r="CI356" s="60"/>
      <c r="CJ356" s="60"/>
      <c r="CK356" s="60"/>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c r="DQ356" s="60"/>
      <c r="DR356" s="60"/>
      <c r="DS356" s="60"/>
      <c r="DT356" s="60"/>
      <c r="DU356" s="60"/>
      <c r="DV356" s="60"/>
      <c r="DW356" s="60"/>
      <c r="DX356" s="60"/>
      <c r="DY356" s="60"/>
      <c r="DZ356" s="60"/>
      <c r="EA356" s="60"/>
      <c r="EB356" s="60"/>
      <c r="EC356" s="60"/>
      <c r="ED356" s="60"/>
      <c r="EE356" s="60"/>
      <c r="EF356" s="60"/>
      <c r="EG356" s="60"/>
      <c r="EH356" s="60"/>
      <c r="EI356" s="60"/>
      <c r="EJ356" s="60"/>
      <c r="EK356" s="60"/>
      <c r="EL356" s="60"/>
      <c r="EM356" s="60"/>
      <c r="EN356" s="60"/>
      <c r="EO356" s="60"/>
      <c r="EP356" s="60"/>
      <c r="EQ356" s="60"/>
      <c r="ER356" s="60"/>
      <c r="ES356" s="60"/>
      <c r="ET356" s="60"/>
      <c r="EU356" s="60"/>
      <c r="EV356" s="60"/>
      <c r="EW356" s="60"/>
      <c r="EX356" s="60"/>
      <c r="EY356" s="60"/>
      <c r="EZ356" s="60"/>
      <c r="FA356" s="60"/>
      <c r="FB356" s="60"/>
      <c r="FC356" s="60"/>
      <c r="FD356" s="60"/>
      <c r="FE356" s="60"/>
      <c r="FF356" s="60"/>
      <c r="FG356" s="60"/>
      <c r="FH356" s="60"/>
      <c r="FI356" s="60"/>
      <c r="FJ356" s="60"/>
      <c r="FK356" s="60"/>
      <c r="FL356" s="60"/>
      <c r="FM356" s="60"/>
      <c r="FN356" s="60"/>
      <c r="FO356" s="60"/>
      <c r="FP356" s="60"/>
      <c r="FQ356" s="60"/>
      <c r="FR356" s="60"/>
      <c r="FS356" s="60"/>
      <c r="FT356" s="60"/>
      <c r="FU356" s="60"/>
      <c r="FV356" s="60"/>
      <c r="FW356" s="60"/>
      <c r="FX356" s="60"/>
      <c r="FY356" s="60"/>
      <c r="FZ356" s="60"/>
      <c r="GA356" s="60"/>
      <c r="GB356" s="60"/>
      <c r="GC356" s="60"/>
      <c r="GD356" s="60"/>
      <c r="GE356" s="60"/>
      <c r="GF356" s="60"/>
      <c r="GG356" s="60"/>
      <c r="GH356" s="60"/>
      <c r="GI356" s="60"/>
      <c r="GJ356" s="60"/>
      <c r="GK356" s="60"/>
      <c r="GL356" s="60"/>
      <c r="GM356" s="60"/>
      <c r="GN356" s="60"/>
      <c r="GO356" s="60"/>
      <c r="GP356" s="60"/>
      <c r="GQ356" s="60"/>
      <c r="GR356" s="60"/>
      <c r="GS356" s="60"/>
      <c r="GT356" s="60"/>
      <c r="GU356" s="60"/>
      <c r="GV356" s="60"/>
      <c r="GW356" s="60"/>
      <c r="GX356" s="60"/>
      <c r="GY356" s="60"/>
      <c r="GZ356" s="60"/>
      <c r="HA356" s="60"/>
      <c r="HB356" s="60"/>
      <c r="HC356" s="60"/>
      <c r="HD356" s="60"/>
      <c r="HE356" s="60"/>
      <c r="HF356" s="60"/>
      <c r="HG356" s="60"/>
      <c r="HH356" s="60"/>
      <c r="HI356" s="60"/>
      <c r="HJ356" s="60"/>
      <c r="HK356" s="60"/>
      <c r="HL356" s="60"/>
      <c r="HM356" s="60"/>
      <c r="HN356" s="60"/>
      <c r="HO356" s="60"/>
      <c r="HP356" s="60"/>
      <c r="HQ356" s="60"/>
      <c r="HR356" s="60"/>
      <c r="HS356" s="60"/>
      <c r="HT356" s="60"/>
      <c r="HU356" s="60"/>
      <c r="HV356" s="60"/>
      <c r="HW356" s="60"/>
      <c r="HX356" s="60"/>
      <c r="HY356" s="60"/>
      <c r="HZ356" s="60"/>
      <c r="IA356" s="60"/>
      <c r="IB356" s="60"/>
      <c r="IC356" s="60"/>
      <c r="ID356" s="60"/>
      <c r="IE356" s="60"/>
      <c r="IF356" s="60"/>
      <c r="IG356" s="60"/>
      <c r="IH356" s="60"/>
      <c r="II356" s="60"/>
      <c r="IJ356" s="60"/>
      <c r="IK356" s="60"/>
      <c r="IL356" s="60"/>
      <c r="IM356" s="60"/>
      <c r="IN356" s="60"/>
      <c r="IO356" s="60"/>
      <c r="IP356" s="60"/>
      <c r="IQ356" s="60"/>
      <c r="IR356" s="60"/>
      <c r="IS356" s="60"/>
      <c r="IT356" s="60"/>
      <c r="IU356" s="60"/>
      <c r="IV356" s="60"/>
      <c r="IW356" s="60"/>
      <c r="IX356" s="60"/>
      <c r="IY356" s="60"/>
      <c r="IZ356" s="60"/>
      <c r="JA356" s="60"/>
      <c r="JB356" s="60"/>
      <c r="JC356" s="60"/>
      <c r="JD356" s="60"/>
      <c r="JE356" s="60"/>
      <c r="JF356" s="60"/>
      <c r="JG356" s="60"/>
      <c r="JH356" s="60"/>
      <c r="JI356" s="60"/>
      <c r="JJ356" s="60"/>
      <c r="JK356" s="60"/>
      <c r="JL356" s="60"/>
      <c r="JM356" s="60"/>
      <c r="JN356" s="60"/>
      <c r="JO356" s="60"/>
      <c r="JP356" s="60"/>
      <c r="JQ356" s="60"/>
      <c r="JR356" s="60"/>
      <c r="JS356" s="60"/>
      <c r="JT356" s="60"/>
      <c r="JU356" s="60"/>
      <c r="JV356" s="60"/>
      <c r="JW356" s="60"/>
      <c r="JX356" s="60"/>
      <c r="JY356" s="60"/>
      <c r="JZ356" s="60"/>
      <c r="KA356" s="60"/>
      <c r="KB356" s="60"/>
      <c r="KC356" s="60"/>
      <c r="KD356" s="60"/>
      <c r="KE356" s="60"/>
      <c r="KF356" s="60"/>
      <c r="KG356" s="60"/>
      <c r="KH356" s="60"/>
      <c r="KI356" s="60"/>
      <c r="KJ356" s="60"/>
      <c r="KK356" s="60"/>
      <c r="KL356" s="60"/>
      <c r="KM356" s="60"/>
      <c r="KN356" s="60"/>
      <c r="KO356" s="60"/>
      <c r="KP356" s="60"/>
      <c r="KQ356" s="60"/>
      <c r="KR356" s="60"/>
      <c r="KS356" s="60"/>
      <c r="KT356" s="60"/>
      <c r="KU356" s="60"/>
      <c r="KV356" s="60"/>
      <c r="KW356" s="60"/>
      <c r="KX356" s="60"/>
      <c r="KY356" s="60"/>
      <c r="KZ356" s="60"/>
      <c r="LA356" s="60"/>
      <c r="LB356" s="60"/>
      <c r="LC356" s="60"/>
      <c r="LD356" s="60"/>
      <c r="LE356" s="60"/>
      <c r="LF356" s="60"/>
      <c r="LG356" s="60"/>
      <c r="LH356" s="60"/>
      <c r="LI356" s="60"/>
      <c r="LJ356" s="60"/>
      <c r="LK356" s="60"/>
      <c r="LL356" s="60"/>
      <c r="LM356" s="60"/>
      <c r="LN356" s="60"/>
      <c r="LO356" s="60"/>
      <c r="LP356" s="60"/>
      <c r="LQ356" s="60"/>
      <c r="LR356" s="60"/>
      <c r="LS356" s="60"/>
      <c r="LT356" s="60"/>
      <c r="LU356" s="60"/>
      <c r="LV356" s="60"/>
      <c r="LW356" s="60"/>
      <c r="LX356" s="60"/>
      <c r="LY356" s="60"/>
      <c r="LZ356" s="60"/>
      <c r="MA356" s="60"/>
      <c r="MB356" s="60"/>
      <c r="MC356" s="60"/>
      <c r="MD356" s="60"/>
      <c r="ME356" s="60"/>
      <c r="MF356" s="60"/>
      <c r="MG356" s="60"/>
      <c r="MH356" s="60"/>
      <c r="MI356" s="60"/>
      <c r="MJ356" s="60"/>
      <c r="MK356" s="60"/>
      <c r="ML356" s="60"/>
      <c r="MM356" s="60"/>
      <c r="MN356" s="60"/>
      <c r="MO356" s="60"/>
      <c r="MP356" s="60"/>
      <c r="MQ356" s="60"/>
      <c r="MR356" s="60"/>
      <c r="MS356" s="60"/>
      <c r="MT356" s="60"/>
      <c r="MU356" s="60"/>
      <c r="MV356" s="60"/>
      <c r="MW356" s="60"/>
      <c r="MX356" s="60"/>
      <c r="MY356" s="60"/>
      <c r="MZ356" s="60"/>
      <c r="NA356" s="60"/>
      <c r="NB356" s="60"/>
      <c r="NC356" s="60"/>
      <c r="ND356" s="60"/>
      <c r="NE356" s="60"/>
      <c r="NF356" s="60"/>
      <c r="NG356" s="60"/>
      <c r="NH356" s="60"/>
      <c r="NI356" s="60"/>
      <c r="NJ356" s="60"/>
      <c r="NK356" s="60"/>
      <c r="NL356" s="60"/>
      <c r="NM356" s="60"/>
      <c r="NN356" s="60"/>
      <c r="NO356" s="60"/>
      <c r="NP356" s="60"/>
      <c r="NQ356" s="60"/>
      <c r="NR356" s="60"/>
      <c r="NS356" s="60"/>
      <c r="NT356" s="60"/>
      <c r="NU356" s="60"/>
      <c r="NV356" s="60"/>
      <c r="NW356" s="60"/>
      <c r="NX356" s="60"/>
      <c r="NY356" s="60"/>
      <c r="NZ356" s="60"/>
      <c r="OA356" s="60"/>
      <c r="OB356" s="60"/>
      <c r="OC356" s="60"/>
      <c r="OD356" s="60"/>
      <c r="OE356" s="60"/>
      <c r="OF356" s="60"/>
      <c r="OG356" s="60"/>
      <c r="OH356" s="60"/>
      <c r="OI356" s="60"/>
      <c r="OJ356" s="60"/>
      <c r="OK356" s="60"/>
      <c r="OL356" s="60"/>
      <c r="OM356" s="60"/>
      <c r="ON356" s="60"/>
      <c r="OO356" s="60"/>
      <c r="OP356" s="60"/>
      <c r="OQ356" s="60"/>
      <c r="OR356" s="60"/>
      <c r="OS356" s="60"/>
      <c r="OT356" s="60"/>
      <c r="OU356" s="60"/>
      <c r="OV356" s="60"/>
      <c r="OW356" s="60"/>
      <c r="OX356" s="60"/>
      <c r="OY356" s="60"/>
      <c r="OZ356" s="60"/>
      <c r="PA356" s="60"/>
      <c r="PB356" s="60"/>
      <c r="PC356" s="60"/>
      <c r="PD356" s="60"/>
      <c r="PE356" s="60"/>
      <c r="PF356" s="60"/>
      <c r="PG356" s="60"/>
      <c r="PH356" s="60"/>
      <c r="PI356" s="60"/>
      <c r="PJ356" s="60"/>
      <c r="PK356" s="60"/>
      <c r="PL356" s="60"/>
      <c r="PM356" s="60"/>
      <c r="PN356" s="60"/>
      <c r="PO356" s="60"/>
      <c r="PP356" s="60"/>
      <c r="PQ356" s="60"/>
      <c r="PR356" s="60"/>
      <c r="PS356" s="60"/>
      <c r="PT356" s="60"/>
      <c r="PU356" s="60"/>
      <c r="PV356" s="60"/>
      <c r="PW356" s="60"/>
      <c r="PX356" s="60"/>
      <c r="PY356" s="60"/>
      <c r="PZ356" s="60"/>
      <c r="QA356" s="60"/>
      <c r="QB356" s="60"/>
      <c r="QC356" s="60"/>
      <c r="QD356" s="60"/>
      <c r="QE356" s="60"/>
      <c r="QF356" s="60"/>
      <c r="QG356" s="60"/>
      <c r="QH356" s="60"/>
      <c r="QI356" s="60"/>
      <c r="QJ356" s="60"/>
      <c r="QK356" s="60"/>
      <c r="QL356" s="60"/>
      <c r="QM356" s="60"/>
      <c r="QN356" s="60"/>
      <c r="QO356" s="60"/>
      <c r="QP356" s="60"/>
      <c r="QQ356" s="60"/>
      <c r="QR356" s="60"/>
      <c r="QS356" s="60"/>
      <c r="QT356" s="60"/>
      <c r="QU356" s="60"/>
      <c r="QV356" s="60"/>
      <c r="QW356" s="60"/>
      <c r="QX356" s="60"/>
      <c r="QY356" s="60"/>
      <c r="QZ356" s="60"/>
      <c r="RA356" s="60"/>
      <c r="RB356" s="60"/>
      <c r="RC356" s="60"/>
      <c r="RD356" s="60"/>
      <c r="RE356" s="60"/>
      <c r="RF356" s="60"/>
      <c r="RG356" s="60"/>
      <c r="RH356" s="60"/>
      <c r="RI356" s="60"/>
      <c r="RJ356" s="60"/>
      <c r="RK356" s="60"/>
      <c r="RL356" s="60"/>
      <c r="RM356" s="60"/>
      <c r="RN356" s="60"/>
      <c r="RO356" s="60"/>
      <c r="RP356" s="60"/>
      <c r="RQ356" s="60"/>
      <c r="RR356" s="60"/>
      <c r="RS356" s="60"/>
      <c r="RT356" s="60"/>
      <c r="RU356" s="60"/>
      <c r="RV356" s="60"/>
      <c r="RW356" s="60"/>
      <c r="RX356" s="60"/>
      <c r="RY356" s="60"/>
      <c r="RZ356" s="60"/>
      <c r="SA356" s="60"/>
      <c r="SB356" s="60"/>
      <c r="SC356" s="60"/>
      <c r="SD356" s="60"/>
      <c r="SE356" s="60"/>
      <c r="SF356" s="60"/>
      <c r="SG356" s="60"/>
      <c r="SH356" s="60"/>
      <c r="SI356" s="60"/>
      <c r="SJ356" s="60"/>
      <c r="SK356" s="60"/>
      <c r="SL356" s="60"/>
      <c r="SM356" s="60"/>
      <c r="SN356" s="60"/>
      <c r="SO356" s="60"/>
      <c r="SP356" s="60"/>
      <c r="SQ356" s="60"/>
      <c r="SR356" s="60"/>
      <c r="SS356" s="60"/>
      <c r="ST356" s="60"/>
      <c r="SU356" s="60"/>
      <c r="SV356" s="60"/>
      <c r="SW356" s="60"/>
      <c r="SX356" s="60"/>
      <c r="SY356" s="60"/>
      <c r="SZ356" s="60"/>
      <c r="TA356" s="60"/>
      <c r="TB356" s="60"/>
      <c r="TC356" s="60"/>
      <c r="TD356" s="60"/>
      <c r="TE356" s="60"/>
      <c r="TF356" s="60"/>
      <c r="TG356" s="60"/>
      <c r="TH356" s="60"/>
      <c r="TI356" s="60"/>
    </row>
    <row r="357" spans="1:529" s="82" customFormat="1" ht="42" customHeight="1" x14ac:dyDescent="0.25">
      <c r="A357" s="69" t="s">
        <v>5675</v>
      </c>
      <c r="B357" s="70">
        <v>39303</v>
      </c>
      <c r="C357" s="71" t="s">
        <v>7507</v>
      </c>
      <c r="D357" s="71" t="s">
        <v>7310</v>
      </c>
      <c r="E357" s="71" t="s">
        <v>20</v>
      </c>
      <c r="F357" s="71" t="s">
        <v>20</v>
      </c>
      <c r="G357" s="71" t="s">
        <v>20</v>
      </c>
      <c r="H357" s="69" t="s">
        <v>273</v>
      </c>
      <c r="I357" s="70">
        <v>39323</v>
      </c>
      <c r="J357" s="70">
        <v>47339</v>
      </c>
      <c r="K357" s="71" t="s">
        <v>1304</v>
      </c>
      <c r="L357" s="71" t="s">
        <v>7112</v>
      </c>
      <c r="M357" s="71" t="s">
        <v>298</v>
      </c>
      <c r="N357" s="71" t="s">
        <v>21</v>
      </c>
      <c r="O357" s="71"/>
      <c r="P357" s="775" t="s">
        <v>7509</v>
      </c>
      <c r="Q357" s="775" t="s">
        <v>7509</v>
      </c>
      <c r="R357" s="775"/>
      <c r="S357" s="775"/>
      <c r="T357" s="581" t="s">
        <v>1964</v>
      </c>
      <c r="U357" s="71">
        <v>27.9</v>
      </c>
      <c r="V357" s="71">
        <v>10183.5</v>
      </c>
      <c r="W357" s="71" t="s">
        <v>3185</v>
      </c>
      <c r="X357" s="71">
        <v>35</v>
      </c>
      <c r="Y357" s="71">
        <v>25</v>
      </c>
      <c r="Z357" s="71">
        <v>125</v>
      </c>
      <c r="AA357" s="71" t="s">
        <v>1090</v>
      </c>
      <c r="AB357" s="71" t="s">
        <v>1090</v>
      </c>
      <c r="AC357" s="71" t="s">
        <v>1090</v>
      </c>
      <c r="AD357" s="71" t="s">
        <v>1090</v>
      </c>
      <c r="AE357" s="71" t="s">
        <v>1090</v>
      </c>
      <c r="AF357" s="71">
        <v>0.3</v>
      </c>
      <c r="AG357" s="71" t="s">
        <v>5322</v>
      </c>
      <c r="AH357" s="71">
        <v>442.7</v>
      </c>
      <c r="AI357" s="71" t="s">
        <v>5687</v>
      </c>
      <c r="AJ357" s="71" t="s">
        <v>7511</v>
      </c>
      <c r="AK357" s="71" t="s">
        <v>5691</v>
      </c>
      <c r="AL357" s="82" t="s">
        <v>7514</v>
      </c>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60"/>
      <c r="BU357" s="60"/>
      <c r="BV357" s="60"/>
      <c r="BW357" s="60"/>
      <c r="BX357" s="60"/>
      <c r="BY357" s="60"/>
      <c r="BZ357" s="60"/>
      <c r="CA357" s="60"/>
      <c r="CB357" s="60"/>
      <c r="CC357" s="60"/>
      <c r="CD357" s="60"/>
      <c r="CE357" s="60"/>
      <c r="CF357" s="60"/>
      <c r="CG357" s="60"/>
      <c r="CH357" s="60"/>
      <c r="CI357" s="60"/>
      <c r="CJ357" s="60"/>
      <c r="CK357" s="60"/>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c r="DQ357" s="60"/>
      <c r="DR357" s="60"/>
      <c r="DS357" s="60"/>
      <c r="DT357" s="60"/>
      <c r="DU357" s="60"/>
      <c r="DV357" s="60"/>
      <c r="DW357" s="60"/>
      <c r="DX357" s="60"/>
      <c r="DY357" s="60"/>
      <c r="DZ357" s="60"/>
      <c r="EA357" s="60"/>
      <c r="EB357" s="60"/>
      <c r="EC357" s="60"/>
      <c r="ED357" s="60"/>
      <c r="EE357" s="60"/>
      <c r="EF357" s="60"/>
      <c r="EG357" s="60"/>
      <c r="EH357" s="60"/>
      <c r="EI357" s="60"/>
      <c r="EJ357" s="60"/>
      <c r="EK357" s="60"/>
      <c r="EL357" s="60"/>
      <c r="EM357" s="60"/>
      <c r="EN357" s="60"/>
      <c r="EO357" s="60"/>
      <c r="EP357" s="60"/>
      <c r="EQ357" s="60"/>
      <c r="ER357" s="60"/>
      <c r="ES357" s="60"/>
      <c r="ET357" s="60"/>
      <c r="EU357" s="60"/>
      <c r="EV357" s="60"/>
      <c r="EW357" s="60"/>
      <c r="EX357" s="60"/>
      <c r="EY357" s="60"/>
      <c r="EZ357" s="60"/>
      <c r="FA357" s="60"/>
      <c r="FB357" s="60"/>
      <c r="FC357" s="60"/>
      <c r="FD357" s="60"/>
      <c r="FE357" s="60"/>
      <c r="FF357" s="60"/>
      <c r="FG357" s="60"/>
      <c r="FH357" s="60"/>
      <c r="FI357" s="60"/>
      <c r="FJ357" s="60"/>
      <c r="FK357" s="60"/>
      <c r="FL357" s="60"/>
      <c r="FM357" s="60"/>
      <c r="FN357" s="60"/>
      <c r="FO357" s="60"/>
      <c r="FP357" s="60"/>
      <c r="FQ357" s="60"/>
      <c r="FR357" s="60"/>
      <c r="FS357" s="60"/>
      <c r="FT357" s="60"/>
      <c r="FU357" s="60"/>
      <c r="FV357" s="60"/>
      <c r="FW357" s="60"/>
      <c r="FX357" s="60"/>
      <c r="FY357" s="60"/>
      <c r="FZ357" s="60"/>
      <c r="GA357" s="60"/>
      <c r="GB357" s="60"/>
      <c r="GC357" s="60"/>
      <c r="GD357" s="60"/>
      <c r="GE357" s="60"/>
      <c r="GF357" s="60"/>
      <c r="GG357" s="60"/>
      <c r="GH357" s="60"/>
      <c r="GI357" s="60"/>
      <c r="GJ357" s="60"/>
      <c r="GK357" s="60"/>
      <c r="GL357" s="60"/>
      <c r="GM357" s="60"/>
      <c r="GN357" s="60"/>
      <c r="GO357" s="60"/>
      <c r="GP357" s="60"/>
      <c r="GQ357" s="60"/>
      <c r="GR357" s="60"/>
      <c r="GS357" s="60"/>
      <c r="GT357" s="60"/>
      <c r="GU357" s="60"/>
      <c r="GV357" s="60"/>
      <c r="GW357" s="60"/>
      <c r="GX357" s="60"/>
      <c r="GY357" s="60"/>
      <c r="GZ357" s="60"/>
      <c r="HA357" s="60"/>
      <c r="HB357" s="60"/>
      <c r="HC357" s="60"/>
      <c r="HD357" s="60"/>
      <c r="HE357" s="60"/>
      <c r="HF357" s="60"/>
      <c r="HG357" s="60"/>
      <c r="HH357" s="60"/>
      <c r="HI357" s="60"/>
      <c r="HJ357" s="60"/>
      <c r="HK357" s="60"/>
      <c r="HL357" s="60"/>
      <c r="HM357" s="60"/>
      <c r="HN357" s="60"/>
      <c r="HO357" s="60"/>
      <c r="HP357" s="60"/>
      <c r="HQ357" s="60"/>
      <c r="HR357" s="60"/>
      <c r="HS357" s="60"/>
      <c r="HT357" s="60"/>
      <c r="HU357" s="60"/>
      <c r="HV357" s="60"/>
      <c r="HW357" s="60"/>
      <c r="HX357" s="60"/>
      <c r="HY357" s="60"/>
      <c r="HZ357" s="60"/>
      <c r="IA357" s="60"/>
      <c r="IB357" s="60"/>
      <c r="IC357" s="60"/>
      <c r="ID357" s="60"/>
      <c r="IE357" s="60"/>
      <c r="IF357" s="60"/>
      <c r="IG357" s="60"/>
      <c r="IH357" s="60"/>
      <c r="II357" s="60"/>
      <c r="IJ357" s="60"/>
      <c r="IK357" s="60"/>
      <c r="IL357" s="60"/>
      <c r="IM357" s="60"/>
      <c r="IN357" s="60"/>
      <c r="IO357" s="60"/>
      <c r="IP357" s="60"/>
      <c r="IQ357" s="60"/>
      <c r="IR357" s="60"/>
      <c r="IS357" s="60"/>
      <c r="IT357" s="60"/>
      <c r="IU357" s="60"/>
      <c r="IV357" s="60"/>
      <c r="IW357" s="60"/>
      <c r="IX357" s="60"/>
      <c r="IY357" s="60"/>
      <c r="IZ357" s="60"/>
      <c r="JA357" s="60"/>
      <c r="JB357" s="60"/>
      <c r="JC357" s="60"/>
      <c r="JD357" s="60"/>
      <c r="JE357" s="60"/>
      <c r="JF357" s="60"/>
      <c r="JG357" s="60"/>
      <c r="JH357" s="60"/>
      <c r="JI357" s="60"/>
      <c r="JJ357" s="60"/>
      <c r="JK357" s="60"/>
      <c r="JL357" s="60"/>
      <c r="JM357" s="60"/>
      <c r="JN357" s="60"/>
      <c r="JO357" s="60"/>
      <c r="JP357" s="60"/>
      <c r="JQ357" s="60"/>
      <c r="JR357" s="60"/>
      <c r="JS357" s="60"/>
      <c r="JT357" s="60"/>
      <c r="JU357" s="60"/>
      <c r="JV357" s="60"/>
      <c r="JW357" s="60"/>
      <c r="JX357" s="60"/>
      <c r="JY357" s="60"/>
      <c r="JZ357" s="60"/>
      <c r="KA357" s="60"/>
      <c r="KB357" s="60"/>
      <c r="KC357" s="60"/>
      <c r="KD357" s="60"/>
      <c r="KE357" s="60"/>
      <c r="KF357" s="60"/>
      <c r="KG357" s="60"/>
      <c r="KH357" s="60"/>
      <c r="KI357" s="60"/>
      <c r="KJ357" s="60"/>
      <c r="KK357" s="60"/>
      <c r="KL357" s="60"/>
      <c r="KM357" s="60"/>
      <c r="KN357" s="60"/>
      <c r="KO357" s="60"/>
      <c r="KP357" s="60"/>
      <c r="KQ357" s="60"/>
      <c r="KR357" s="60"/>
      <c r="KS357" s="60"/>
      <c r="KT357" s="60"/>
      <c r="KU357" s="60"/>
      <c r="KV357" s="60"/>
      <c r="KW357" s="60"/>
      <c r="KX357" s="60"/>
      <c r="KY357" s="60"/>
      <c r="KZ357" s="60"/>
      <c r="LA357" s="60"/>
      <c r="LB357" s="60"/>
      <c r="LC357" s="60"/>
      <c r="LD357" s="60"/>
      <c r="LE357" s="60"/>
      <c r="LF357" s="60"/>
      <c r="LG357" s="60"/>
      <c r="LH357" s="60"/>
      <c r="LI357" s="60"/>
      <c r="LJ357" s="60"/>
      <c r="LK357" s="60"/>
      <c r="LL357" s="60"/>
      <c r="LM357" s="60"/>
      <c r="LN357" s="60"/>
      <c r="LO357" s="60"/>
      <c r="LP357" s="60"/>
      <c r="LQ357" s="60"/>
      <c r="LR357" s="60"/>
      <c r="LS357" s="60"/>
      <c r="LT357" s="60"/>
      <c r="LU357" s="60"/>
      <c r="LV357" s="60"/>
      <c r="LW357" s="60"/>
      <c r="LX357" s="60"/>
      <c r="LY357" s="60"/>
      <c r="LZ357" s="60"/>
      <c r="MA357" s="60"/>
      <c r="MB357" s="60"/>
      <c r="MC357" s="60"/>
      <c r="MD357" s="60"/>
      <c r="ME357" s="60"/>
      <c r="MF357" s="60"/>
      <c r="MG357" s="60"/>
      <c r="MH357" s="60"/>
      <c r="MI357" s="60"/>
      <c r="MJ357" s="60"/>
      <c r="MK357" s="60"/>
      <c r="ML357" s="60"/>
      <c r="MM357" s="60"/>
      <c r="MN357" s="60"/>
      <c r="MO357" s="60"/>
      <c r="MP357" s="60"/>
      <c r="MQ357" s="60"/>
      <c r="MR357" s="60"/>
      <c r="MS357" s="60"/>
      <c r="MT357" s="60"/>
      <c r="MU357" s="60"/>
      <c r="MV357" s="60"/>
      <c r="MW357" s="60"/>
      <c r="MX357" s="60"/>
      <c r="MY357" s="60"/>
      <c r="MZ357" s="60"/>
      <c r="NA357" s="60"/>
      <c r="NB357" s="60"/>
      <c r="NC357" s="60"/>
      <c r="ND357" s="60"/>
      <c r="NE357" s="60"/>
      <c r="NF357" s="60"/>
      <c r="NG357" s="60"/>
      <c r="NH357" s="60"/>
      <c r="NI357" s="60"/>
      <c r="NJ357" s="60"/>
      <c r="NK357" s="60"/>
      <c r="NL357" s="60"/>
      <c r="NM357" s="60"/>
      <c r="NN357" s="60"/>
      <c r="NO357" s="60"/>
      <c r="NP357" s="60"/>
      <c r="NQ357" s="60"/>
      <c r="NR357" s="60"/>
      <c r="NS357" s="60"/>
      <c r="NT357" s="60"/>
      <c r="NU357" s="60"/>
      <c r="NV357" s="60"/>
      <c r="NW357" s="60"/>
      <c r="NX357" s="60"/>
      <c r="NY357" s="60"/>
      <c r="NZ357" s="60"/>
      <c r="OA357" s="60"/>
      <c r="OB357" s="60"/>
      <c r="OC357" s="60"/>
      <c r="OD357" s="60"/>
      <c r="OE357" s="60"/>
      <c r="OF357" s="60"/>
      <c r="OG357" s="60"/>
      <c r="OH357" s="60"/>
      <c r="OI357" s="60"/>
      <c r="OJ357" s="60"/>
      <c r="OK357" s="60"/>
      <c r="OL357" s="60"/>
      <c r="OM357" s="60"/>
      <c r="ON357" s="60"/>
      <c r="OO357" s="60"/>
      <c r="OP357" s="60"/>
      <c r="OQ357" s="60"/>
      <c r="OR357" s="60"/>
      <c r="OS357" s="60"/>
      <c r="OT357" s="60"/>
      <c r="OU357" s="60"/>
      <c r="OV357" s="60"/>
      <c r="OW357" s="60"/>
      <c r="OX357" s="60"/>
      <c r="OY357" s="60"/>
      <c r="OZ357" s="60"/>
      <c r="PA357" s="60"/>
      <c r="PB357" s="60"/>
      <c r="PC357" s="60"/>
      <c r="PD357" s="60"/>
      <c r="PE357" s="60"/>
      <c r="PF357" s="60"/>
      <c r="PG357" s="60"/>
      <c r="PH357" s="60"/>
      <c r="PI357" s="60"/>
      <c r="PJ357" s="60"/>
      <c r="PK357" s="60"/>
      <c r="PL357" s="60"/>
      <c r="PM357" s="60"/>
      <c r="PN357" s="60"/>
      <c r="PO357" s="60"/>
      <c r="PP357" s="60"/>
      <c r="PQ357" s="60"/>
      <c r="PR357" s="60"/>
      <c r="PS357" s="60"/>
      <c r="PT357" s="60"/>
      <c r="PU357" s="60"/>
      <c r="PV357" s="60"/>
      <c r="PW357" s="60"/>
      <c r="PX357" s="60"/>
      <c r="PY357" s="60"/>
      <c r="PZ357" s="60"/>
      <c r="QA357" s="60"/>
      <c r="QB357" s="60"/>
      <c r="QC357" s="60"/>
      <c r="QD357" s="60"/>
      <c r="QE357" s="60"/>
      <c r="QF357" s="60"/>
      <c r="QG357" s="60"/>
      <c r="QH357" s="60"/>
      <c r="QI357" s="60"/>
      <c r="QJ357" s="60"/>
      <c r="QK357" s="60"/>
      <c r="QL357" s="60"/>
      <c r="QM357" s="60"/>
      <c r="QN357" s="60"/>
      <c r="QO357" s="60"/>
      <c r="QP357" s="60"/>
      <c r="QQ357" s="60"/>
      <c r="QR357" s="60"/>
      <c r="QS357" s="60"/>
      <c r="QT357" s="60"/>
      <c r="QU357" s="60"/>
      <c r="QV357" s="60"/>
      <c r="QW357" s="60"/>
      <c r="QX357" s="60"/>
      <c r="QY357" s="60"/>
      <c r="QZ357" s="60"/>
      <c r="RA357" s="60"/>
      <c r="RB357" s="60"/>
      <c r="RC357" s="60"/>
      <c r="RD357" s="60"/>
      <c r="RE357" s="60"/>
      <c r="RF357" s="60"/>
      <c r="RG357" s="60"/>
      <c r="RH357" s="60"/>
      <c r="RI357" s="60"/>
      <c r="RJ357" s="60"/>
      <c r="RK357" s="60"/>
      <c r="RL357" s="60"/>
      <c r="RM357" s="60"/>
      <c r="RN357" s="60"/>
      <c r="RO357" s="60"/>
      <c r="RP357" s="60"/>
      <c r="RQ357" s="60"/>
      <c r="RR357" s="60"/>
      <c r="RS357" s="60"/>
      <c r="RT357" s="60"/>
      <c r="RU357" s="60"/>
      <c r="RV357" s="60"/>
      <c r="RW357" s="60"/>
      <c r="RX357" s="60"/>
      <c r="RY357" s="60"/>
      <c r="RZ357" s="60"/>
      <c r="SA357" s="60"/>
      <c r="SB357" s="60"/>
      <c r="SC357" s="60"/>
      <c r="SD357" s="60"/>
      <c r="SE357" s="60"/>
      <c r="SF357" s="60"/>
      <c r="SG357" s="60"/>
      <c r="SH357" s="60"/>
      <c r="SI357" s="60"/>
      <c r="SJ357" s="60"/>
      <c r="SK357" s="60"/>
      <c r="SL357" s="60"/>
      <c r="SM357" s="60"/>
      <c r="SN357" s="60"/>
      <c r="SO357" s="60"/>
      <c r="SP357" s="60"/>
      <c r="SQ357" s="60"/>
      <c r="SR357" s="60"/>
      <c r="SS357" s="60"/>
      <c r="ST357" s="60"/>
      <c r="SU357" s="60"/>
      <c r="SV357" s="60"/>
      <c r="SW357" s="60"/>
      <c r="SX357" s="60"/>
      <c r="SY357" s="60"/>
      <c r="SZ357" s="60"/>
      <c r="TA357" s="60"/>
      <c r="TB357" s="60"/>
      <c r="TC357" s="60"/>
      <c r="TD357" s="60"/>
      <c r="TE357" s="60"/>
      <c r="TF357" s="60"/>
      <c r="TG357" s="60"/>
      <c r="TH357" s="60"/>
      <c r="TI357" s="60"/>
    </row>
    <row r="358" spans="1:529" s="82" customFormat="1" ht="42" customHeight="1" thickBot="1" x14ac:dyDescent="0.3">
      <c r="A358" s="73" t="s">
        <v>5675</v>
      </c>
      <c r="B358" s="12">
        <v>39303</v>
      </c>
      <c r="C358" s="11" t="s">
        <v>7508</v>
      </c>
      <c r="D358" s="71" t="s">
        <v>7310</v>
      </c>
      <c r="E358" s="71" t="s">
        <v>20</v>
      </c>
      <c r="F358" s="71" t="s">
        <v>20</v>
      </c>
      <c r="G358" s="71" t="s">
        <v>20</v>
      </c>
      <c r="H358" s="73" t="s">
        <v>273</v>
      </c>
      <c r="I358" s="70">
        <v>39323</v>
      </c>
      <c r="J358" s="70">
        <v>47339</v>
      </c>
      <c r="K358" s="11" t="s">
        <v>1304</v>
      </c>
      <c r="L358" s="181" t="s">
        <v>7112</v>
      </c>
      <c r="M358" s="11" t="s">
        <v>4755</v>
      </c>
      <c r="N358" s="11" t="s">
        <v>21</v>
      </c>
      <c r="O358" s="11"/>
      <c r="P358" s="775" t="s">
        <v>7509</v>
      </c>
      <c r="Q358" s="775" t="s">
        <v>7509</v>
      </c>
      <c r="R358" s="745"/>
      <c r="S358" s="745"/>
      <c r="T358" s="559" t="s">
        <v>1964</v>
      </c>
      <c r="U358" s="11">
        <v>7.94</v>
      </c>
      <c r="V358" s="11">
        <v>2898.1</v>
      </c>
      <c r="W358" s="11" t="s">
        <v>3185</v>
      </c>
      <c r="X358" s="11">
        <v>35</v>
      </c>
      <c r="Y358" s="11">
        <v>25</v>
      </c>
      <c r="Z358" s="11">
        <v>125</v>
      </c>
      <c r="AA358" s="11" t="s">
        <v>1090</v>
      </c>
      <c r="AB358" s="11" t="s">
        <v>1090</v>
      </c>
      <c r="AC358" s="11" t="s">
        <v>1090</v>
      </c>
      <c r="AD358" s="11" t="s">
        <v>1090</v>
      </c>
      <c r="AE358" s="11" t="s">
        <v>1090</v>
      </c>
      <c r="AF358" s="11">
        <v>0.3</v>
      </c>
      <c r="AG358" s="11" t="s">
        <v>5322</v>
      </c>
      <c r="AH358" s="11">
        <v>365.3</v>
      </c>
      <c r="AI358" s="11" t="s">
        <v>5688</v>
      </c>
      <c r="AJ358" s="11" t="s">
        <v>5689</v>
      </c>
      <c r="AK358" s="11" t="s">
        <v>5691</v>
      </c>
      <c r="AL358" s="82" t="s">
        <v>7514</v>
      </c>
      <c r="AM358" s="60"/>
      <c r="AN358" s="60"/>
      <c r="AO358" s="60"/>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60"/>
      <c r="BU358" s="60"/>
      <c r="BV358" s="60"/>
      <c r="BW358" s="60"/>
      <c r="BX358" s="60"/>
      <c r="BY358" s="60"/>
      <c r="BZ358" s="60"/>
      <c r="CA358" s="60"/>
      <c r="CB358" s="60"/>
      <c r="CC358" s="60"/>
      <c r="CD358" s="60"/>
      <c r="CE358" s="60"/>
      <c r="CF358" s="60"/>
      <c r="CG358" s="60"/>
      <c r="CH358" s="60"/>
      <c r="CI358" s="60"/>
      <c r="CJ358" s="60"/>
      <c r="CK358" s="60"/>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c r="DQ358" s="60"/>
      <c r="DR358" s="60"/>
      <c r="DS358" s="60"/>
      <c r="DT358" s="60"/>
      <c r="DU358" s="60"/>
      <c r="DV358" s="60"/>
      <c r="DW358" s="60"/>
      <c r="DX358" s="60"/>
      <c r="DY358" s="60"/>
      <c r="DZ358" s="60"/>
      <c r="EA358" s="60"/>
      <c r="EB358" s="60"/>
      <c r="EC358" s="60"/>
      <c r="ED358" s="60"/>
      <c r="EE358" s="60"/>
      <c r="EF358" s="60"/>
      <c r="EG358" s="60"/>
      <c r="EH358" s="60"/>
      <c r="EI358" s="60"/>
      <c r="EJ358" s="60"/>
      <c r="EK358" s="60"/>
      <c r="EL358" s="60"/>
      <c r="EM358" s="60"/>
      <c r="EN358" s="60"/>
      <c r="EO358" s="60"/>
      <c r="EP358" s="60"/>
      <c r="EQ358" s="60"/>
      <c r="ER358" s="60"/>
      <c r="ES358" s="60"/>
      <c r="ET358" s="60"/>
      <c r="EU358" s="60"/>
      <c r="EV358" s="60"/>
      <c r="EW358" s="60"/>
      <c r="EX358" s="60"/>
      <c r="EY358" s="60"/>
      <c r="EZ358" s="60"/>
      <c r="FA358" s="60"/>
      <c r="FB358" s="60"/>
      <c r="FC358" s="60"/>
      <c r="FD358" s="60"/>
      <c r="FE358" s="60"/>
      <c r="FF358" s="60"/>
      <c r="FG358" s="60"/>
      <c r="FH358" s="60"/>
      <c r="FI358" s="60"/>
      <c r="FJ358" s="60"/>
      <c r="FK358" s="60"/>
      <c r="FL358" s="60"/>
      <c r="FM358" s="60"/>
      <c r="FN358" s="60"/>
      <c r="FO358" s="60"/>
      <c r="FP358" s="60"/>
      <c r="FQ358" s="60"/>
      <c r="FR358" s="60"/>
      <c r="FS358" s="60"/>
      <c r="FT358" s="60"/>
      <c r="FU358" s="60"/>
      <c r="FV358" s="60"/>
      <c r="FW358" s="60"/>
      <c r="FX358" s="60"/>
      <c r="FY358" s="60"/>
      <c r="FZ358" s="60"/>
      <c r="GA358" s="60"/>
      <c r="GB358" s="60"/>
      <c r="GC358" s="60"/>
      <c r="GD358" s="60"/>
      <c r="GE358" s="60"/>
      <c r="GF358" s="60"/>
      <c r="GG358" s="60"/>
      <c r="GH358" s="60"/>
      <c r="GI358" s="60"/>
      <c r="GJ358" s="60"/>
      <c r="GK358" s="60"/>
      <c r="GL358" s="60"/>
      <c r="GM358" s="60"/>
      <c r="GN358" s="60"/>
      <c r="GO358" s="60"/>
      <c r="GP358" s="60"/>
      <c r="GQ358" s="60"/>
      <c r="GR358" s="60"/>
      <c r="GS358" s="60"/>
      <c r="GT358" s="60"/>
      <c r="GU358" s="60"/>
      <c r="GV358" s="60"/>
      <c r="GW358" s="60"/>
      <c r="GX358" s="60"/>
      <c r="GY358" s="60"/>
      <c r="GZ358" s="60"/>
      <c r="HA358" s="60"/>
      <c r="HB358" s="60"/>
      <c r="HC358" s="60"/>
      <c r="HD358" s="60"/>
      <c r="HE358" s="60"/>
      <c r="HF358" s="60"/>
      <c r="HG358" s="60"/>
      <c r="HH358" s="60"/>
      <c r="HI358" s="60"/>
      <c r="HJ358" s="60"/>
      <c r="HK358" s="60"/>
      <c r="HL358" s="60"/>
      <c r="HM358" s="60"/>
      <c r="HN358" s="60"/>
      <c r="HO358" s="60"/>
      <c r="HP358" s="60"/>
      <c r="HQ358" s="60"/>
      <c r="HR358" s="60"/>
      <c r="HS358" s="60"/>
      <c r="HT358" s="60"/>
      <c r="HU358" s="60"/>
      <c r="HV358" s="60"/>
      <c r="HW358" s="60"/>
      <c r="HX358" s="60"/>
      <c r="HY358" s="60"/>
      <c r="HZ358" s="60"/>
      <c r="IA358" s="60"/>
      <c r="IB358" s="60"/>
      <c r="IC358" s="60"/>
      <c r="ID358" s="60"/>
      <c r="IE358" s="60"/>
      <c r="IF358" s="60"/>
      <c r="IG358" s="60"/>
      <c r="IH358" s="60"/>
      <c r="II358" s="60"/>
      <c r="IJ358" s="60"/>
      <c r="IK358" s="60"/>
      <c r="IL358" s="60"/>
      <c r="IM358" s="60"/>
      <c r="IN358" s="60"/>
      <c r="IO358" s="60"/>
      <c r="IP358" s="60"/>
      <c r="IQ358" s="60"/>
      <c r="IR358" s="60"/>
      <c r="IS358" s="60"/>
      <c r="IT358" s="60"/>
      <c r="IU358" s="60"/>
      <c r="IV358" s="60"/>
      <c r="IW358" s="60"/>
      <c r="IX358" s="60"/>
      <c r="IY358" s="60"/>
      <c r="IZ358" s="60"/>
      <c r="JA358" s="60"/>
      <c r="JB358" s="60"/>
      <c r="JC358" s="60"/>
      <c r="JD358" s="60"/>
      <c r="JE358" s="60"/>
      <c r="JF358" s="60"/>
      <c r="JG358" s="60"/>
      <c r="JH358" s="60"/>
      <c r="JI358" s="60"/>
      <c r="JJ358" s="60"/>
      <c r="JK358" s="60"/>
      <c r="JL358" s="60"/>
      <c r="JM358" s="60"/>
      <c r="JN358" s="60"/>
      <c r="JO358" s="60"/>
      <c r="JP358" s="60"/>
      <c r="JQ358" s="60"/>
      <c r="JR358" s="60"/>
      <c r="JS358" s="60"/>
      <c r="JT358" s="60"/>
      <c r="JU358" s="60"/>
      <c r="JV358" s="60"/>
      <c r="JW358" s="60"/>
      <c r="JX358" s="60"/>
      <c r="JY358" s="60"/>
      <c r="JZ358" s="60"/>
      <c r="KA358" s="60"/>
      <c r="KB358" s="60"/>
      <c r="KC358" s="60"/>
      <c r="KD358" s="60"/>
      <c r="KE358" s="60"/>
      <c r="KF358" s="60"/>
      <c r="KG358" s="60"/>
      <c r="KH358" s="60"/>
      <c r="KI358" s="60"/>
      <c r="KJ358" s="60"/>
      <c r="KK358" s="60"/>
      <c r="KL358" s="60"/>
      <c r="KM358" s="60"/>
      <c r="KN358" s="60"/>
      <c r="KO358" s="60"/>
      <c r="KP358" s="60"/>
      <c r="KQ358" s="60"/>
      <c r="KR358" s="60"/>
      <c r="KS358" s="60"/>
      <c r="KT358" s="60"/>
      <c r="KU358" s="60"/>
      <c r="KV358" s="60"/>
      <c r="KW358" s="60"/>
      <c r="KX358" s="60"/>
      <c r="KY358" s="60"/>
      <c r="KZ358" s="60"/>
      <c r="LA358" s="60"/>
      <c r="LB358" s="60"/>
      <c r="LC358" s="60"/>
      <c r="LD358" s="60"/>
      <c r="LE358" s="60"/>
      <c r="LF358" s="60"/>
      <c r="LG358" s="60"/>
      <c r="LH358" s="60"/>
      <c r="LI358" s="60"/>
      <c r="LJ358" s="60"/>
      <c r="LK358" s="60"/>
      <c r="LL358" s="60"/>
      <c r="LM358" s="60"/>
      <c r="LN358" s="60"/>
      <c r="LO358" s="60"/>
      <c r="LP358" s="60"/>
      <c r="LQ358" s="60"/>
      <c r="LR358" s="60"/>
      <c r="LS358" s="60"/>
      <c r="LT358" s="60"/>
      <c r="LU358" s="60"/>
      <c r="LV358" s="60"/>
      <c r="LW358" s="60"/>
      <c r="LX358" s="60"/>
      <c r="LY358" s="60"/>
      <c r="LZ358" s="60"/>
      <c r="MA358" s="60"/>
      <c r="MB358" s="60"/>
      <c r="MC358" s="60"/>
      <c r="MD358" s="60"/>
      <c r="ME358" s="60"/>
      <c r="MF358" s="60"/>
      <c r="MG358" s="60"/>
      <c r="MH358" s="60"/>
      <c r="MI358" s="60"/>
      <c r="MJ358" s="60"/>
      <c r="MK358" s="60"/>
      <c r="ML358" s="60"/>
      <c r="MM358" s="60"/>
      <c r="MN358" s="60"/>
      <c r="MO358" s="60"/>
      <c r="MP358" s="60"/>
      <c r="MQ358" s="60"/>
      <c r="MR358" s="60"/>
      <c r="MS358" s="60"/>
      <c r="MT358" s="60"/>
      <c r="MU358" s="60"/>
      <c r="MV358" s="60"/>
      <c r="MW358" s="60"/>
      <c r="MX358" s="60"/>
      <c r="MY358" s="60"/>
      <c r="MZ358" s="60"/>
      <c r="NA358" s="60"/>
      <c r="NB358" s="60"/>
      <c r="NC358" s="60"/>
      <c r="ND358" s="60"/>
      <c r="NE358" s="60"/>
      <c r="NF358" s="60"/>
      <c r="NG358" s="60"/>
      <c r="NH358" s="60"/>
      <c r="NI358" s="60"/>
      <c r="NJ358" s="60"/>
      <c r="NK358" s="60"/>
      <c r="NL358" s="60"/>
      <c r="NM358" s="60"/>
      <c r="NN358" s="60"/>
      <c r="NO358" s="60"/>
      <c r="NP358" s="60"/>
      <c r="NQ358" s="60"/>
      <c r="NR358" s="60"/>
      <c r="NS358" s="60"/>
      <c r="NT358" s="60"/>
      <c r="NU358" s="60"/>
      <c r="NV358" s="60"/>
      <c r="NW358" s="60"/>
      <c r="NX358" s="60"/>
      <c r="NY358" s="60"/>
      <c r="NZ358" s="60"/>
      <c r="OA358" s="60"/>
      <c r="OB358" s="60"/>
      <c r="OC358" s="60"/>
      <c r="OD358" s="60"/>
      <c r="OE358" s="60"/>
      <c r="OF358" s="60"/>
      <c r="OG358" s="60"/>
      <c r="OH358" s="60"/>
      <c r="OI358" s="60"/>
      <c r="OJ358" s="60"/>
      <c r="OK358" s="60"/>
      <c r="OL358" s="60"/>
      <c r="OM358" s="60"/>
      <c r="ON358" s="60"/>
      <c r="OO358" s="60"/>
      <c r="OP358" s="60"/>
      <c r="OQ358" s="60"/>
      <c r="OR358" s="60"/>
      <c r="OS358" s="60"/>
      <c r="OT358" s="60"/>
      <c r="OU358" s="60"/>
      <c r="OV358" s="60"/>
      <c r="OW358" s="60"/>
      <c r="OX358" s="60"/>
      <c r="OY358" s="60"/>
      <c r="OZ358" s="60"/>
      <c r="PA358" s="60"/>
      <c r="PB358" s="60"/>
      <c r="PC358" s="60"/>
      <c r="PD358" s="60"/>
      <c r="PE358" s="60"/>
      <c r="PF358" s="60"/>
      <c r="PG358" s="60"/>
      <c r="PH358" s="60"/>
      <c r="PI358" s="60"/>
      <c r="PJ358" s="60"/>
      <c r="PK358" s="60"/>
      <c r="PL358" s="60"/>
      <c r="PM358" s="60"/>
      <c r="PN358" s="60"/>
      <c r="PO358" s="60"/>
      <c r="PP358" s="60"/>
      <c r="PQ358" s="60"/>
      <c r="PR358" s="60"/>
      <c r="PS358" s="60"/>
      <c r="PT358" s="60"/>
      <c r="PU358" s="60"/>
      <c r="PV358" s="60"/>
      <c r="PW358" s="60"/>
      <c r="PX358" s="60"/>
      <c r="PY358" s="60"/>
      <c r="PZ358" s="60"/>
      <c r="QA358" s="60"/>
      <c r="QB358" s="60"/>
      <c r="QC358" s="60"/>
      <c r="QD358" s="60"/>
      <c r="QE358" s="60"/>
      <c r="QF358" s="60"/>
      <c r="QG358" s="60"/>
      <c r="QH358" s="60"/>
      <c r="QI358" s="60"/>
      <c r="QJ358" s="60"/>
      <c r="QK358" s="60"/>
      <c r="QL358" s="60"/>
      <c r="QM358" s="60"/>
      <c r="QN358" s="60"/>
      <c r="QO358" s="60"/>
      <c r="QP358" s="60"/>
      <c r="QQ358" s="60"/>
      <c r="QR358" s="60"/>
      <c r="QS358" s="60"/>
      <c r="QT358" s="60"/>
      <c r="QU358" s="60"/>
      <c r="QV358" s="60"/>
      <c r="QW358" s="60"/>
      <c r="QX358" s="60"/>
      <c r="QY358" s="60"/>
      <c r="QZ358" s="60"/>
      <c r="RA358" s="60"/>
      <c r="RB358" s="60"/>
      <c r="RC358" s="60"/>
      <c r="RD358" s="60"/>
      <c r="RE358" s="60"/>
      <c r="RF358" s="60"/>
      <c r="RG358" s="60"/>
      <c r="RH358" s="60"/>
      <c r="RI358" s="60"/>
      <c r="RJ358" s="60"/>
      <c r="RK358" s="60"/>
      <c r="RL358" s="60"/>
      <c r="RM358" s="60"/>
      <c r="RN358" s="60"/>
      <c r="RO358" s="60"/>
      <c r="RP358" s="60"/>
      <c r="RQ358" s="60"/>
      <c r="RR358" s="60"/>
      <c r="RS358" s="60"/>
      <c r="RT358" s="60"/>
      <c r="RU358" s="60"/>
      <c r="RV358" s="60"/>
      <c r="RW358" s="60"/>
      <c r="RX358" s="60"/>
      <c r="RY358" s="60"/>
      <c r="RZ358" s="60"/>
      <c r="SA358" s="60"/>
      <c r="SB358" s="60"/>
      <c r="SC358" s="60"/>
      <c r="SD358" s="60"/>
      <c r="SE358" s="60"/>
      <c r="SF358" s="60"/>
      <c r="SG358" s="60"/>
      <c r="SH358" s="60"/>
      <c r="SI358" s="60"/>
      <c r="SJ358" s="60"/>
      <c r="SK358" s="60"/>
      <c r="SL358" s="60"/>
      <c r="SM358" s="60"/>
      <c r="SN358" s="60"/>
      <c r="SO358" s="60"/>
      <c r="SP358" s="60"/>
      <c r="SQ358" s="60"/>
      <c r="SR358" s="60"/>
      <c r="SS358" s="60"/>
      <c r="ST358" s="60"/>
      <c r="SU358" s="60"/>
      <c r="SV358" s="60"/>
      <c r="SW358" s="60"/>
      <c r="SX358" s="60"/>
      <c r="SY358" s="60"/>
      <c r="SZ358" s="60"/>
      <c r="TA358" s="60"/>
      <c r="TB358" s="60"/>
      <c r="TC358" s="60"/>
      <c r="TD358" s="60"/>
      <c r="TE358" s="60"/>
      <c r="TF358" s="60"/>
      <c r="TG358" s="60"/>
      <c r="TH358" s="60"/>
      <c r="TI358" s="60"/>
    </row>
    <row r="359" spans="1:529" s="60" customFormat="1" ht="27.75" customHeight="1" thickBot="1" x14ac:dyDescent="0.3">
      <c r="A359" s="237">
        <v>13140024</v>
      </c>
      <c r="B359" s="238">
        <v>39314</v>
      </c>
      <c r="C359" s="238" t="s">
        <v>1111</v>
      </c>
      <c r="D359" s="23" t="s">
        <v>5731</v>
      </c>
      <c r="E359" s="238"/>
      <c r="F359" s="238"/>
      <c r="G359" s="238"/>
      <c r="H359" s="239">
        <v>43904</v>
      </c>
      <c r="I359" s="238" t="s">
        <v>7591</v>
      </c>
      <c r="J359" s="238">
        <v>40410</v>
      </c>
      <c r="K359" s="23"/>
      <c r="L359" s="23"/>
      <c r="M359" s="23" t="s">
        <v>4756</v>
      </c>
      <c r="N359" s="23" t="s">
        <v>34</v>
      </c>
      <c r="O359" s="23">
        <v>98550</v>
      </c>
      <c r="P359" s="744"/>
      <c r="Q359" s="744"/>
      <c r="R359" s="744"/>
      <c r="S359" s="744"/>
      <c r="T359" s="575">
        <v>9.1999999999999993</v>
      </c>
      <c r="U359" s="23">
        <v>270</v>
      </c>
      <c r="V359" s="23">
        <v>98550</v>
      </c>
      <c r="W359" s="23" t="s">
        <v>1398</v>
      </c>
      <c r="X359" s="23">
        <v>35</v>
      </c>
      <c r="Y359" s="23">
        <v>25</v>
      </c>
      <c r="Z359" s="23">
        <v>125</v>
      </c>
      <c r="AA359" s="23" t="s">
        <v>1090</v>
      </c>
      <c r="AB359" s="23" t="s">
        <v>1090</v>
      </c>
      <c r="AC359" s="23" t="s">
        <v>1090</v>
      </c>
      <c r="AD359" s="23" t="s">
        <v>1090</v>
      </c>
      <c r="AE359" s="23" t="s">
        <v>1090</v>
      </c>
      <c r="AF359" s="23">
        <v>0.3</v>
      </c>
      <c r="AG359" s="354"/>
      <c r="AH359" s="23"/>
      <c r="AI359" s="23" t="s">
        <v>2343</v>
      </c>
      <c r="AJ359" s="23" t="s">
        <v>2344</v>
      </c>
      <c r="AK359" s="24" t="s">
        <v>4106</v>
      </c>
      <c r="AL359" s="24"/>
      <c r="AM359" s="11"/>
    </row>
    <row r="360" spans="1:529" s="60" customFormat="1" ht="27.75" customHeight="1" x14ac:dyDescent="0.25">
      <c r="A360" s="75">
        <v>13140025</v>
      </c>
      <c r="B360" s="26">
        <v>39314</v>
      </c>
      <c r="C360" s="27" t="s">
        <v>1448</v>
      </c>
      <c r="D360" s="27" t="s">
        <v>7438</v>
      </c>
      <c r="E360" s="27" t="s">
        <v>133</v>
      </c>
      <c r="F360" s="27" t="s">
        <v>133</v>
      </c>
      <c r="G360" s="27" t="s">
        <v>51</v>
      </c>
      <c r="H360" s="75">
        <v>72343</v>
      </c>
      <c r="I360" s="26" t="s">
        <v>7592</v>
      </c>
      <c r="J360" s="26">
        <v>45890</v>
      </c>
      <c r="K360" s="27" t="s">
        <v>378</v>
      </c>
      <c r="L360" s="27"/>
      <c r="M360" s="27" t="s">
        <v>285</v>
      </c>
      <c r="N360" s="27" t="s">
        <v>95</v>
      </c>
      <c r="O360" s="27">
        <v>2546240</v>
      </c>
      <c r="P360" s="739" t="s">
        <v>7437</v>
      </c>
      <c r="Q360" s="739" t="s">
        <v>7437</v>
      </c>
      <c r="R360" s="739"/>
      <c r="S360" s="739"/>
      <c r="T360" s="557">
        <v>567</v>
      </c>
      <c r="U360" s="27">
        <v>6976</v>
      </c>
      <c r="V360" s="27">
        <v>2546240</v>
      </c>
      <c r="W360" s="27" t="s">
        <v>1398</v>
      </c>
      <c r="X360" s="27">
        <v>35</v>
      </c>
      <c r="Y360" s="27">
        <v>25</v>
      </c>
      <c r="Z360" s="27">
        <v>125</v>
      </c>
      <c r="AA360" s="27" t="s">
        <v>1090</v>
      </c>
      <c r="AB360" s="27" t="s">
        <v>1090</v>
      </c>
      <c r="AC360" s="27" t="s">
        <v>1090</v>
      </c>
      <c r="AD360" s="27">
        <v>15</v>
      </c>
      <c r="AE360" s="27">
        <v>2</v>
      </c>
      <c r="AF360" s="27">
        <v>0.3</v>
      </c>
      <c r="AG360" s="337"/>
      <c r="AH360" s="27"/>
      <c r="AI360" s="27" t="s">
        <v>2345</v>
      </c>
      <c r="AJ360" s="27" t="s">
        <v>2346</v>
      </c>
      <c r="AK360" s="59" t="s">
        <v>4107</v>
      </c>
      <c r="AL360" s="59"/>
      <c r="AM360" s="11"/>
    </row>
    <row r="361" spans="1:529" s="60" customFormat="1" ht="27.75" customHeight="1" x14ac:dyDescent="0.25">
      <c r="A361" s="34">
        <v>13140025</v>
      </c>
      <c r="B361" s="5">
        <v>39314</v>
      </c>
      <c r="C361" s="17" t="s">
        <v>1449</v>
      </c>
      <c r="D361" s="27" t="s">
        <v>7438</v>
      </c>
      <c r="E361" s="27" t="s">
        <v>133</v>
      </c>
      <c r="F361" s="27" t="s">
        <v>133</v>
      </c>
      <c r="G361" s="27" t="s">
        <v>51</v>
      </c>
      <c r="H361" s="34">
        <v>72343</v>
      </c>
      <c r="I361" s="5" t="s">
        <v>7592</v>
      </c>
      <c r="J361" s="5">
        <v>41506</v>
      </c>
      <c r="K361" s="17" t="s">
        <v>378</v>
      </c>
      <c r="L361" s="17"/>
      <c r="M361" s="17" t="s">
        <v>285</v>
      </c>
      <c r="N361" s="17" t="s">
        <v>95</v>
      </c>
      <c r="O361" s="17">
        <v>189800</v>
      </c>
      <c r="P361" s="739" t="s">
        <v>7437</v>
      </c>
      <c r="Q361" s="739" t="s">
        <v>7437</v>
      </c>
      <c r="R361" s="767"/>
      <c r="S361" s="767"/>
      <c r="T361" s="566"/>
      <c r="U361" s="17"/>
      <c r="V361" s="17">
        <v>189800</v>
      </c>
      <c r="W361" s="17"/>
      <c r="X361" s="17"/>
      <c r="Y361" s="17"/>
      <c r="Z361" s="17"/>
      <c r="AA361" s="17"/>
      <c r="AB361" s="17"/>
      <c r="AC361" s="17"/>
      <c r="AD361" s="17"/>
      <c r="AE361" s="17"/>
      <c r="AF361" s="17"/>
      <c r="AG361" s="17"/>
      <c r="AH361" s="17"/>
      <c r="AI361" s="17" t="s">
        <v>2347</v>
      </c>
      <c r="AJ361" s="17" t="s">
        <v>2348</v>
      </c>
      <c r="AK361" s="7"/>
      <c r="AL361" s="7"/>
      <c r="AM361" s="11"/>
    </row>
    <row r="362" spans="1:529" s="60" customFormat="1" ht="27.75" customHeight="1" x14ac:dyDescent="0.25">
      <c r="A362" s="34">
        <v>13140025</v>
      </c>
      <c r="B362" s="5">
        <v>39314</v>
      </c>
      <c r="C362" s="17" t="s">
        <v>1450</v>
      </c>
      <c r="D362" s="27" t="s">
        <v>7438</v>
      </c>
      <c r="E362" s="27" t="s">
        <v>133</v>
      </c>
      <c r="F362" s="27" t="s">
        <v>133</v>
      </c>
      <c r="G362" s="27" t="s">
        <v>51</v>
      </c>
      <c r="H362" s="34">
        <v>72343</v>
      </c>
      <c r="I362" s="5" t="s">
        <v>7592</v>
      </c>
      <c r="J362" s="5">
        <v>41506</v>
      </c>
      <c r="K362" s="17" t="s">
        <v>378</v>
      </c>
      <c r="L362" s="17"/>
      <c r="M362" s="17" t="s">
        <v>285</v>
      </c>
      <c r="N362" s="17" t="s">
        <v>95</v>
      </c>
      <c r="O362" s="17">
        <v>586148.85</v>
      </c>
      <c r="P362" s="739" t="s">
        <v>7437</v>
      </c>
      <c r="Q362" s="739" t="s">
        <v>7437</v>
      </c>
      <c r="R362" s="767"/>
      <c r="S362" s="767"/>
      <c r="T362" s="566"/>
      <c r="U362" s="17">
        <v>1601.5</v>
      </c>
      <c r="V362" s="17">
        <v>586148.85</v>
      </c>
      <c r="W362" s="17" t="s">
        <v>1398</v>
      </c>
      <c r="X362" s="17"/>
      <c r="Y362" s="17"/>
      <c r="Z362" s="17"/>
      <c r="AA362" s="17"/>
      <c r="AB362" s="17"/>
      <c r="AC362" s="17"/>
      <c r="AD362" s="17"/>
      <c r="AE362" s="17"/>
      <c r="AF362" s="17"/>
      <c r="AG362" s="17"/>
      <c r="AH362" s="17"/>
      <c r="AI362" s="17" t="s">
        <v>2349</v>
      </c>
      <c r="AJ362" s="17" t="s">
        <v>2350</v>
      </c>
      <c r="AK362" s="7"/>
      <c r="AL362" s="7"/>
      <c r="AM362" s="11"/>
    </row>
    <row r="363" spans="1:529" s="60" customFormat="1" ht="27.75" customHeight="1" x14ac:dyDescent="0.25">
      <c r="A363" s="34">
        <v>13140025</v>
      </c>
      <c r="B363" s="5">
        <v>39314</v>
      </c>
      <c r="C363" s="17" t="s">
        <v>1451</v>
      </c>
      <c r="D363" s="27" t="s">
        <v>7438</v>
      </c>
      <c r="E363" s="27" t="s">
        <v>133</v>
      </c>
      <c r="F363" s="27" t="s">
        <v>133</v>
      </c>
      <c r="G363" s="27" t="s">
        <v>51</v>
      </c>
      <c r="H363" s="34">
        <v>72343</v>
      </c>
      <c r="I363" s="5" t="s">
        <v>7592</v>
      </c>
      <c r="J363" s="5">
        <v>41506</v>
      </c>
      <c r="K363" s="17" t="s">
        <v>378</v>
      </c>
      <c r="L363" s="17"/>
      <c r="M363" s="17" t="s">
        <v>285</v>
      </c>
      <c r="N363" s="17" t="s">
        <v>95</v>
      </c>
      <c r="O363" s="17">
        <v>763993.08</v>
      </c>
      <c r="P363" s="739" t="s">
        <v>7437</v>
      </c>
      <c r="Q363" s="739" t="s">
        <v>7437</v>
      </c>
      <c r="R363" s="767"/>
      <c r="S363" s="767"/>
      <c r="T363" s="566"/>
      <c r="U363" s="17">
        <v>2087.41</v>
      </c>
      <c r="V363" s="17">
        <v>763993.08</v>
      </c>
      <c r="W363" s="17" t="s">
        <v>1398</v>
      </c>
      <c r="X363" s="17"/>
      <c r="Y363" s="17"/>
      <c r="Z363" s="17"/>
      <c r="AA363" s="17"/>
      <c r="AB363" s="17"/>
      <c r="AC363" s="17"/>
      <c r="AD363" s="17"/>
      <c r="AE363" s="17"/>
      <c r="AF363" s="17"/>
      <c r="AG363" s="17"/>
      <c r="AH363" s="17"/>
      <c r="AI363" s="17" t="s">
        <v>2349</v>
      </c>
      <c r="AJ363" s="17" t="s">
        <v>2350</v>
      </c>
      <c r="AK363" s="7"/>
      <c r="AL363" s="7"/>
      <c r="AM363" s="11"/>
    </row>
    <row r="364" spans="1:529" s="60" customFormat="1" ht="27.75" customHeight="1" x14ac:dyDescent="0.25">
      <c r="A364" s="34">
        <v>13140025</v>
      </c>
      <c r="B364" s="5">
        <v>39314</v>
      </c>
      <c r="C364" s="17" t="s">
        <v>1452</v>
      </c>
      <c r="D364" s="27" t="s">
        <v>7438</v>
      </c>
      <c r="E364" s="27" t="s">
        <v>133</v>
      </c>
      <c r="F364" s="27" t="s">
        <v>133</v>
      </c>
      <c r="G364" s="27" t="s">
        <v>51</v>
      </c>
      <c r="H364" s="34">
        <v>72343</v>
      </c>
      <c r="I364" s="5" t="s">
        <v>7592</v>
      </c>
      <c r="J364" s="5">
        <v>43697</v>
      </c>
      <c r="K364" s="17" t="s">
        <v>378</v>
      </c>
      <c r="L364" s="17"/>
      <c r="M364" s="17" t="s">
        <v>285</v>
      </c>
      <c r="N364" s="17" t="s">
        <v>95</v>
      </c>
      <c r="O364" s="6">
        <v>189800</v>
      </c>
      <c r="P364" s="739" t="s">
        <v>7437</v>
      </c>
      <c r="Q364" s="739" t="s">
        <v>7437</v>
      </c>
      <c r="R364" s="767"/>
      <c r="S364" s="767"/>
      <c r="T364" s="566">
        <v>26</v>
      </c>
      <c r="U364" s="17">
        <v>520</v>
      </c>
      <c r="V364" s="11">
        <v>189800</v>
      </c>
      <c r="W364" s="17" t="s">
        <v>1089</v>
      </c>
      <c r="X364" s="17">
        <v>35</v>
      </c>
      <c r="Y364" s="17">
        <v>25</v>
      </c>
      <c r="Z364" s="17">
        <v>125</v>
      </c>
      <c r="AA364" s="17" t="s">
        <v>1325</v>
      </c>
      <c r="AB364" s="17" t="s">
        <v>1325</v>
      </c>
      <c r="AC364" s="17" t="s">
        <v>1325</v>
      </c>
      <c r="AD364" s="17">
        <v>15</v>
      </c>
      <c r="AE364" s="17">
        <v>2</v>
      </c>
      <c r="AF364" s="17">
        <v>0.3</v>
      </c>
      <c r="AG364" s="17" t="s">
        <v>4108</v>
      </c>
      <c r="AH364" s="17"/>
      <c r="AI364" s="17" t="s">
        <v>2347</v>
      </c>
      <c r="AJ364" s="17" t="s">
        <v>2348</v>
      </c>
      <c r="AK364" s="7" t="s">
        <v>1453</v>
      </c>
      <c r="AL364" s="7"/>
      <c r="AM364" s="11"/>
    </row>
    <row r="365" spans="1:529" s="60" customFormat="1" ht="27.75" customHeight="1" x14ac:dyDescent="0.25">
      <c r="A365" s="34">
        <v>13140025</v>
      </c>
      <c r="B365" s="5">
        <v>39314</v>
      </c>
      <c r="C365" s="17" t="s">
        <v>1450</v>
      </c>
      <c r="D365" s="27" t="s">
        <v>7438</v>
      </c>
      <c r="E365" s="27" t="s">
        <v>133</v>
      </c>
      <c r="F365" s="27" t="s">
        <v>133</v>
      </c>
      <c r="G365" s="27" t="s">
        <v>51</v>
      </c>
      <c r="H365" s="34">
        <v>72343</v>
      </c>
      <c r="I365" s="5" t="s">
        <v>7592</v>
      </c>
      <c r="J365" s="5">
        <v>43697</v>
      </c>
      <c r="K365" s="17" t="s">
        <v>378</v>
      </c>
      <c r="L365" s="17"/>
      <c r="M365" s="17" t="s">
        <v>285</v>
      </c>
      <c r="N365" s="17" t="s">
        <v>95</v>
      </c>
      <c r="O365" s="6">
        <v>586148.85</v>
      </c>
      <c r="P365" s="739" t="s">
        <v>7437</v>
      </c>
      <c r="Q365" s="739" t="s">
        <v>7437</v>
      </c>
      <c r="R365" s="767"/>
      <c r="S365" s="767"/>
      <c r="T365" s="566">
        <v>130.34</v>
      </c>
      <c r="U365" s="17">
        <v>1601.5</v>
      </c>
      <c r="V365" s="11">
        <v>586148.85</v>
      </c>
      <c r="W365" s="17" t="s">
        <v>1089</v>
      </c>
      <c r="X365" s="17">
        <v>35</v>
      </c>
      <c r="Y365" s="17">
        <v>25</v>
      </c>
      <c r="Z365" s="17">
        <v>125</v>
      </c>
      <c r="AA365" s="17" t="s">
        <v>1325</v>
      </c>
      <c r="AB365" s="17" t="s">
        <v>1325</v>
      </c>
      <c r="AC365" s="17" t="s">
        <v>1325</v>
      </c>
      <c r="AD365" s="17">
        <v>15</v>
      </c>
      <c r="AE365" s="17">
        <v>2</v>
      </c>
      <c r="AF365" s="17">
        <v>0.3</v>
      </c>
      <c r="AG365" s="17" t="s">
        <v>4108</v>
      </c>
      <c r="AH365" s="17"/>
      <c r="AI365" s="17" t="s">
        <v>2347</v>
      </c>
      <c r="AJ365" s="17" t="s">
        <v>2348</v>
      </c>
      <c r="AK365" s="7" t="s">
        <v>1453</v>
      </c>
      <c r="AL365" s="7"/>
      <c r="AM365" s="11"/>
    </row>
    <row r="366" spans="1:529" s="60" customFormat="1" ht="27.75" customHeight="1" thickBot="1" x14ac:dyDescent="0.3">
      <c r="A366" s="61">
        <v>13140025</v>
      </c>
      <c r="B366" s="19">
        <v>39314</v>
      </c>
      <c r="C366" s="18" t="s">
        <v>1451</v>
      </c>
      <c r="D366" s="27" t="s">
        <v>7438</v>
      </c>
      <c r="E366" s="27" t="s">
        <v>133</v>
      </c>
      <c r="F366" s="27" t="s">
        <v>133</v>
      </c>
      <c r="G366" s="27" t="s">
        <v>51</v>
      </c>
      <c r="H366" s="61">
        <v>72343</v>
      </c>
      <c r="I366" s="19" t="s">
        <v>7592</v>
      </c>
      <c r="J366" s="19">
        <v>43697</v>
      </c>
      <c r="K366" s="18" t="s">
        <v>378</v>
      </c>
      <c r="L366" s="18"/>
      <c r="M366" s="18" t="s">
        <v>285</v>
      </c>
      <c r="N366" s="18" t="s">
        <v>95</v>
      </c>
      <c r="O366" s="358">
        <v>763993.08</v>
      </c>
      <c r="P366" s="739" t="s">
        <v>7437</v>
      </c>
      <c r="Q366" s="739" t="s">
        <v>7437</v>
      </c>
      <c r="R366" s="753"/>
      <c r="S366" s="753"/>
      <c r="T366" s="565">
        <v>196.32</v>
      </c>
      <c r="U366" s="18">
        <v>2087.41</v>
      </c>
      <c r="V366" s="11">
        <v>763993.08</v>
      </c>
      <c r="W366" s="18" t="s">
        <v>1089</v>
      </c>
      <c r="X366" s="18">
        <v>35</v>
      </c>
      <c r="Y366" s="18">
        <v>25</v>
      </c>
      <c r="Z366" s="18">
        <v>125</v>
      </c>
      <c r="AA366" s="18" t="s">
        <v>1325</v>
      </c>
      <c r="AB366" s="18" t="s">
        <v>1325</v>
      </c>
      <c r="AC366" s="18" t="s">
        <v>1325</v>
      </c>
      <c r="AD366" s="18">
        <v>15</v>
      </c>
      <c r="AE366" s="18">
        <v>2</v>
      </c>
      <c r="AF366" s="18">
        <v>0.3</v>
      </c>
      <c r="AG366" s="18" t="s">
        <v>4108</v>
      </c>
      <c r="AH366" s="18"/>
      <c r="AI366" s="18" t="s">
        <v>2349</v>
      </c>
      <c r="AJ366" s="18" t="s">
        <v>2350</v>
      </c>
      <c r="AK366" s="20" t="s">
        <v>1453</v>
      </c>
      <c r="AL366" s="20"/>
      <c r="AM366" s="11"/>
    </row>
    <row r="367" spans="1:529" s="60" customFormat="1" ht="27.75" customHeight="1" thickBot="1" x14ac:dyDescent="0.3">
      <c r="A367" s="325">
        <v>13140026</v>
      </c>
      <c r="B367" s="326">
        <v>39314</v>
      </c>
      <c r="C367" s="327" t="s">
        <v>215</v>
      </c>
      <c r="D367" s="327" t="s">
        <v>5732</v>
      </c>
      <c r="E367" s="327"/>
      <c r="F367" s="327"/>
      <c r="G367" s="327"/>
      <c r="H367" s="328">
        <v>77308</v>
      </c>
      <c r="I367" s="326" t="s">
        <v>7591</v>
      </c>
      <c r="J367" s="326">
        <v>41622</v>
      </c>
      <c r="K367" s="327"/>
      <c r="L367" s="327"/>
      <c r="M367" s="327" t="s">
        <v>974</v>
      </c>
      <c r="N367" s="327" t="s">
        <v>40</v>
      </c>
      <c r="O367" s="327">
        <v>2486</v>
      </c>
      <c r="P367" s="799"/>
      <c r="Q367" s="799"/>
      <c r="R367" s="799" t="s">
        <v>1454</v>
      </c>
      <c r="S367" s="799"/>
      <c r="T367" s="600">
        <v>1.7</v>
      </c>
      <c r="U367" s="327">
        <v>6.8</v>
      </c>
      <c r="V367" s="327">
        <v>2486</v>
      </c>
      <c r="W367" s="327" t="s">
        <v>1393</v>
      </c>
      <c r="X367" s="327">
        <v>50</v>
      </c>
      <c r="Y367" s="327">
        <v>25</v>
      </c>
      <c r="Z367" s="327">
        <v>125</v>
      </c>
      <c r="AA367" s="327" t="s">
        <v>1090</v>
      </c>
      <c r="AB367" s="327" t="s">
        <v>1090</v>
      </c>
      <c r="AC367" s="327" t="s">
        <v>1090</v>
      </c>
      <c r="AD367" s="327" t="s">
        <v>1090</v>
      </c>
      <c r="AE367" s="327" t="s">
        <v>1090</v>
      </c>
      <c r="AF367" s="327" t="s">
        <v>1090</v>
      </c>
      <c r="AG367" s="327" t="s">
        <v>1455</v>
      </c>
      <c r="AH367" s="327"/>
      <c r="AI367" s="327" t="s">
        <v>2351</v>
      </c>
      <c r="AJ367" s="327" t="s">
        <v>2352</v>
      </c>
      <c r="AK367" s="360" t="s">
        <v>1444</v>
      </c>
      <c r="AL367" s="360"/>
      <c r="AM367" s="45"/>
    </row>
    <row r="368" spans="1:529" s="60" customFormat="1" ht="27.75" customHeight="1" x14ac:dyDescent="0.25">
      <c r="A368" s="171">
        <v>13140027</v>
      </c>
      <c r="B368" s="172">
        <v>39321</v>
      </c>
      <c r="C368" s="173" t="s">
        <v>1456</v>
      </c>
      <c r="D368" s="173" t="s">
        <v>5034</v>
      </c>
      <c r="E368" s="173"/>
      <c r="F368" s="173"/>
      <c r="G368" s="173"/>
      <c r="H368" s="171">
        <v>67934</v>
      </c>
      <c r="I368" s="172">
        <v>39349</v>
      </c>
      <c r="J368" s="172">
        <v>41637</v>
      </c>
      <c r="K368" s="173" t="s">
        <v>377</v>
      </c>
      <c r="L368" s="173"/>
      <c r="M368" s="173" t="s">
        <v>304</v>
      </c>
      <c r="N368" s="173" t="s">
        <v>21</v>
      </c>
      <c r="O368" s="359">
        <v>43800</v>
      </c>
      <c r="P368" s="739" t="s">
        <v>1457</v>
      </c>
      <c r="Q368" s="739" t="s">
        <v>1457</v>
      </c>
      <c r="R368" s="739"/>
      <c r="S368" s="739"/>
      <c r="T368" s="591"/>
      <c r="U368" s="173"/>
      <c r="V368" s="228">
        <v>43800</v>
      </c>
      <c r="W368" s="173"/>
      <c r="X368" s="173"/>
      <c r="Y368" s="173"/>
      <c r="Z368" s="173"/>
      <c r="AA368" s="173"/>
      <c r="AB368" s="173"/>
      <c r="AC368" s="173"/>
      <c r="AD368" s="173"/>
      <c r="AE368" s="173"/>
      <c r="AF368" s="173"/>
      <c r="AG368" s="173"/>
      <c r="AH368" s="173"/>
      <c r="AI368" s="173"/>
      <c r="AJ368" s="173"/>
      <c r="AK368" s="329"/>
      <c r="AL368" s="329"/>
      <c r="AM368" s="11"/>
    </row>
    <row r="369" spans="1:529" s="60" customFormat="1" ht="27.75" customHeight="1" thickBot="1" x14ac:dyDescent="0.3">
      <c r="A369" s="169">
        <v>13140027</v>
      </c>
      <c r="B369" s="170">
        <v>39321</v>
      </c>
      <c r="C369" s="44" t="s">
        <v>7490</v>
      </c>
      <c r="D369" s="44" t="s">
        <v>7491</v>
      </c>
      <c r="E369" s="44" t="s">
        <v>650</v>
      </c>
      <c r="F369" s="44" t="s">
        <v>77</v>
      </c>
      <c r="G369" s="44" t="s">
        <v>20</v>
      </c>
      <c r="H369" s="169">
        <v>67934</v>
      </c>
      <c r="I369" s="170">
        <v>39349</v>
      </c>
      <c r="J369" s="170">
        <v>46020</v>
      </c>
      <c r="K369" s="44" t="s">
        <v>377</v>
      </c>
      <c r="L369" s="44" t="s">
        <v>6920</v>
      </c>
      <c r="M369" s="44" t="s">
        <v>304</v>
      </c>
      <c r="N369" s="44" t="s">
        <v>21</v>
      </c>
      <c r="O369" s="44">
        <v>91250</v>
      </c>
      <c r="P369" s="738" t="s">
        <v>7492</v>
      </c>
      <c r="Q369" s="738" t="s">
        <v>7493</v>
      </c>
      <c r="R369" s="738"/>
      <c r="S369" s="738"/>
      <c r="T369" s="573">
        <v>75</v>
      </c>
      <c r="U369" s="44">
        <v>250</v>
      </c>
      <c r="V369" s="44">
        <v>91250</v>
      </c>
      <c r="W369" s="44" t="s">
        <v>1257</v>
      </c>
      <c r="X369" s="44">
        <v>50</v>
      </c>
      <c r="Y369" s="44">
        <v>50</v>
      </c>
      <c r="Z369" s="44">
        <v>250</v>
      </c>
      <c r="AA369" s="44" t="s">
        <v>1325</v>
      </c>
      <c r="AB369" s="44" t="s">
        <v>1325</v>
      </c>
      <c r="AC369" s="44" t="s">
        <v>1325</v>
      </c>
      <c r="AD369" s="44">
        <v>10</v>
      </c>
      <c r="AE369" s="44">
        <v>2</v>
      </c>
      <c r="AF369" s="44" t="s">
        <v>1325</v>
      </c>
      <c r="AG369" s="44" t="s">
        <v>1458</v>
      </c>
      <c r="AH369" s="44">
        <v>177.27799999999999</v>
      </c>
      <c r="AI369" s="44" t="s">
        <v>7164</v>
      </c>
      <c r="AJ369" s="44" t="s">
        <v>7165</v>
      </c>
      <c r="AK369" s="174" t="s">
        <v>7166</v>
      </c>
      <c r="AL369" s="174"/>
      <c r="AM369" s="11"/>
    </row>
    <row r="370" spans="1:529" s="60" customFormat="1" ht="27.75" customHeight="1" x14ac:dyDescent="0.25">
      <c r="A370" s="164">
        <v>13140028</v>
      </c>
      <c r="B370" s="175">
        <v>39328</v>
      </c>
      <c r="C370" s="176" t="s">
        <v>215</v>
      </c>
      <c r="D370" s="176" t="s">
        <v>5733</v>
      </c>
      <c r="E370" s="176"/>
      <c r="F370" s="176"/>
      <c r="G370" s="176"/>
      <c r="H370" s="164" t="s">
        <v>1460</v>
      </c>
      <c r="I370" s="175" t="s">
        <v>7590</v>
      </c>
      <c r="J370" s="175">
        <v>41863</v>
      </c>
      <c r="K370" s="176" t="s">
        <v>1461</v>
      </c>
      <c r="L370" s="176"/>
      <c r="M370" s="176" t="s">
        <v>408</v>
      </c>
      <c r="N370" s="176" t="s">
        <v>48</v>
      </c>
      <c r="O370" s="176">
        <v>32850</v>
      </c>
      <c r="P370" s="752" t="s">
        <v>1462</v>
      </c>
      <c r="Q370" s="752" t="s">
        <v>1462</v>
      </c>
      <c r="R370" s="752"/>
      <c r="S370" s="752"/>
      <c r="T370" s="568"/>
      <c r="U370" s="176"/>
      <c r="V370" s="176">
        <v>32850</v>
      </c>
      <c r="W370" s="176"/>
      <c r="X370" s="176"/>
      <c r="Y370" s="176"/>
      <c r="Z370" s="176"/>
      <c r="AA370" s="176"/>
      <c r="AB370" s="176"/>
      <c r="AC370" s="176"/>
      <c r="AD370" s="176"/>
      <c r="AE370" s="176"/>
      <c r="AF370" s="176"/>
      <c r="AG370" s="176"/>
      <c r="AH370" s="176"/>
      <c r="AI370" s="176"/>
      <c r="AJ370" s="176"/>
      <c r="AK370" s="176"/>
      <c r="AL370" s="176" t="s">
        <v>4558</v>
      </c>
      <c r="AM370" s="11"/>
    </row>
    <row r="371" spans="1:529" s="60" customFormat="1" ht="27.75" customHeight="1" x14ac:dyDescent="0.25">
      <c r="A371" s="33" t="s">
        <v>6854</v>
      </c>
      <c r="B371" s="15">
        <v>39328</v>
      </c>
      <c r="C371" s="16" t="s">
        <v>1463</v>
      </c>
      <c r="D371" s="16" t="s">
        <v>5733</v>
      </c>
      <c r="E371" s="16"/>
      <c r="F371" s="16"/>
      <c r="G371" s="16"/>
      <c r="H371" s="33" t="s">
        <v>1460</v>
      </c>
      <c r="I371" s="15" t="s">
        <v>7590</v>
      </c>
      <c r="J371" s="15">
        <v>43880</v>
      </c>
      <c r="K371" s="16" t="s">
        <v>1461</v>
      </c>
      <c r="L371" s="16"/>
      <c r="M371" s="16" t="s">
        <v>408</v>
      </c>
      <c r="N371" s="16" t="s">
        <v>48</v>
      </c>
      <c r="O371" s="16">
        <v>32850</v>
      </c>
      <c r="P371" s="764"/>
      <c r="Q371" s="764"/>
      <c r="R371" s="764"/>
      <c r="S371" s="764"/>
      <c r="T371" s="580">
        <v>10.5</v>
      </c>
      <c r="U371" s="16">
        <v>90</v>
      </c>
      <c r="V371" s="16">
        <v>32850</v>
      </c>
      <c r="W371" s="16" t="s">
        <v>1257</v>
      </c>
      <c r="X371" s="16">
        <v>50</v>
      </c>
      <c r="Y371" s="16">
        <v>50</v>
      </c>
      <c r="Z371" s="16">
        <v>250</v>
      </c>
      <c r="AA371" s="16" t="s">
        <v>1090</v>
      </c>
      <c r="AB371" s="16" t="s">
        <v>1090</v>
      </c>
      <c r="AC371" s="16" t="s">
        <v>1090</v>
      </c>
      <c r="AD371" s="16" t="s">
        <v>1090</v>
      </c>
      <c r="AE371" s="16" t="s">
        <v>1090</v>
      </c>
      <c r="AF371" s="16" t="s">
        <v>1090</v>
      </c>
      <c r="AG371" s="16" t="s">
        <v>1458</v>
      </c>
      <c r="AH371" s="16">
        <v>110.26600000000001</v>
      </c>
      <c r="AI371" s="16" t="s">
        <v>2353</v>
      </c>
      <c r="AJ371" s="16" t="s">
        <v>2354</v>
      </c>
      <c r="AK371" s="16" t="s">
        <v>1373</v>
      </c>
      <c r="AL371" s="16"/>
      <c r="AM371" s="11"/>
    </row>
    <row r="372" spans="1:529" s="662" customFormat="1" ht="27.75" customHeight="1" thickBot="1" x14ac:dyDescent="0.3">
      <c r="A372" s="380">
        <v>13140028</v>
      </c>
      <c r="B372" s="381">
        <v>39328</v>
      </c>
      <c r="C372" s="348" t="s">
        <v>7674</v>
      </c>
      <c r="D372" s="348" t="s">
        <v>7364</v>
      </c>
      <c r="E372" s="348" t="s">
        <v>44</v>
      </c>
      <c r="F372" s="348" t="s">
        <v>76</v>
      </c>
      <c r="G372" s="348" t="s">
        <v>45</v>
      </c>
      <c r="H372" s="382" t="s">
        <v>1460</v>
      </c>
      <c r="I372" s="381" t="s">
        <v>7590</v>
      </c>
      <c r="J372" s="381">
        <v>46072</v>
      </c>
      <c r="K372" s="348" t="s">
        <v>6855</v>
      </c>
      <c r="L372" s="348"/>
      <c r="M372" s="348" t="s">
        <v>408</v>
      </c>
      <c r="N372" s="348" t="s">
        <v>48</v>
      </c>
      <c r="O372" s="348">
        <v>66440</v>
      </c>
      <c r="P372" s="750" t="s">
        <v>7672</v>
      </c>
      <c r="Q372" s="750" t="s">
        <v>7673</v>
      </c>
      <c r="R372" s="750">
        <v>675</v>
      </c>
      <c r="S372" s="800">
        <v>44103</v>
      </c>
      <c r="T372" s="561">
        <v>46.7</v>
      </c>
      <c r="U372" s="348">
        <v>183</v>
      </c>
      <c r="V372" s="348">
        <v>66440</v>
      </c>
      <c r="W372" s="348" t="s">
        <v>1257</v>
      </c>
      <c r="X372" s="348">
        <v>35</v>
      </c>
      <c r="Y372" s="348">
        <v>25</v>
      </c>
      <c r="Z372" s="348">
        <v>125</v>
      </c>
      <c r="AA372" s="348" t="s">
        <v>1090</v>
      </c>
      <c r="AB372" s="348" t="s">
        <v>1090</v>
      </c>
      <c r="AC372" s="348" t="s">
        <v>1090</v>
      </c>
      <c r="AD372" s="348" t="s">
        <v>1090</v>
      </c>
      <c r="AE372" s="348" t="s">
        <v>1090</v>
      </c>
      <c r="AF372" s="348" t="s">
        <v>1090</v>
      </c>
      <c r="AG372" s="348" t="s">
        <v>3474</v>
      </c>
      <c r="AH372" s="348">
        <v>110.26600000000001</v>
      </c>
      <c r="AI372" s="348" t="s">
        <v>2353</v>
      </c>
      <c r="AJ372" s="348" t="s">
        <v>2354</v>
      </c>
      <c r="AK372" s="383" t="s">
        <v>1484</v>
      </c>
      <c r="AL372" s="383"/>
      <c r="AM372" s="11"/>
    </row>
    <row r="373" spans="1:529" s="60" customFormat="1" ht="27.75" customHeight="1" x14ac:dyDescent="0.25">
      <c r="A373" s="164">
        <v>13140029</v>
      </c>
      <c r="B373" s="175">
        <v>39335</v>
      </c>
      <c r="C373" s="176" t="s">
        <v>1464</v>
      </c>
      <c r="D373" s="176" t="s">
        <v>5710</v>
      </c>
      <c r="E373" s="176"/>
      <c r="F373" s="176"/>
      <c r="G373" s="176"/>
      <c r="H373" s="164">
        <v>31098</v>
      </c>
      <c r="I373" s="175" t="s">
        <v>7589</v>
      </c>
      <c r="J373" s="175">
        <v>40929</v>
      </c>
      <c r="K373" s="176"/>
      <c r="L373" s="176"/>
      <c r="M373" s="176" t="s">
        <v>4757</v>
      </c>
      <c r="N373" s="176" t="s">
        <v>34</v>
      </c>
      <c r="O373" s="176">
        <v>1770</v>
      </c>
      <c r="P373" s="752" t="s">
        <v>6845</v>
      </c>
      <c r="Q373" s="752" t="s">
        <v>6845</v>
      </c>
      <c r="R373" s="752"/>
      <c r="S373" s="752"/>
      <c r="T373" s="568"/>
      <c r="U373" s="176"/>
      <c r="V373" s="176">
        <v>1770</v>
      </c>
      <c r="W373" s="176"/>
      <c r="X373" s="176"/>
      <c r="Y373" s="176"/>
      <c r="Z373" s="176"/>
      <c r="AA373" s="176"/>
      <c r="AB373" s="176"/>
      <c r="AC373" s="176"/>
      <c r="AD373" s="176"/>
      <c r="AE373" s="176"/>
      <c r="AF373" s="176"/>
      <c r="AG373" s="176"/>
      <c r="AH373" s="176"/>
      <c r="AI373" s="176"/>
      <c r="AJ373" s="176"/>
      <c r="AK373" s="222"/>
      <c r="AL373" s="222" t="s">
        <v>6844</v>
      </c>
      <c r="AM373" s="11"/>
    </row>
    <row r="374" spans="1:529" s="60" customFormat="1" ht="27.75" customHeight="1" x14ac:dyDescent="0.25">
      <c r="A374" s="435">
        <v>13140029</v>
      </c>
      <c r="B374" s="436">
        <v>39335</v>
      </c>
      <c r="C374" s="437" t="s">
        <v>1464</v>
      </c>
      <c r="D374" s="437" t="s">
        <v>5710</v>
      </c>
      <c r="E374" s="437"/>
      <c r="F374" s="437"/>
      <c r="G374" s="437"/>
      <c r="H374" s="435">
        <v>31098</v>
      </c>
      <c r="I374" s="436" t="s">
        <v>7589</v>
      </c>
      <c r="J374" s="436">
        <v>43122</v>
      </c>
      <c r="K374" s="437"/>
      <c r="L374" s="437"/>
      <c r="M374" s="437" t="s">
        <v>4757</v>
      </c>
      <c r="N374" s="437" t="s">
        <v>34</v>
      </c>
      <c r="O374" s="437">
        <v>1770</v>
      </c>
      <c r="P374" s="752" t="s">
        <v>6845</v>
      </c>
      <c r="Q374" s="752" t="s">
        <v>6845</v>
      </c>
      <c r="R374" s="763"/>
      <c r="S374" s="763"/>
      <c r="T374" s="584"/>
      <c r="U374" s="437">
        <v>4.8499999999999996</v>
      </c>
      <c r="V374" s="437">
        <v>1770</v>
      </c>
      <c r="W374" s="437" t="s">
        <v>1398</v>
      </c>
      <c r="X374" s="437">
        <v>50</v>
      </c>
      <c r="Y374" s="437">
        <v>25</v>
      </c>
      <c r="Z374" s="437">
        <v>125</v>
      </c>
      <c r="AA374" s="437" t="s">
        <v>1090</v>
      </c>
      <c r="AB374" s="437" t="s">
        <v>1090</v>
      </c>
      <c r="AC374" s="437" t="s">
        <v>1090</v>
      </c>
      <c r="AD374" s="437" t="s">
        <v>1090</v>
      </c>
      <c r="AE374" s="437" t="s">
        <v>1090</v>
      </c>
      <c r="AF374" s="437">
        <v>0.3</v>
      </c>
      <c r="AG374" s="437" t="s">
        <v>1465</v>
      </c>
      <c r="AH374" s="437"/>
      <c r="AI374" s="437" t="s">
        <v>2355</v>
      </c>
      <c r="AJ374" s="437" t="s">
        <v>2356</v>
      </c>
      <c r="AK374" s="438" t="s">
        <v>1466</v>
      </c>
      <c r="AL374" s="222" t="s">
        <v>6844</v>
      </c>
      <c r="AM374" s="11"/>
    </row>
    <row r="375" spans="1:529" s="60" customFormat="1" ht="27.75" customHeight="1" x14ac:dyDescent="0.25">
      <c r="A375" s="435">
        <v>13140029</v>
      </c>
      <c r="B375" s="436">
        <v>39335</v>
      </c>
      <c r="C375" s="437" t="s">
        <v>1464</v>
      </c>
      <c r="D375" s="437" t="s">
        <v>7363</v>
      </c>
      <c r="E375" s="437" t="s">
        <v>135</v>
      </c>
      <c r="F375" s="437" t="s">
        <v>136</v>
      </c>
      <c r="G375" s="437" t="s">
        <v>51</v>
      </c>
      <c r="H375" s="435">
        <v>31098</v>
      </c>
      <c r="I375" s="436" t="s">
        <v>7589</v>
      </c>
      <c r="J375" s="436">
        <v>44948</v>
      </c>
      <c r="K375" s="437"/>
      <c r="L375" s="437" t="s">
        <v>6500</v>
      </c>
      <c r="M375" s="437" t="s">
        <v>4757</v>
      </c>
      <c r="N375" s="437" t="s">
        <v>34</v>
      </c>
      <c r="O375" s="437">
        <v>1770</v>
      </c>
      <c r="P375" s="764"/>
      <c r="Q375" s="764"/>
      <c r="R375" s="764"/>
      <c r="S375" s="764"/>
      <c r="T375" s="584"/>
      <c r="U375" s="437"/>
      <c r="V375" s="437">
        <v>1770</v>
      </c>
      <c r="W375" s="437"/>
      <c r="X375" s="437"/>
      <c r="Y375" s="437"/>
      <c r="Z375" s="437"/>
      <c r="AA375" s="437"/>
      <c r="AB375" s="437"/>
      <c r="AC375" s="437"/>
      <c r="AD375" s="437"/>
      <c r="AE375" s="437"/>
      <c r="AF375" s="437"/>
      <c r="AG375" s="437"/>
      <c r="AH375" s="437"/>
      <c r="AI375" s="437"/>
      <c r="AJ375" s="437"/>
      <c r="AK375" s="438"/>
      <c r="AL375" s="222"/>
      <c r="AM375" s="11"/>
    </row>
    <row r="376" spans="1:529" s="60" customFormat="1" ht="27.75" customHeight="1" thickBot="1" x14ac:dyDescent="0.3">
      <c r="A376" s="61">
        <v>13140029</v>
      </c>
      <c r="B376" s="19">
        <v>39335</v>
      </c>
      <c r="C376" s="18" t="s">
        <v>1464</v>
      </c>
      <c r="D376" s="18" t="s">
        <v>8419</v>
      </c>
      <c r="E376" s="27" t="s">
        <v>135</v>
      </c>
      <c r="F376" s="27" t="s">
        <v>136</v>
      </c>
      <c r="G376" s="27" t="s">
        <v>51</v>
      </c>
      <c r="H376" s="61">
        <v>31098</v>
      </c>
      <c r="I376" s="19" t="s">
        <v>7589</v>
      </c>
      <c r="J376" s="19">
        <v>47140</v>
      </c>
      <c r="K376" s="18"/>
      <c r="L376" s="27" t="s">
        <v>6500</v>
      </c>
      <c r="M376" s="18" t="s">
        <v>4757</v>
      </c>
      <c r="N376" s="18" t="s">
        <v>34</v>
      </c>
      <c r="O376" s="18">
        <v>1770</v>
      </c>
      <c r="P376" s="758" t="s">
        <v>8420</v>
      </c>
      <c r="Q376" s="758" t="s">
        <v>8420</v>
      </c>
      <c r="R376" s="758"/>
      <c r="S376" s="758"/>
      <c r="T376" s="565"/>
      <c r="U376" s="18">
        <v>4.8499999999999996</v>
      </c>
      <c r="V376" s="18">
        <v>1770</v>
      </c>
      <c r="W376" s="18" t="s">
        <v>1398</v>
      </c>
      <c r="X376" s="18">
        <v>50</v>
      </c>
      <c r="Y376" s="18">
        <v>25</v>
      </c>
      <c r="Z376" s="18">
        <v>125</v>
      </c>
      <c r="AA376" s="18" t="s">
        <v>1090</v>
      </c>
      <c r="AB376" s="18" t="s">
        <v>1090</v>
      </c>
      <c r="AC376" s="18" t="s">
        <v>1090</v>
      </c>
      <c r="AD376" s="18" t="s">
        <v>1090</v>
      </c>
      <c r="AE376" s="18" t="s">
        <v>1090</v>
      </c>
      <c r="AF376" s="18">
        <v>0.3</v>
      </c>
      <c r="AG376" s="18" t="s">
        <v>1465</v>
      </c>
      <c r="AH376" s="18"/>
      <c r="AI376" s="18" t="s">
        <v>2355</v>
      </c>
      <c r="AJ376" s="18" t="s">
        <v>2356</v>
      </c>
      <c r="AK376" s="20" t="s">
        <v>1466</v>
      </c>
      <c r="AL376" s="59"/>
      <c r="AM376" s="11"/>
    </row>
    <row r="377" spans="1:529" s="60" customFormat="1" ht="27.75" customHeight="1" thickBot="1" x14ac:dyDescent="0.3">
      <c r="A377" s="237">
        <v>13140030</v>
      </c>
      <c r="B377" s="238">
        <v>39349</v>
      </c>
      <c r="C377" s="23" t="s">
        <v>5618</v>
      </c>
      <c r="D377" s="23" t="s">
        <v>5619</v>
      </c>
      <c r="E377" s="23"/>
      <c r="F377" s="23"/>
      <c r="G377" s="23"/>
      <c r="H377" s="239">
        <v>35290</v>
      </c>
      <c r="I377" s="238">
        <v>39369</v>
      </c>
      <c r="J377" s="238">
        <v>41267</v>
      </c>
      <c r="K377" s="23" t="s">
        <v>370</v>
      </c>
      <c r="L377" s="23"/>
      <c r="M377" s="23" t="s">
        <v>300</v>
      </c>
      <c r="N377" s="23" t="s">
        <v>52</v>
      </c>
      <c r="O377" s="23">
        <v>6840</v>
      </c>
      <c r="P377" s="744"/>
      <c r="Q377" s="744"/>
      <c r="R377" s="744"/>
      <c r="S377" s="744"/>
      <c r="T377" s="575">
        <v>6.48</v>
      </c>
      <c r="U377" s="23">
        <v>28.5</v>
      </c>
      <c r="V377" s="23">
        <v>6840</v>
      </c>
      <c r="W377" s="23" t="s">
        <v>1393</v>
      </c>
      <c r="X377" s="23">
        <v>50</v>
      </c>
      <c r="Y377" s="23">
        <v>50</v>
      </c>
      <c r="Z377" s="23">
        <v>250</v>
      </c>
      <c r="AA377" s="23" t="s">
        <v>1090</v>
      </c>
      <c r="AB377" s="23" t="s">
        <v>1090</v>
      </c>
      <c r="AC377" s="23" t="s">
        <v>1090</v>
      </c>
      <c r="AD377" s="23" t="s">
        <v>1090</v>
      </c>
      <c r="AE377" s="23" t="s">
        <v>1090</v>
      </c>
      <c r="AF377" s="23" t="s">
        <v>1090</v>
      </c>
      <c r="AG377" s="23" t="s">
        <v>1438</v>
      </c>
      <c r="AH377" s="23"/>
      <c r="AI377" s="23" t="s">
        <v>2357</v>
      </c>
      <c r="AJ377" s="23" t="s">
        <v>2358</v>
      </c>
      <c r="AK377" s="24" t="s">
        <v>1466</v>
      </c>
      <c r="AL377" s="24"/>
      <c r="AM377" s="11"/>
    </row>
    <row r="378" spans="1:529" s="60" customFormat="1" ht="27.75" customHeight="1" thickBot="1" x14ac:dyDescent="0.3">
      <c r="A378" s="77">
        <v>13140031</v>
      </c>
      <c r="B378" s="28">
        <v>39353</v>
      </c>
      <c r="C378" s="29" t="s">
        <v>629</v>
      </c>
      <c r="D378" s="29" t="s">
        <v>5734</v>
      </c>
      <c r="E378" s="29"/>
      <c r="F378" s="29"/>
      <c r="G378" s="29"/>
      <c r="H378" s="77">
        <v>24061</v>
      </c>
      <c r="I378" s="28" t="s">
        <v>7588</v>
      </c>
      <c r="J378" s="28">
        <v>41545</v>
      </c>
      <c r="K378" s="29"/>
      <c r="L378" s="29"/>
      <c r="M378" s="29" t="s">
        <v>4758</v>
      </c>
      <c r="N378" s="29" t="s">
        <v>66</v>
      </c>
      <c r="O378" s="29">
        <v>8121</v>
      </c>
      <c r="P378" s="743"/>
      <c r="Q378" s="743"/>
      <c r="R378" s="743"/>
      <c r="S378" s="743"/>
      <c r="T378" s="571">
        <v>3.58</v>
      </c>
      <c r="U378" s="29">
        <v>32.22</v>
      </c>
      <c r="V378" s="29">
        <v>8121</v>
      </c>
      <c r="W378" s="29" t="s">
        <v>1393</v>
      </c>
      <c r="X378" s="29">
        <v>50</v>
      </c>
      <c r="Y378" s="29">
        <v>50</v>
      </c>
      <c r="Z378" s="29">
        <v>250</v>
      </c>
      <c r="AA378" s="29" t="s">
        <v>1090</v>
      </c>
      <c r="AB378" s="29" t="s">
        <v>1090</v>
      </c>
      <c r="AC378" s="29" t="s">
        <v>1090</v>
      </c>
      <c r="AD378" s="29" t="s">
        <v>1090</v>
      </c>
      <c r="AE378" s="29" t="s">
        <v>1090</v>
      </c>
      <c r="AF378" s="29" t="s">
        <v>1090</v>
      </c>
      <c r="AG378" s="29" t="s">
        <v>1467</v>
      </c>
      <c r="AH378" s="29"/>
      <c r="AI378" s="29" t="s">
        <v>2359</v>
      </c>
      <c r="AJ378" s="29" t="s">
        <v>2360</v>
      </c>
      <c r="AK378" s="25" t="s">
        <v>1373</v>
      </c>
      <c r="AL378" s="25"/>
      <c r="AM378" s="11"/>
    </row>
    <row r="379" spans="1:529" s="60" customFormat="1" ht="27.75" customHeight="1" thickBot="1" x14ac:dyDescent="0.3">
      <c r="A379" s="237">
        <v>13140032</v>
      </c>
      <c r="B379" s="238">
        <v>39359</v>
      </c>
      <c r="C379" s="23" t="s">
        <v>1468</v>
      </c>
      <c r="D379" s="23" t="s">
        <v>5735</v>
      </c>
      <c r="E379" s="23"/>
      <c r="F379" s="23"/>
      <c r="G379" s="23"/>
      <c r="H379" s="239">
        <v>53552</v>
      </c>
      <c r="I379" s="238">
        <v>39379</v>
      </c>
      <c r="J379" s="238">
        <v>41551</v>
      </c>
      <c r="K379" s="23"/>
      <c r="L379" s="23"/>
      <c r="M379" s="23" t="s">
        <v>1039</v>
      </c>
      <c r="N379" s="23" t="s">
        <v>40</v>
      </c>
      <c r="O379" s="23">
        <v>118260</v>
      </c>
      <c r="P379" s="744"/>
      <c r="Q379" s="744"/>
      <c r="R379" s="744"/>
      <c r="S379" s="744"/>
      <c r="T379" s="575">
        <v>23</v>
      </c>
      <c r="U379" s="23">
        <v>324</v>
      </c>
      <c r="V379" s="23">
        <v>118260</v>
      </c>
      <c r="W379" s="23" t="s">
        <v>1393</v>
      </c>
      <c r="X379" s="23">
        <v>60</v>
      </c>
      <c r="Y379" s="23">
        <v>25</v>
      </c>
      <c r="Z379" s="23">
        <v>125</v>
      </c>
      <c r="AA379" s="23" t="s">
        <v>1090</v>
      </c>
      <c r="AB379" s="23" t="s">
        <v>1090</v>
      </c>
      <c r="AC379" s="23" t="s">
        <v>1090</v>
      </c>
      <c r="AD379" s="23" t="s">
        <v>1090</v>
      </c>
      <c r="AE379" s="23" t="s">
        <v>1090</v>
      </c>
      <c r="AF379" s="23">
        <v>0.3</v>
      </c>
      <c r="AG379" s="354"/>
      <c r="AH379" s="23"/>
      <c r="AI379" s="23" t="s">
        <v>2361</v>
      </c>
      <c r="AJ379" s="23" t="s">
        <v>2362</v>
      </c>
      <c r="AK379" s="24" t="s">
        <v>4109</v>
      </c>
      <c r="AL379" s="24"/>
      <c r="AM379" s="11"/>
    </row>
    <row r="380" spans="1:529" s="60" customFormat="1" ht="27.75" customHeight="1" thickBot="1" x14ac:dyDescent="0.3">
      <c r="A380" s="332">
        <v>13140033</v>
      </c>
      <c r="B380" s="333">
        <v>39379</v>
      </c>
      <c r="C380" s="302" t="s">
        <v>1468</v>
      </c>
      <c r="D380" s="302" t="s">
        <v>5134</v>
      </c>
      <c r="E380" s="302"/>
      <c r="F380" s="302"/>
      <c r="G380" s="302"/>
      <c r="H380" s="332">
        <v>73403</v>
      </c>
      <c r="I380" s="333" t="s">
        <v>7587</v>
      </c>
      <c r="J380" s="333">
        <v>41571</v>
      </c>
      <c r="K380" s="302"/>
      <c r="L380" s="302"/>
      <c r="M380" s="302" t="s">
        <v>304</v>
      </c>
      <c r="N380" s="302" t="s">
        <v>21</v>
      </c>
      <c r="O380" s="302">
        <v>472412</v>
      </c>
      <c r="P380" s="802"/>
      <c r="Q380" s="802"/>
      <c r="R380" s="802" t="s">
        <v>1469</v>
      </c>
      <c r="S380" s="802"/>
      <c r="T380" s="594"/>
      <c r="U380" s="302"/>
      <c r="V380" s="302">
        <v>472412</v>
      </c>
      <c r="W380" s="302"/>
      <c r="X380" s="302"/>
      <c r="Y380" s="302"/>
      <c r="Z380" s="302"/>
      <c r="AA380" s="302"/>
      <c r="AB380" s="302"/>
      <c r="AC380" s="302"/>
      <c r="AD380" s="302"/>
      <c r="AE380" s="302"/>
      <c r="AF380" s="302"/>
      <c r="AG380" s="302"/>
      <c r="AH380" s="302"/>
      <c r="AI380" s="302"/>
      <c r="AJ380" s="302"/>
      <c r="AK380" s="368"/>
      <c r="AL380" s="368"/>
      <c r="AM380" s="11"/>
    </row>
    <row r="381" spans="1:529" s="60" customFormat="1" ht="27.75" customHeight="1" x14ac:dyDescent="0.25">
      <c r="A381" s="477">
        <v>13140034</v>
      </c>
      <c r="B381" s="184">
        <v>39395</v>
      </c>
      <c r="C381" s="185" t="s">
        <v>1470</v>
      </c>
      <c r="D381" s="185" t="s">
        <v>5135</v>
      </c>
      <c r="E381" s="185"/>
      <c r="F381" s="185"/>
      <c r="G381" s="185"/>
      <c r="H381" s="186">
        <v>58030</v>
      </c>
      <c r="I381" s="184" t="s">
        <v>7586</v>
      </c>
      <c r="J381" s="184">
        <v>41589</v>
      </c>
      <c r="K381" s="185" t="s">
        <v>373</v>
      </c>
      <c r="L381" s="185"/>
      <c r="M381" s="185" t="s">
        <v>1471</v>
      </c>
      <c r="N381" s="185" t="s">
        <v>34</v>
      </c>
      <c r="O381" s="185">
        <v>1460000</v>
      </c>
      <c r="P381" s="748" t="s">
        <v>3191</v>
      </c>
      <c r="Q381" s="748" t="s">
        <v>3192</v>
      </c>
      <c r="R381" s="748"/>
      <c r="S381" s="748"/>
      <c r="T381" s="588"/>
      <c r="U381" s="185"/>
      <c r="V381" s="185">
        <v>1460000</v>
      </c>
      <c r="W381" s="185"/>
      <c r="X381" s="185"/>
      <c r="Y381" s="185"/>
      <c r="Z381" s="185"/>
      <c r="AA381" s="185"/>
      <c r="AB381" s="185"/>
      <c r="AC381" s="185"/>
      <c r="AD381" s="185"/>
      <c r="AE381" s="185"/>
      <c r="AF381" s="185"/>
      <c r="AG381" s="185"/>
      <c r="AH381" s="185"/>
      <c r="AI381" s="185"/>
      <c r="AJ381" s="185"/>
      <c r="AK381" s="275"/>
      <c r="AL381" s="275" t="s">
        <v>4559</v>
      </c>
      <c r="AM381" s="11"/>
    </row>
    <row r="382" spans="1:529" s="60" customFormat="1" ht="27.75" customHeight="1" x14ac:dyDescent="0.25">
      <c r="A382" s="478">
        <v>13140034</v>
      </c>
      <c r="B382" s="15">
        <v>39395</v>
      </c>
      <c r="C382" s="16" t="s">
        <v>1470</v>
      </c>
      <c r="D382" s="16" t="s">
        <v>5135</v>
      </c>
      <c r="E382" s="16"/>
      <c r="F382" s="16"/>
      <c r="G382" s="16"/>
      <c r="H382" s="33">
        <v>58030</v>
      </c>
      <c r="I382" s="15" t="s">
        <v>7586</v>
      </c>
      <c r="J382" s="15"/>
      <c r="K382" s="16" t="s">
        <v>373</v>
      </c>
      <c r="L382" s="16"/>
      <c r="M382" s="16" t="s">
        <v>1471</v>
      </c>
      <c r="N382" s="16" t="s">
        <v>34</v>
      </c>
      <c r="O382" s="16">
        <v>1460000</v>
      </c>
      <c r="P382" s="764" t="s">
        <v>3191</v>
      </c>
      <c r="Q382" s="764" t="s">
        <v>3192</v>
      </c>
      <c r="R382" s="764"/>
      <c r="S382" s="764"/>
      <c r="T382" s="580">
        <v>250</v>
      </c>
      <c r="U382" s="16">
        <v>4000</v>
      </c>
      <c r="V382" s="16">
        <v>1460000</v>
      </c>
      <c r="W382" s="16" t="s">
        <v>1398</v>
      </c>
      <c r="X382" s="16">
        <v>35</v>
      </c>
      <c r="Y382" s="16">
        <v>25</v>
      </c>
      <c r="Z382" s="16">
        <v>125</v>
      </c>
      <c r="AA382" s="16" t="s">
        <v>1090</v>
      </c>
      <c r="AB382" s="16" t="s">
        <v>1090</v>
      </c>
      <c r="AC382" s="16" t="s">
        <v>1090</v>
      </c>
      <c r="AD382" s="16" t="s">
        <v>1090</v>
      </c>
      <c r="AE382" s="16" t="s">
        <v>1090</v>
      </c>
      <c r="AF382" s="16" t="s">
        <v>1090</v>
      </c>
      <c r="AG382" s="16" t="s">
        <v>1399</v>
      </c>
      <c r="AH382" s="16"/>
      <c r="AI382" s="16" t="s">
        <v>2363</v>
      </c>
      <c r="AJ382" s="16" t="s">
        <v>2364</v>
      </c>
      <c r="AK382" s="57" t="s">
        <v>4110</v>
      </c>
      <c r="AL382" s="57" t="s">
        <v>4559</v>
      </c>
      <c r="AM382" s="11"/>
    </row>
    <row r="383" spans="1:529" s="152" customFormat="1" ht="42" customHeight="1" x14ac:dyDescent="0.25">
      <c r="A383" s="33">
        <v>13140034</v>
      </c>
      <c r="B383" s="15">
        <v>39395</v>
      </c>
      <c r="C383" s="16" t="s">
        <v>3189</v>
      </c>
      <c r="D383" s="16" t="s">
        <v>5135</v>
      </c>
      <c r="E383" s="16"/>
      <c r="F383" s="16"/>
      <c r="G383" s="16"/>
      <c r="H383" s="33">
        <v>58030</v>
      </c>
      <c r="I383" s="15" t="s">
        <v>7586</v>
      </c>
      <c r="J383" s="15">
        <v>44146</v>
      </c>
      <c r="K383" s="16" t="s">
        <v>373</v>
      </c>
      <c r="L383" s="16"/>
      <c r="M383" s="16" t="s">
        <v>1471</v>
      </c>
      <c r="N383" s="16" t="s">
        <v>34</v>
      </c>
      <c r="O383" s="16">
        <v>1460000</v>
      </c>
      <c r="P383" s="764" t="s">
        <v>6514</v>
      </c>
      <c r="Q383" s="764"/>
      <c r="R383" s="764"/>
      <c r="S383" s="764"/>
      <c r="T383" s="580">
        <v>250</v>
      </c>
      <c r="U383" s="16">
        <v>4000</v>
      </c>
      <c r="V383" s="16">
        <v>1460000</v>
      </c>
      <c r="W383" s="16" t="s">
        <v>3185</v>
      </c>
      <c r="X383" s="16">
        <v>35</v>
      </c>
      <c r="Y383" s="16">
        <v>25</v>
      </c>
      <c r="Z383" s="16">
        <v>125</v>
      </c>
      <c r="AA383" s="16" t="s">
        <v>1090</v>
      </c>
      <c r="AB383" s="16" t="s">
        <v>1090</v>
      </c>
      <c r="AC383" s="16" t="s">
        <v>1090</v>
      </c>
      <c r="AD383" s="16" t="s">
        <v>1090</v>
      </c>
      <c r="AE383" s="16" t="s">
        <v>1090</v>
      </c>
      <c r="AF383" s="16">
        <v>0.3</v>
      </c>
      <c r="AG383" s="16" t="s">
        <v>3193</v>
      </c>
      <c r="AH383" s="16">
        <v>377.34</v>
      </c>
      <c r="AI383" s="16" t="s">
        <v>3194</v>
      </c>
      <c r="AJ383" s="16" t="s">
        <v>3195</v>
      </c>
      <c r="AK383" s="16" t="s">
        <v>5394</v>
      </c>
      <c r="AL383" s="669" t="s">
        <v>6515</v>
      </c>
      <c r="AM383" s="394"/>
      <c r="AN383" s="394"/>
      <c r="AO383" s="394"/>
      <c r="AP383" s="394"/>
      <c r="AQ383" s="394"/>
      <c r="AR383" s="394"/>
      <c r="AS383" s="394"/>
      <c r="AT383" s="394"/>
      <c r="AU383" s="394"/>
      <c r="AV383" s="394"/>
      <c r="AW383" s="394"/>
      <c r="AX383" s="394"/>
      <c r="AY383" s="394"/>
      <c r="AZ383" s="394"/>
      <c r="BA383" s="394"/>
      <c r="BB383" s="394"/>
      <c r="BC383" s="394"/>
      <c r="BD383" s="394"/>
      <c r="BE383" s="394"/>
      <c r="BF383" s="394"/>
      <c r="BG383" s="394"/>
      <c r="BH383" s="394"/>
      <c r="BI383" s="394"/>
      <c r="BJ383" s="394"/>
      <c r="BK383" s="394"/>
      <c r="BL383" s="394"/>
      <c r="BM383" s="394"/>
      <c r="BN383" s="394"/>
      <c r="BO383" s="394"/>
      <c r="BP383" s="394"/>
      <c r="BQ383" s="394"/>
      <c r="BR383" s="394"/>
      <c r="BS383" s="394"/>
      <c r="BT383" s="394"/>
      <c r="BU383" s="394"/>
      <c r="BV383" s="394"/>
      <c r="BW383" s="394"/>
      <c r="BX383" s="394"/>
      <c r="BY383" s="394"/>
      <c r="BZ383" s="394"/>
      <c r="CA383" s="394"/>
      <c r="CB383" s="394"/>
      <c r="CC383" s="394"/>
      <c r="CD383" s="394"/>
      <c r="CE383" s="394"/>
      <c r="CF383" s="394"/>
      <c r="CG383" s="394"/>
      <c r="CH383" s="394"/>
      <c r="CI383" s="394"/>
      <c r="CJ383" s="394"/>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c r="GH383" s="394"/>
      <c r="GI383" s="394"/>
      <c r="GJ383" s="394"/>
      <c r="GK383" s="394"/>
      <c r="GL383" s="394"/>
      <c r="GM383" s="394"/>
      <c r="GN383" s="394"/>
      <c r="GO383" s="394"/>
      <c r="GP383" s="394"/>
      <c r="GQ383" s="394"/>
      <c r="GR383" s="394"/>
      <c r="GS383" s="394"/>
      <c r="GT383" s="394"/>
      <c r="GU383" s="394"/>
      <c r="GV383" s="394"/>
      <c r="GW383" s="394"/>
      <c r="GX383" s="394"/>
      <c r="GY383" s="394"/>
      <c r="GZ383" s="394"/>
      <c r="HA383" s="394"/>
      <c r="HB383" s="394"/>
      <c r="HC383" s="394"/>
      <c r="HD383" s="394"/>
      <c r="HE383" s="394"/>
      <c r="HF383" s="394"/>
      <c r="HG383" s="394"/>
      <c r="HH383" s="394"/>
      <c r="HI383" s="394"/>
      <c r="HJ383" s="394"/>
      <c r="HK383" s="394"/>
      <c r="HL383" s="394"/>
      <c r="HM383" s="394"/>
      <c r="HN383" s="394"/>
      <c r="HO383" s="394"/>
      <c r="HP383" s="394"/>
      <c r="HQ383" s="394"/>
      <c r="HR383" s="394"/>
      <c r="HS383" s="394"/>
      <c r="HT383" s="394"/>
      <c r="HU383" s="394"/>
      <c r="HV383" s="394"/>
      <c r="HW383" s="394"/>
      <c r="HX383" s="394"/>
      <c r="HY383" s="394"/>
      <c r="HZ383" s="394"/>
      <c r="IA383" s="394"/>
      <c r="IB383" s="394"/>
      <c r="IC383" s="394"/>
      <c r="ID383" s="394"/>
      <c r="IE383" s="394"/>
      <c r="IF383" s="394"/>
      <c r="IG383" s="394"/>
      <c r="IH383" s="394"/>
      <c r="II383" s="394"/>
      <c r="IJ383" s="394"/>
      <c r="IK383" s="394"/>
      <c r="IL383" s="394"/>
      <c r="IM383" s="394"/>
      <c r="IN383" s="394"/>
      <c r="IO383" s="394"/>
      <c r="IP383" s="394"/>
      <c r="IQ383" s="394"/>
      <c r="IR383" s="394"/>
      <c r="IS383" s="394"/>
      <c r="IT383" s="394"/>
      <c r="IU383" s="394"/>
      <c r="IV383" s="394"/>
      <c r="IW383" s="394"/>
      <c r="IX383" s="394"/>
      <c r="IY383" s="394"/>
      <c r="IZ383" s="394"/>
      <c r="JA383" s="394"/>
      <c r="JB383" s="394"/>
      <c r="JC383" s="394"/>
      <c r="JD383" s="394"/>
      <c r="JE383" s="394"/>
      <c r="JF383" s="394"/>
      <c r="JG383" s="394"/>
      <c r="JH383" s="394"/>
      <c r="JI383" s="394"/>
      <c r="JJ383" s="394"/>
      <c r="JK383" s="394"/>
      <c r="JL383" s="394"/>
      <c r="JM383" s="394"/>
      <c r="JN383" s="394"/>
      <c r="JO383" s="394"/>
      <c r="JP383" s="394"/>
      <c r="JQ383" s="394"/>
      <c r="JR383" s="394"/>
      <c r="JS383" s="394"/>
      <c r="JT383" s="394"/>
      <c r="JU383" s="394"/>
      <c r="JV383" s="394"/>
      <c r="JW383" s="394"/>
      <c r="JX383" s="394"/>
      <c r="JY383" s="394"/>
      <c r="JZ383" s="394"/>
      <c r="KA383" s="394"/>
      <c r="KB383" s="394"/>
      <c r="KC383" s="394"/>
      <c r="KD383" s="394"/>
      <c r="KE383" s="394"/>
      <c r="KF383" s="394"/>
      <c r="KG383" s="394"/>
      <c r="KH383" s="394"/>
      <c r="KI383" s="394"/>
      <c r="KJ383" s="394"/>
      <c r="KK383" s="394"/>
      <c r="KL383" s="394"/>
      <c r="KM383" s="394"/>
      <c r="KN383" s="394"/>
      <c r="KO383" s="394"/>
      <c r="KP383" s="394"/>
      <c r="KQ383" s="394"/>
      <c r="KR383" s="394"/>
      <c r="KS383" s="394"/>
      <c r="KT383" s="394"/>
      <c r="KU383" s="394"/>
      <c r="KV383" s="394"/>
      <c r="KW383" s="394"/>
      <c r="KX383" s="394"/>
      <c r="KY383" s="394"/>
      <c r="KZ383" s="394"/>
      <c r="LA383" s="394"/>
      <c r="LB383" s="394"/>
      <c r="LC383" s="394"/>
      <c r="LD383" s="394"/>
      <c r="LE383" s="394"/>
      <c r="LF383" s="394"/>
      <c r="LG383" s="394"/>
      <c r="LH383" s="394"/>
      <c r="LI383" s="394"/>
      <c r="LJ383" s="394"/>
      <c r="LK383" s="394"/>
      <c r="LL383" s="394"/>
      <c r="LM383" s="394"/>
      <c r="LN383" s="394"/>
      <c r="LO383" s="394"/>
      <c r="LP383" s="394"/>
      <c r="LQ383" s="394"/>
      <c r="LR383" s="394"/>
      <c r="LS383" s="394"/>
      <c r="LT383" s="394"/>
      <c r="LU383" s="394"/>
      <c r="LV383" s="394"/>
      <c r="LW383" s="394"/>
      <c r="LX383" s="394"/>
      <c r="LY383" s="394"/>
      <c r="LZ383" s="394"/>
      <c r="MA383" s="394"/>
      <c r="MB383" s="394"/>
      <c r="MC383" s="394"/>
      <c r="MD383" s="394"/>
      <c r="ME383" s="394"/>
      <c r="MF383" s="394"/>
      <c r="MG383" s="394"/>
      <c r="MH383" s="394"/>
      <c r="MI383" s="394"/>
      <c r="MJ383" s="394"/>
      <c r="MK383" s="394"/>
      <c r="ML383" s="394"/>
      <c r="MM383" s="394"/>
      <c r="MN383" s="394"/>
      <c r="MO383" s="394"/>
      <c r="MP383" s="394"/>
      <c r="MQ383" s="394"/>
      <c r="MR383" s="394"/>
      <c r="MS383" s="394"/>
      <c r="MT383" s="394"/>
      <c r="MU383" s="394"/>
      <c r="MV383" s="394"/>
      <c r="MW383" s="394"/>
      <c r="MX383" s="394"/>
      <c r="MY383" s="394"/>
      <c r="MZ383" s="394"/>
      <c r="NA383" s="394"/>
      <c r="NB383" s="394"/>
      <c r="NC383" s="394"/>
      <c r="ND383" s="394"/>
      <c r="NE383" s="394"/>
      <c r="NF383" s="394"/>
      <c r="NG383" s="394"/>
      <c r="NH383" s="394"/>
      <c r="NI383" s="394"/>
      <c r="NJ383" s="394"/>
      <c r="NK383" s="394"/>
      <c r="NL383" s="394"/>
      <c r="NM383" s="394"/>
      <c r="NN383" s="394"/>
      <c r="NO383" s="394"/>
      <c r="NP383" s="394"/>
      <c r="NQ383" s="394"/>
      <c r="NR383" s="394"/>
      <c r="NS383" s="394"/>
      <c r="NT383" s="394"/>
      <c r="NU383" s="394"/>
      <c r="NV383" s="394"/>
      <c r="NW383" s="394"/>
      <c r="NX383" s="394"/>
      <c r="NY383" s="394"/>
      <c r="NZ383" s="394"/>
      <c r="OA383" s="394"/>
      <c r="OB383" s="394"/>
      <c r="OC383" s="394"/>
      <c r="OD383" s="394"/>
      <c r="OE383" s="394"/>
      <c r="OF383" s="394"/>
      <c r="OG383" s="394"/>
      <c r="OH383" s="394"/>
      <c r="OI383" s="394"/>
      <c r="OJ383" s="394"/>
      <c r="OK383" s="394"/>
      <c r="OL383" s="394"/>
      <c r="OM383" s="394"/>
      <c r="ON383" s="394"/>
      <c r="OO383" s="394"/>
      <c r="OP383" s="394"/>
      <c r="OQ383" s="394"/>
      <c r="OR383" s="394"/>
      <c r="OS383" s="394"/>
      <c r="OT383" s="394"/>
      <c r="OU383" s="394"/>
      <c r="OV383" s="394"/>
      <c r="OW383" s="394"/>
      <c r="OX383" s="394"/>
      <c r="OY383" s="394"/>
      <c r="OZ383" s="394"/>
      <c r="PA383" s="394"/>
      <c r="PB383" s="394"/>
      <c r="PC383" s="394"/>
      <c r="PD383" s="394"/>
      <c r="PE383" s="394"/>
      <c r="PF383" s="394"/>
      <c r="PG383" s="394"/>
      <c r="PH383" s="394"/>
      <c r="PI383" s="394"/>
      <c r="PJ383" s="394"/>
      <c r="PK383" s="394"/>
      <c r="PL383" s="394"/>
      <c r="PM383" s="394"/>
      <c r="PN383" s="394"/>
      <c r="PO383" s="394"/>
      <c r="PP383" s="394"/>
      <c r="PQ383" s="394"/>
      <c r="PR383" s="394"/>
      <c r="PS383" s="394"/>
      <c r="PT383" s="394"/>
      <c r="PU383" s="394"/>
      <c r="PV383" s="394"/>
      <c r="PW383" s="394"/>
      <c r="PX383" s="394"/>
      <c r="PY383" s="394"/>
      <c r="PZ383" s="394"/>
      <c r="QA383" s="394"/>
      <c r="QB383" s="394"/>
      <c r="QC383" s="394"/>
      <c r="QD383" s="394"/>
      <c r="QE383" s="394"/>
      <c r="QF383" s="394"/>
      <c r="QG383" s="394"/>
      <c r="QH383" s="394"/>
      <c r="QI383" s="394"/>
      <c r="QJ383" s="394"/>
      <c r="QK383" s="394"/>
      <c r="QL383" s="394"/>
      <c r="QM383" s="394"/>
      <c r="QN383" s="394"/>
      <c r="QO383" s="394"/>
      <c r="QP383" s="394"/>
      <c r="QQ383" s="394"/>
      <c r="QR383" s="394"/>
      <c r="QS383" s="394"/>
      <c r="QT383" s="394"/>
      <c r="QU383" s="394"/>
      <c r="QV383" s="394"/>
      <c r="QW383" s="394"/>
      <c r="QX383" s="394"/>
      <c r="QY383" s="394"/>
      <c r="QZ383" s="394"/>
      <c r="RA383" s="394"/>
      <c r="RB383" s="394"/>
      <c r="RC383" s="394"/>
      <c r="RD383" s="394"/>
      <c r="RE383" s="394"/>
      <c r="RF383" s="394"/>
      <c r="RG383" s="394"/>
      <c r="RH383" s="394"/>
      <c r="RI383" s="394"/>
      <c r="RJ383" s="394"/>
      <c r="RK383" s="394"/>
      <c r="RL383" s="394"/>
      <c r="RM383" s="394"/>
      <c r="RN383" s="394"/>
      <c r="RO383" s="394"/>
      <c r="RP383" s="394"/>
      <c r="RQ383" s="394"/>
      <c r="RR383" s="394"/>
      <c r="RS383" s="394"/>
      <c r="RT383" s="394"/>
      <c r="RU383" s="394"/>
      <c r="RV383" s="394"/>
      <c r="RW383" s="394"/>
      <c r="RX383" s="394"/>
      <c r="RY383" s="394"/>
      <c r="RZ383" s="394"/>
      <c r="SA383" s="394"/>
      <c r="SB383" s="394"/>
      <c r="SC383" s="394"/>
      <c r="SD383" s="394"/>
      <c r="SE383" s="394"/>
      <c r="SF383" s="394"/>
      <c r="SG383" s="394"/>
      <c r="SH383" s="394"/>
      <c r="SI383" s="394"/>
      <c r="SJ383" s="394"/>
      <c r="SK383" s="394"/>
      <c r="SL383" s="394"/>
      <c r="SM383" s="394"/>
      <c r="SN383" s="394"/>
      <c r="SO383" s="394"/>
      <c r="SP383" s="394"/>
      <c r="SQ383" s="394"/>
      <c r="SR383" s="394"/>
      <c r="SS383" s="394"/>
      <c r="ST383" s="394"/>
      <c r="SU383" s="394"/>
      <c r="SV383" s="394"/>
      <c r="SW383" s="394"/>
      <c r="SX383" s="394"/>
      <c r="SY383" s="394"/>
      <c r="SZ383" s="394"/>
      <c r="TA383" s="394"/>
      <c r="TB383" s="394"/>
      <c r="TC383" s="394"/>
      <c r="TD383" s="394"/>
      <c r="TE383" s="394"/>
      <c r="TF383" s="394"/>
      <c r="TG383" s="394"/>
      <c r="TH383" s="394"/>
      <c r="TI383" s="394"/>
    </row>
    <row r="384" spans="1:529" s="152" customFormat="1" ht="42" customHeight="1" x14ac:dyDescent="0.25">
      <c r="A384" s="33">
        <v>13140034</v>
      </c>
      <c r="B384" s="15">
        <v>39395</v>
      </c>
      <c r="C384" s="16" t="s">
        <v>3190</v>
      </c>
      <c r="D384" s="16" t="s">
        <v>5135</v>
      </c>
      <c r="E384" s="16"/>
      <c r="F384" s="16"/>
      <c r="G384" s="16"/>
      <c r="H384" s="33">
        <v>58030</v>
      </c>
      <c r="I384" s="15" t="s">
        <v>7586</v>
      </c>
      <c r="J384" s="15">
        <v>44146</v>
      </c>
      <c r="K384" s="16" t="s">
        <v>373</v>
      </c>
      <c r="L384" s="16"/>
      <c r="M384" s="16" t="s">
        <v>1471</v>
      </c>
      <c r="N384" s="16" t="s">
        <v>34</v>
      </c>
      <c r="O384" s="16">
        <v>625275</v>
      </c>
      <c r="P384" s="764" t="s">
        <v>6514</v>
      </c>
      <c r="Q384" s="764"/>
      <c r="R384" s="764"/>
      <c r="S384" s="764"/>
      <c r="T384" s="580">
        <v>71.38</v>
      </c>
      <c r="U384" s="16">
        <v>1713.08</v>
      </c>
      <c r="V384" s="16">
        <v>625275</v>
      </c>
      <c r="W384" s="16" t="s">
        <v>1398</v>
      </c>
      <c r="X384" s="16">
        <v>35</v>
      </c>
      <c r="Y384" s="16">
        <v>25</v>
      </c>
      <c r="Z384" s="16">
        <v>125</v>
      </c>
      <c r="AA384" s="16" t="s">
        <v>1090</v>
      </c>
      <c r="AB384" s="16" t="s">
        <v>1090</v>
      </c>
      <c r="AC384" s="16" t="s">
        <v>1090</v>
      </c>
      <c r="AD384" s="16" t="s">
        <v>1090</v>
      </c>
      <c r="AE384" s="16" t="s">
        <v>1090</v>
      </c>
      <c r="AF384" s="16">
        <v>0.3</v>
      </c>
      <c r="AG384" s="16" t="s">
        <v>3193</v>
      </c>
      <c r="AH384" s="16">
        <v>377.48</v>
      </c>
      <c r="AI384" s="16" t="s">
        <v>3197</v>
      </c>
      <c r="AJ384" s="16" t="s">
        <v>3196</v>
      </c>
      <c r="AK384" s="16" t="s">
        <v>5394</v>
      </c>
      <c r="AL384" s="669" t="s">
        <v>6515</v>
      </c>
      <c r="AM384" s="394"/>
      <c r="AN384" s="394"/>
      <c r="AO384" s="394"/>
      <c r="AP384" s="394"/>
      <c r="AQ384" s="394"/>
      <c r="AR384" s="394"/>
      <c r="AS384" s="394"/>
      <c r="AT384" s="394"/>
      <c r="AU384" s="394"/>
      <c r="AV384" s="394"/>
      <c r="AW384" s="394"/>
      <c r="AX384" s="394"/>
      <c r="AY384" s="394"/>
      <c r="AZ384" s="394"/>
      <c r="BA384" s="394"/>
      <c r="BB384" s="394"/>
      <c r="BC384" s="394"/>
      <c r="BD384" s="394"/>
      <c r="BE384" s="394"/>
      <c r="BF384" s="394"/>
      <c r="BG384" s="394"/>
      <c r="BH384" s="394"/>
      <c r="BI384" s="394"/>
      <c r="BJ384" s="394"/>
      <c r="BK384" s="394"/>
      <c r="BL384" s="394"/>
      <c r="BM384" s="394"/>
      <c r="BN384" s="394"/>
      <c r="BO384" s="394"/>
      <c r="BP384" s="394"/>
      <c r="BQ384" s="394"/>
      <c r="BR384" s="394"/>
      <c r="BS384" s="394"/>
      <c r="BT384" s="394"/>
      <c r="BU384" s="394"/>
      <c r="BV384" s="394"/>
      <c r="BW384" s="394"/>
      <c r="BX384" s="394"/>
      <c r="BY384" s="394"/>
      <c r="BZ384" s="394"/>
      <c r="CA384" s="394"/>
      <c r="CB384" s="394"/>
      <c r="CC384" s="394"/>
      <c r="CD384" s="394"/>
      <c r="CE384" s="394"/>
      <c r="CF384" s="394"/>
      <c r="CG384" s="394"/>
      <c r="CH384" s="394"/>
      <c r="CI384" s="394"/>
      <c r="CJ384" s="394"/>
      <c r="CK384" s="394"/>
      <c r="CL384" s="394"/>
      <c r="CM384" s="394"/>
      <c r="CN384" s="394"/>
      <c r="CO384" s="394"/>
      <c r="CP384" s="394"/>
      <c r="CQ384" s="394"/>
      <c r="CR384" s="394"/>
      <c r="CS384" s="394"/>
      <c r="CT384" s="394"/>
      <c r="CU384" s="394"/>
      <c r="CV384" s="394"/>
      <c r="CW384" s="394"/>
      <c r="CX384" s="394"/>
      <c r="CY384" s="394"/>
      <c r="CZ384" s="394"/>
      <c r="DA384" s="394"/>
      <c r="DB384" s="394"/>
      <c r="DC384" s="394"/>
      <c r="DD384" s="394"/>
      <c r="DE384" s="394"/>
      <c r="DF384" s="394"/>
      <c r="DG384" s="394"/>
      <c r="DH384" s="394"/>
      <c r="DI384" s="394"/>
      <c r="DJ384" s="394"/>
      <c r="DK384" s="394"/>
      <c r="DL384" s="394"/>
      <c r="DM384" s="394"/>
      <c r="DN384" s="394"/>
      <c r="DO384" s="394"/>
      <c r="DP384" s="394"/>
      <c r="DQ384" s="394"/>
      <c r="DR384" s="394"/>
      <c r="DS384" s="394"/>
      <c r="DT384" s="394"/>
      <c r="DU384" s="394"/>
      <c r="DV384" s="394"/>
      <c r="DW384" s="394"/>
      <c r="DX384" s="394"/>
      <c r="DY384" s="394"/>
      <c r="DZ384" s="394"/>
      <c r="EA384" s="394"/>
      <c r="EB384" s="394"/>
      <c r="EC384" s="394"/>
      <c r="ED384" s="394"/>
      <c r="EE384" s="394"/>
      <c r="EF384" s="394"/>
      <c r="EG384" s="394"/>
      <c r="EH384" s="394"/>
      <c r="EI384" s="394"/>
      <c r="EJ384" s="394"/>
      <c r="EK384" s="394"/>
      <c r="EL384" s="394"/>
      <c r="EM384" s="394"/>
      <c r="EN384" s="394"/>
      <c r="EO384" s="394"/>
      <c r="EP384" s="394"/>
      <c r="EQ384" s="394"/>
      <c r="ER384" s="394"/>
      <c r="ES384" s="394"/>
      <c r="ET384" s="394"/>
      <c r="EU384" s="394"/>
      <c r="EV384" s="394"/>
      <c r="EW384" s="394"/>
      <c r="EX384" s="394"/>
      <c r="EY384" s="394"/>
      <c r="EZ384" s="394"/>
      <c r="FA384" s="394"/>
      <c r="FB384" s="394"/>
      <c r="FC384" s="394"/>
      <c r="FD384" s="394"/>
      <c r="FE384" s="394"/>
      <c r="FF384" s="394"/>
      <c r="FG384" s="394"/>
      <c r="FH384" s="394"/>
      <c r="FI384" s="394"/>
      <c r="FJ384" s="394"/>
      <c r="FK384" s="394"/>
      <c r="FL384" s="394"/>
      <c r="FM384" s="394"/>
      <c r="FN384" s="394"/>
      <c r="FO384" s="394"/>
      <c r="FP384" s="394"/>
      <c r="FQ384" s="394"/>
      <c r="FR384" s="394"/>
      <c r="FS384" s="394"/>
      <c r="FT384" s="394"/>
      <c r="FU384" s="394"/>
      <c r="FV384" s="394"/>
      <c r="FW384" s="394"/>
      <c r="FX384" s="394"/>
      <c r="FY384" s="394"/>
      <c r="FZ384" s="394"/>
      <c r="GA384" s="394"/>
      <c r="GB384" s="394"/>
      <c r="GC384" s="394"/>
      <c r="GD384" s="394"/>
      <c r="GE384" s="394"/>
      <c r="GF384" s="394"/>
      <c r="GG384" s="394"/>
      <c r="GH384" s="394"/>
      <c r="GI384" s="394"/>
      <c r="GJ384" s="394"/>
      <c r="GK384" s="394"/>
      <c r="GL384" s="394"/>
      <c r="GM384" s="394"/>
      <c r="GN384" s="394"/>
      <c r="GO384" s="394"/>
      <c r="GP384" s="394"/>
      <c r="GQ384" s="394"/>
      <c r="GR384" s="394"/>
      <c r="GS384" s="394"/>
      <c r="GT384" s="394"/>
      <c r="GU384" s="394"/>
      <c r="GV384" s="394"/>
      <c r="GW384" s="394"/>
      <c r="GX384" s="394"/>
      <c r="GY384" s="394"/>
      <c r="GZ384" s="394"/>
      <c r="HA384" s="394"/>
      <c r="HB384" s="394"/>
      <c r="HC384" s="394"/>
      <c r="HD384" s="394"/>
      <c r="HE384" s="394"/>
      <c r="HF384" s="394"/>
      <c r="HG384" s="394"/>
      <c r="HH384" s="394"/>
      <c r="HI384" s="394"/>
      <c r="HJ384" s="394"/>
      <c r="HK384" s="394"/>
      <c r="HL384" s="394"/>
      <c r="HM384" s="394"/>
      <c r="HN384" s="394"/>
      <c r="HO384" s="394"/>
      <c r="HP384" s="394"/>
      <c r="HQ384" s="394"/>
      <c r="HR384" s="394"/>
      <c r="HS384" s="394"/>
      <c r="HT384" s="394"/>
      <c r="HU384" s="394"/>
      <c r="HV384" s="394"/>
      <c r="HW384" s="394"/>
      <c r="HX384" s="394"/>
      <c r="HY384" s="394"/>
      <c r="HZ384" s="394"/>
      <c r="IA384" s="394"/>
      <c r="IB384" s="394"/>
      <c r="IC384" s="394"/>
      <c r="ID384" s="394"/>
      <c r="IE384" s="394"/>
      <c r="IF384" s="394"/>
      <c r="IG384" s="394"/>
      <c r="IH384" s="394"/>
      <c r="II384" s="394"/>
      <c r="IJ384" s="394"/>
      <c r="IK384" s="394"/>
      <c r="IL384" s="394"/>
      <c r="IM384" s="394"/>
      <c r="IN384" s="394"/>
      <c r="IO384" s="394"/>
      <c r="IP384" s="394"/>
      <c r="IQ384" s="394"/>
      <c r="IR384" s="394"/>
      <c r="IS384" s="394"/>
      <c r="IT384" s="394"/>
      <c r="IU384" s="394"/>
      <c r="IV384" s="394"/>
      <c r="IW384" s="394"/>
      <c r="IX384" s="394"/>
      <c r="IY384" s="394"/>
      <c r="IZ384" s="394"/>
      <c r="JA384" s="394"/>
      <c r="JB384" s="394"/>
      <c r="JC384" s="394"/>
      <c r="JD384" s="394"/>
      <c r="JE384" s="394"/>
      <c r="JF384" s="394"/>
      <c r="JG384" s="394"/>
      <c r="JH384" s="394"/>
      <c r="JI384" s="394"/>
      <c r="JJ384" s="394"/>
      <c r="JK384" s="394"/>
      <c r="JL384" s="394"/>
      <c r="JM384" s="394"/>
      <c r="JN384" s="394"/>
      <c r="JO384" s="394"/>
      <c r="JP384" s="394"/>
      <c r="JQ384" s="394"/>
      <c r="JR384" s="394"/>
      <c r="JS384" s="394"/>
      <c r="JT384" s="394"/>
      <c r="JU384" s="394"/>
      <c r="JV384" s="394"/>
      <c r="JW384" s="394"/>
      <c r="JX384" s="394"/>
      <c r="JY384" s="394"/>
      <c r="JZ384" s="394"/>
      <c r="KA384" s="394"/>
      <c r="KB384" s="394"/>
      <c r="KC384" s="394"/>
      <c r="KD384" s="394"/>
      <c r="KE384" s="394"/>
      <c r="KF384" s="394"/>
      <c r="KG384" s="394"/>
      <c r="KH384" s="394"/>
      <c r="KI384" s="394"/>
      <c r="KJ384" s="394"/>
      <c r="KK384" s="394"/>
      <c r="KL384" s="394"/>
      <c r="KM384" s="394"/>
      <c r="KN384" s="394"/>
      <c r="KO384" s="394"/>
      <c r="KP384" s="394"/>
      <c r="KQ384" s="394"/>
      <c r="KR384" s="394"/>
      <c r="KS384" s="394"/>
      <c r="KT384" s="394"/>
      <c r="KU384" s="394"/>
      <c r="KV384" s="394"/>
      <c r="KW384" s="394"/>
      <c r="KX384" s="394"/>
      <c r="KY384" s="394"/>
      <c r="KZ384" s="394"/>
      <c r="LA384" s="394"/>
      <c r="LB384" s="394"/>
      <c r="LC384" s="394"/>
      <c r="LD384" s="394"/>
      <c r="LE384" s="394"/>
      <c r="LF384" s="394"/>
      <c r="LG384" s="394"/>
      <c r="LH384" s="394"/>
      <c r="LI384" s="394"/>
      <c r="LJ384" s="394"/>
      <c r="LK384" s="394"/>
      <c r="LL384" s="394"/>
      <c r="LM384" s="394"/>
      <c r="LN384" s="394"/>
      <c r="LO384" s="394"/>
      <c r="LP384" s="394"/>
      <c r="LQ384" s="394"/>
      <c r="LR384" s="394"/>
      <c r="LS384" s="394"/>
      <c r="LT384" s="394"/>
      <c r="LU384" s="394"/>
      <c r="LV384" s="394"/>
      <c r="LW384" s="394"/>
      <c r="LX384" s="394"/>
      <c r="LY384" s="394"/>
      <c r="LZ384" s="394"/>
      <c r="MA384" s="394"/>
      <c r="MB384" s="394"/>
      <c r="MC384" s="394"/>
      <c r="MD384" s="394"/>
      <c r="ME384" s="394"/>
      <c r="MF384" s="394"/>
      <c r="MG384" s="394"/>
      <c r="MH384" s="394"/>
      <c r="MI384" s="394"/>
      <c r="MJ384" s="394"/>
      <c r="MK384" s="394"/>
      <c r="ML384" s="394"/>
      <c r="MM384" s="394"/>
      <c r="MN384" s="394"/>
      <c r="MO384" s="394"/>
      <c r="MP384" s="394"/>
      <c r="MQ384" s="394"/>
      <c r="MR384" s="394"/>
      <c r="MS384" s="394"/>
      <c r="MT384" s="394"/>
      <c r="MU384" s="394"/>
      <c r="MV384" s="394"/>
      <c r="MW384" s="394"/>
      <c r="MX384" s="394"/>
      <c r="MY384" s="394"/>
      <c r="MZ384" s="394"/>
      <c r="NA384" s="394"/>
      <c r="NB384" s="394"/>
      <c r="NC384" s="394"/>
      <c r="ND384" s="394"/>
      <c r="NE384" s="394"/>
      <c r="NF384" s="394"/>
      <c r="NG384" s="394"/>
      <c r="NH384" s="394"/>
      <c r="NI384" s="394"/>
      <c r="NJ384" s="394"/>
      <c r="NK384" s="394"/>
      <c r="NL384" s="394"/>
      <c r="NM384" s="394"/>
      <c r="NN384" s="394"/>
      <c r="NO384" s="394"/>
      <c r="NP384" s="394"/>
      <c r="NQ384" s="394"/>
      <c r="NR384" s="394"/>
      <c r="NS384" s="394"/>
      <c r="NT384" s="394"/>
      <c r="NU384" s="394"/>
      <c r="NV384" s="394"/>
      <c r="NW384" s="394"/>
      <c r="NX384" s="394"/>
      <c r="NY384" s="394"/>
      <c r="NZ384" s="394"/>
      <c r="OA384" s="394"/>
      <c r="OB384" s="394"/>
      <c r="OC384" s="394"/>
      <c r="OD384" s="394"/>
      <c r="OE384" s="394"/>
      <c r="OF384" s="394"/>
      <c r="OG384" s="394"/>
      <c r="OH384" s="394"/>
      <c r="OI384" s="394"/>
      <c r="OJ384" s="394"/>
      <c r="OK384" s="394"/>
      <c r="OL384" s="394"/>
      <c r="OM384" s="394"/>
      <c r="ON384" s="394"/>
      <c r="OO384" s="394"/>
      <c r="OP384" s="394"/>
      <c r="OQ384" s="394"/>
      <c r="OR384" s="394"/>
      <c r="OS384" s="394"/>
      <c r="OT384" s="394"/>
      <c r="OU384" s="394"/>
      <c r="OV384" s="394"/>
      <c r="OW384" s="394"/>
      <c r="OX384" s="394"/>
      <c r="OY384" s="394"/>
      <c r="OZ384" s="394"/>
      <c r="PA384" s="394"/>
      <c r="PB384" s="394"/>
      <c r="PC384" s="394"/>
      <c r="PD384" s="394"/>
      <c r="PE384" s="394"/>
      <c r="PF384" s="394"/>
      <c r="PG384" s="394"/>
      <c r="PH384" s="394"/>
      <c r="PI384" s="394"/>
      <c r="PJ384" s="394"/>
      <c r="PK384" s="394"/>
      <c r="PL384" s="394"/>
      <c r="PM384" s="394"/>
      <c r="PN384" s="394"/>
      <c r="PO384" s="394"/>
      <c r="PP384" s="394"/>
      <c r="PQ384" s="394"/>
      <c r="PR384" s="394"/>
      <c r="PS384" s="394"/>
      <c r="PT384" s="394"/>
      <c r="PU384" s="394"/>
      <c r="PV384" s="394"/>
      <c r="PW384" s="394"/>
      <c r="PX384" s="394"/>
      <c r="PY384" s="394"/>
      <c r="PZ384" s="394"/>
      <c r="QA384" s="394"/>
      <c r="QB384" s="394"/>
      <c r="QC384" s="394"/>
      <c r="QD384" s="394"/>
      <c r="QE384" s="394"/>
      <c r="QF384" s="394"/>
      <c r="QG384" s="394"/>
      <c r="QH384" s="394"/>
      <c r="QI384" s="394"/>
      <c r="QJ384" s="394"/>
      <c r="QK384" s="394"/>
      <c r="QL384" s="394"/>
      <c r="QM384" s="394"/>
      <c r="QN384" s="394"/>
      <c r="QO384" s="394"/>
      <c r="QP384" s="394"/>
      <c r="QQ384" s="394"/>
      <c r="QR384" s="394"/>
      <c r="QS384" s="394"/>
      <c r="QT384" s="394"/>
      <c r="QU384" s="394"/>
      <c r="QV384" s="394"/>
      <c r="QW384" s="394"/>
      <c r="QX384" s="394"/>
      <c r="QY384" s="394"/>
      <c r="QZ384" s="394"/>
      <c r="RA384" s="394"/>
      <c r="RB384" s="394"/>
      <c r="RC384" s="394"/>
      <c r="RD384" s="394"/>
      <c r="RE384" s="394"/>
      <c r="RF384" s="394"/>
      <c r="RG384" s="394"/>
      <c r="RH384" s="394"/>
      <c r="RI384" s="394"/>
      <c r="RJ384" s="394"/>
      <c r="RK384" s="394"/>
      <c r="RL384" s="394"/>
      <c r="RM384" s="394"/>
      <c r="RN384" s="394"/>
      <c r="RO384" s="394"/>
      <c r="RP384" s="394"/>
      <c r="RQ384" s="394"/>
      <c r="RR384" s="394"/>
      <c r="RS384" s="394"/>
      <c r="RT384" s="394"/>
      <c r="RU384" s="394"/>
      <c r="RV384" s="394"/>
      <c r="RW384" s="394"/>
      <c r="RX384" s="394"/>
      <c r="RY384" s="394"/>
      <c r="RZ384" s="394"/>
      <c r="SA384" s="394"/>
      <c r="SB384" s="394"/>
      <c r="SC384" s="394"/>
      <c r="SD384" s="394"/>
      <c r="SE384" s="394"/>
      <c r="SF384" s="394"/>
      <c r="SG384" s="394"/>
      <c r="SH384" s="394"/>
      <c r="SI384" s="394"/>
      <c r="SJ384" s="394"/>
      <c r="SK384" s="394"/>
      <c r="SL384" s="394"/>
      <c r="SM384" s="394"/>
      <c r="SN384" s="394"/>
      <c r="SO384" s="394"/>
      <c r="SP384" s="394"/>
      <c r="SQ384" s="394"/>
      <c r="SR384" s="394"/>
      <c r="SS384" s="394"/>
      <c r="ST384" s="394"/>
      <c r="SU384" s="394"/>
      <c r="SV384" s="394"/>
      <c r="SW384" s="394"/>
      <c r="SX384" s="394"/>
      <c r="SY384" s="394"/>
      <c r="SZ384" s="394"/>
      <c r="TA384" s="394"/>
      <c r="TB384" s="394"/>
      <c r="TC384" s="394"/>
      <c r="TD384" s="394"/>
      <c r="TE384" s="394"/>
      <c r="TF384" s="394"/>
      <c r="TG384" s="394"/>
      <c r="TH384" s="394"/>
      <c r="TI384" s="394"/>
    </row>
    <row r="385" spans="1:529" s="82" customFormat="1" ht="42" customHeight="1" x14ac:dyDescent="0.25">
      <c r="A385" s="33">
        <v>13140034</v>
      </c>
      <c r="B385" s="15">
        <v>39395</v>
      </c>
      <c r="C385" s="16" t="s">
        <v>3189</v>
      </c>
      <c r="D385" s="16" t="s">
        <v>7348</v>
      </c>
      <c r="E385" s="16" t="s">
        <v>47</v>
      </c>
      <c r="F385" s="16" t="s">
        <v>47</v>
      </c>
      <c r="G385" s="16" t="s">
        <v>33</v>
      </c>
      <c r="H385" s="33">
        <v>58030</v>
      </c>
      <c r="I385" s="15" t="s">
        <v>7586</v>
      </c>
      <c r="J385" s="15">
        <v>44146</v>
      </c>
      <c r="K385" s="16" t="s">
        <v>6513</v>
      </c>
      <c r="L385" s="16"/>
      <c r="M385" s="16" t="s">
        <v>1471</v>
      </c>
      <c r="N385" s="16" t="s">
        <v>34</v>
      </c>
      <c r="O385" s="16">
        <v>1460000</v>
      </c>
      <c r="P385" s="764" t="s">
        <v>7699</v>
      </c>
      <c r="Q385" s="764"/>
      <c r="R385" s="764"/>
      <c r="S385" s="764"/>
      <c r="T385" s="580">
        <v>250</v>
      </c>
      <c r="U385" s="16">
        <v>4000</v>
      </c>
      <c r="V385" s="16">
        <v>1460000</v>
      </c>
      <c r="W385" s="16" t="s">
        <v>3185</v>
      </c>
      <c r="X385" s="16">
        <v>35</v>
      </c>
      <c r="Y385" s="16">
        <v>25</v>
      </c>
      <c r="Z385" s="16">
        <v>125</v>
      </c>
      <c r="AA385" s="16" t="s">
        <v>1090</v>
      </c>
      <c r="AB385" s="16" t="s">
        <v>1090</v>
      </c>
      <c r="AC385" s="16" t="s">
        <v>1090</v>
      </c>
      <c r="AD385" s="16" t="s">
        <v>1090</v>
      </c>
      <c r="AE385" s="16" t="s">
        <v>1090</v>
      </c>
      <c r="AF385" s="16">
        <v>0.3</v>
      </c>
      <c r="AG385" s="16" t="s">
        <v>3193</v>
      </c>
      <c r="AH385" s="16">
        <v>377.34</v>
      </c>
      <c r="AI385" s="16" t="s">
        <v>3194</v>
      </c>
      <c r="AJ385" s="16" t="s">
        <v>3195</v>
      </c>
      <c r="AK385" s="16" t="s">
        <v>5394</v>
      </c>
      <c r="AL385" s="669" t="s">
        <v>7697</v>
      </c>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c r="CK385" s="60"/>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60"/>
      <c r="EX385" s="60"/>
      <c r="EY385" s="60"/>
      <c r="EZ385" s="60"/>
      <c r="FA385" s="60"/>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60"/>
      <c r="GR385" s="60"/>
      <c r="GS385" s="60"/>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c r="OE385" s="60"/>
      <c r="OF385" s="60"/>
      <c r="OG385" s="60"/>
      <c r="OH385" s="60"/>
      <c r="OI385" s="60"/>
      <c r="OJ385" s="60"/>
      <c r="OK385" s="60"/>
      <c r="OL385" s="60"/>
      <c r="OM385" s="60"/>
      <c r="ON385" s="60"/>
      <c r="OO385" s="60"/>
      <c r="OP385" s="60"/>
      <c r="OQ385" s="60"/>
      <c r="OR385" s="60"/>
      <c r="OS385" s="60"/>
      <c r="OT385" s="60"/>
      <c r="OU385" s="60"/>
      <c r="OV385" s="60"/>
      <c r="OW385" s="60"/>
      <c r="OX385" s="60"/>
      <c r="OY385" s="60"/>
      <c r="OZ385" s="60"/>
      <c r="PA385" s="60"/>
      <c r="PB385" s="60"/>
      <c r="PC385" s="60"/>
      <c r="PD385" s="60"/>
      <c r="PE385" s="60"/>
      <c r="PF385" s="60"/>
      <c r="PG385" s="60"/>
      <c r="PH385" s="60"/>
      <c r="PI385" s="60"/>
      <c r="PJ385" s="60"/>
      <c r="PK385" s="60"/>
      <c r="PL385" s="60"/>
      <c r="PM385" s="60"/>
      <c r="PN385" s="60"/>
      <c r="PO385" s="60"/>
      <c r="PP385" s="60"/>
      <c r="PQ385" s="60"/>
      <c r="PR385" s="60"/>
      <c r="PS385" s="60"/>
      <c r="PT385" s="60"/>
      <c r="PU385" s="60"/>
      <c r="PV385" s="60"/>
      <c r="PW385" s="60"/>
      <c r="PX385" s="60"/>
      <c r="PY385" s="60"/>
      <c r="PZ385" s="60"/>
      <c r="QA385" s="60"/>
      <c r="QB385" s="60"/>
      <c r="QC385" s="60"/>
      <c r="QD385" s="60"/>
      <c r="QE385" s="60"/>
      <c r="QF385" s="60"/>
      <c r="QG385" s="60"/>
      <c r="QH385" s="60"/>
      <c r="QI385" s="60"/>
      <c r="QJ385" s="60"/>
      <c r="QK385" s="60"/>
      <c r="QL385" s="60"/>
      <c r="QM385" s="60"/>
      <c r="QN385" s="60"/>
      <c r="QO385" s="60"/>
      <c r="QP385" s="60"/>
      <c r="QQ385" s="60"/>
      <c r="QR385" s="60"/>
      <c r="QS385" s="60"/>
      <c r="QT385" s="60"/>
      <c r="QU385" s="60"/>
      <c r="QV385" s="60"/>
      <c r="QW385" s="60"/>
      <c r="QX385" s="60"/>
      <c r="QY385" s="60"/>
      <c r="QZ385" s="60"/>
      <c r="RA385" s="60"/>
      <c r="RB385" s="60"/>
      <c r="RC385" s="60"/>
      <c r="RD385" s="60"/>
      <c r="RE385" s="60"/>
      <c r="RF385" s="60"/>
      <c r="RG385" s="60"/>
      <c r="RH385" s="60"/>
      <c r="RI385" s="60"/>
      <c r="RJ385" s="60"/>
      <c r="RK385" s="60"/>
      <c r="RL385" s="60"/>
      <c r="RM385" s="60"/>
      <c r="RN385" s="60"/>
      <c r="RO385" s="60"/>
      <c r="RP385" s="60"/>
      <c r="RQ385" s="60"/>
      <c r="RR385" s="60"/>
      <c r="RS385" s="60"/>
      <c r="RT385" s="60"/>
      <c r="RU385" s="60"/>
      <c r="RV385" s="60"/>
      <c r="RW385" s="60"/>
      <c r="RX385" s="60"/>
      <c r="RY385" s="60"/>
      <c r="RZ385" s="60"/>
      <c r="SA385" s="60"/>
      <c r="SB385" s="60"/>
      <c r="SC385" s="60"/>
      <c r="SD385" s="60"/>
      <c r="SE385" s="60"/>
      <c r="SF385" s="60"/>
      <c r="SG385" s="60"/>
      <c r="SH385" s="60"/>
      <c r="SI385" s="60"/>
      <c r="SJ385" s="60"/>
      <c r="SK385" s="60"/>
      <c r="SL385" s="60"/>
      <c r="SM385" s="60"/>
      <c r="SN385" s="60"/>
      <c r="SO385" s="60"/>
      <c r="SP385" s="60"/>
      <c r="SQ385" s="60"/>
      <c r="SR385" s="60"/>
      <c r="SS385" s="60"/>
      <c r="ST385" s="60"/>
      <c r="SU385" s="60"/>
      <c r="SV385" s="60"/>
      <c r="SW385" s="60"/>
      <c r="SX385" s="60"/>
      <c r="SY385" s="60"/>
      <c r="SZ385" s="60"/>
      <c r="TA385" s="60"/>
      <c r="TB385" s="60"/>
      <c r="TC385" s="60"/>
      <c r="TD385" s="60"/>
      <c r="TE385" s="60"/>
      <c r="TF385" s="60"/>
      <c r="TG385" s="60"/>
      <c r="TH385" s="60"/>
      <c r="TI385" s="60"/>
    </row>
    <row r="386" spans="1:529" s="82" customFormat="1" ht="42" customHeight="1" x14ac:dyDescent="0.25">
      <c r="A386" s="34">
        <v>13140034</v>
      </c>
      <c r="B386" s="5">
        <v>39395</v>
      </c>
      <c r="C386" s="17" t="s">
        <v>3190</v>
      </c>
      <c r="D386" s="17" t="s">
        <v>7348</v>
      </c>
      <c r="E386" s="17" t="s">
        <v>47</v>
      </c>
      <c r="F386" s="17" t="s">
        <v>47</v>
      </c>
      <c r="G386" s="17" t="s">
        <v>33</v>
      </c>
      <c r="H386" s="34">
        <v>58030</v>
      </c>
      <c r="I386" s="5" t="s">
        <v>7586</v>
      </c>
      <c r="J386" s="5">
        <v>47798</v>
      </c>
      <c r="K386" s="17" t="s">
        <v>6513</v>
      </c>
      <c r="L386" s="17"/>
      <c r="M386" s="17" t="s">
        <v>1471</v>
      </c>
      <c r="N386" s="17" t="s">
        <v>34</v>
      </c>
      <c r="O386" s="17">
        <v>625275</v>
      </c>
      <c r="P386" s="767" t="s">
        <v>7699</v>
      </c>
      <c r="Q386" s="767" t="s">
        <v>7925</v>
      </c>
      <c r="R386" s="767"/>
      <c r="S386" s="767"/>
      <c r="T386" s="566">
        <v>71.38</v>
      </c>
      <c r="U386" s="17">
        <v>1713.08</v>
      </c>
      <c r="V386" s="17">
        <v>625275</v>
      </c>
      <c r="W386" s="17" t="s">
        <v>1398</v>
      </c>
      <c r="X386" s="17">
        <v>35</v>
      </c>
      <c r="Y386" s="17">
        <v>25</v>
      </c>
      <c r="Z386" s="17">
        <v>125</v>
      </c>
      <c r="AA386" s="17" t="s">
        <v>1090</v>
      </c>
      <c r="AB386" s="17" t="s">
        <v>1090</v>
      </c>
      <c r="AC386" s="17" t="s">
        <v>1090</v>
      </c>
      <c r="AD386" s="17" t="s">
        <v>1090</v>
      </c>
      <c r="AE386" s="17" t="s">
        <v>1090</v>
      </c>
      <c r="AF386" s="17">
        <v>0.3</v>
      </c>
      <c r="AG386" s="17" t="s">
        <v>3193</v>
      </c>
      <c r="AH386" s="17">
        <v>377.48</v>
      </c>
      <c r="AI386" s="17" t="s">
        <v>3197</v>
      </c>
      <c r="AJ386" s="17" t="s">
        <v>7698</v>
      </c>
      <c r="AK386" s="17" t="s">
        <v>5394</v>
      </c>
      <c r="AL386" s="506"/>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60"/>
      <c r="BU386" s="60"/>
      <c r="BV386" s="60"/>
      <c r="BW386" s="60"/>
      <c r="BX386" s="60"/>
      <c r="BY386" s="60"/>
      <c r="BZ386" s="60"/>
      <c r="CA386" s="60"/>
      <c r="CB386" s="60"/>
      <c r="CC386" s="60"/>
      <c r="CD386" s="60"/>
      <c r="CE386" s="60"/>
      <c r="CF386" s="60"/>
      <c r="CG386" s="60"/>
      <c r="CH386" s="60"/>
      <c r="CI386" s="60"/>
      <c r="CJ386" s="60"/>
      <c r="CK386" s="60"/>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c r="DQ386" s="60"/>
      <c r="DR386" s="60"/>
      <c r="DS386" s="60"/>
      <c r="DT386" s="60"/>
      <c r="DU386" s="60"/>
      <c r="DV386" s="60"/>
      <c r="DW386" s="60"/>
      <c r="DX386" s="60"/>
      <c r="DY386" s="60"/>
      <c r="DZ386" s="60"/>
      <c r="EA386" s="60"/>
      <c r="EB386" s="60"/>
      <c r="EC386" s="60"/>
      <c r="ED386" s="60"/>
      <c r="EE386" s="60"/>
      <c r="EF386" s="60"/>
      <c r="EG386" s="60"/>
      <c r="EH386" s="60"/>
      <c r="EI386" s="60"/>
      <c r="EJ386" s="60"/>
      <c r="EK386" s="60"/>
      <c r="EL386" s="60"/>
      <c r="EM386" s="60"/>
      <c r="EN386" s="60"/>
      <c r="EO386" s="60"/>
      <c r="EP386" s="60"/>
      <c r="EQ386" s="60"/>
      <c r="ER386" s="60"/>
      <c r="ES386" s="60"/>
      <c r="ET386" s="60"/>
      <c r="EU386" s="60"/>
      <c r="EV386" s="60"/>
      <c r="EW386" s="60"/>
      <c r="EX386" s="60"/>
      <c r="EY386" s="60"/>
      <c r="EZ386" s="60"/>
      <c r="FA386" s="60"/>
      <c r="FB386" s="60"/>
      <c r="FC386" s="60"/>
      <c r="FD386" s="60"/>
      <c r="FE386" s="60"/>
      <c r="FF386" s="60"/>
      <c r="FG386" s="60"/>
      <c r="FH386" s="60"/>
      <c r="FI386" s="60"/>
      <c r="FJ386" s="60"/>
      <c r="FK386" s="60"/>
      <c r="FL386" s="60"/>
      <c r="FM386" s="60"/>
      <c r="FN386" s="60"/>
      <c r="FO386" s="60"/>
      <c r="FP386" s="60"/>
      <c r="FQ386" s="60"/>
      <c r="FR386" s="60"/>
      <c r="FS386" s="60"/>
      <c r="FT386" s="60"/>
      <c r="FU386" s="60"/>
      <c r="FV386" s="60"/>
      <c r="FW386" s="60"/>
      <c r="FX386" s="60"/>
      <c r="FY386" s="60"/>
      <c r="FZ386" s="60"/>
      <c r="GA386" s="60"/>
      <c r="GB386" s="60"/>
      <c r="GC386" s="60"/>
      <c r="GD386" s="60"/>
      <c r="GE386" s="60"/>
      <c r="GF386" s="60"/>
      <c r="GG386" s="60"/>
      <c r="GH386" s="60"/>
      <c r="GI386" s="60"/>
      <c r="GJ386" s="60"/>
      <c r="GK386" s="60"/>
      <c r="GL386" s="60"/>
      <c r="GM386" s="60"/>
      <c r="GN386" s="60"/>
      <c r="GO386" s="60"/>
      <c r="GP386" s="60"/>
      <c r="GQ386" s="60"/>
      <c r="GR386" s="60"/>
      <c r="GS386" s="60"/>
      <c r="GT386" s="60"/>
      <c r="GU386" s="60"/>
      <c r="GV386" s="60"/>
      <c r="GW386" s="60"/>
      <c r="GX386" s="60"/>
      <c r="GY386" s="60"/>
      <c r="GZ386" s="60"/>
      <c r="HA386" s="60"/>
      <c r="HB386" s="60"/>
      <c r="HC386" s="60"/>
      <c r="HD386" s="60"/>
      <c r="HE386" s="60"/>
      <c r="HF386" s="60"/>
      <c r="HG386" s="60"/>
      <c r="HH386" s="60"/>
      <c r="HI386" s="60"/>
      <c r="HJ386" s="60"/>
      <c r="HK386" s="60"/>
      <c r="HL386" s="60"/>
      <c r="HM386" s="60"/>
      <c r="HN386" s="60"/>
      <c r="HO386" s="60"/>
      <c r="HP386" s="60"/>
      <c r="HQ386" s="60"/>
      <c r="HR386" s="60"/>
      <c r="HS386" s="60"/>
      <c r="HT386" s="60"/>
      <c r="HU386" s="60"/>
      <c r="HV386" s="60"/>
      <c r="HW386" s="60"/>
      <c r="HX386" s="60"/>
      <c r="HY386" s="60"/>
      <c r="HZ386" s="60"/>
      <c r="IA386" s="60"/>
      <c r="IB386" s="60"/>
      <c r="IC386" s="60"/>
      <c r="ID386" s="60"/>
      <c r="IE386" s="60"/>
      <c r="IF386" s="60"/>
      <c r="IG386" s="60"/>
      <c r="IH386" s="60"/>
      <c r="II386" s="60"/>
      <c r="IJ386" s="60"/>
      <c r="IK386" s="60"/>
      <c r="IL386" s="60"/>
      <c r="IM386" s="60"/>
      <c r="IN386" s="60"/>
      <c r="IO386" s="60"/>
      <c r="IP386" s="60"/>
      <c r="IQ386" s="60"/>
      <c r="IR386" s="60"/>
      <c r="IS386" s="60"/>
      <c r="IT386" s="60"/>
      <c r="IU386" s="60"/>
      <c r="IV386" s="60"/>
      <c r="IW386" s="60"/>
      <c r="IX386" s="60"/>
      <c r="IY386" s="60"/>
      <c r="IZ386" s="60"/>
      <c r="JA386" s="60"/>
      <c r="JB386" s="60"/>
      <c r="JC386" s="60"/>
      <c r="JD386" s="60"/>
      <c r="JE386" s="60"/>
      <c r="JF386" s="60"/>
      <c r="JG386" s="60"/>
      <c r="JH386" s="60"/>
      <c r="JI386" s="60"/>
      <c r="JJ386" s="60"/>
      <c r="JK386" s="60"/>
      <c r="JL386" s="60"/>
      <c r="JM386" s="60"/>
      <c r="JN386" s="60"/>
      <c r="JO386" s="60"/>
      <c r="JP386" s="60"/>
      <c r="JQ386" s="60"/>
      <c r="JR386" s="60"/>
      <c r="JS386" s="60"/>
      <c r="JT386" s="60"/>
      <c r="JU386" s="60"/>
      <c r="JV386" s="60"/>
      <c r="JW386" s="60"/>
      <c r="JX386" s="60"/>
      <c r="JY386" s="60"/>
      <c r="JZ386" s="60"/>
      <c r="KA386" s="60"/>
      <c r="KB386" s="60"/>
      <c r="KC386" s="60"/>
      <c r="KD386" s="60"/>
      <c r="KE386" s="60"/>
      <c r="KF386" s="60"/>
      <c r="KG386" s="60"/>
      <c r="KH386" s="60"/>
      <c r="KI386" s="60"/>
      <c r="KJ386" s="60"/>
      <c r="KK386" s="60"/>
      <c r="KL386" s="60"/>
      <c r="KM386" s="60"/>
      <c r="KN386" s="60"/>
      <c r="KO386" s="60"/>
      <c r="KP386" s="60"/>
      <c r="KQ386" s="60"/>
      <c r="KR386" s="60"/>
      <c r="KS386" s="60"/>
      <c r="KT386" s="60"/>
      <c r="KU386" s="60"/>
      <c r="KV386" s="60"/>
      <c r="KW386" s="60"/>
      <c r="KX386" s="60"/>
      <c r="KY386" s="60"/>
      <c r="KZ386" s="60"/>
      <c r="LA386" s="60"/>
      <c r="LB386" s="60"/>
      <c r="LC386" s="60"/>
      <c r="LD386" s="60"/>
      <c r="LE386" s="60"/>
      <c r="LF386" s="60"/>
      <c r="LG386" s="60"/>
      <c r="LH386" s="60"/>
      <c r="LI386" s="60"/>
      <c r="LJ386" s="60"/>
      <c r="LK386" s="60"/>
      <c r="LL386" s="60"/>
      <c r="LM386" s="60"/>
      <c r="LN386" s="60"/>
      <c r="LO386" s="60"/>
      <c r="LP386" s="60"/>
      <c r="LQ386" s="60"/>
      <c r="LR386" s="60"/>
      <c r="LS386" s="60"/>
      <c r="LT386" s="60"/>
      <c r="LU386" s="60"/>
      <c r="LV386" s="60"/>
      <c r="LW386" s="60"/>
      <c r="LX386" s="60"/>
      <c r="LY386" s="60"/>
      <c r="LZ386" s="60"/>
      <c r="MA386" s="60"/>
      <c r="MB386" s="60"/>
      <c r="MC386" s="60"/>
      <c r="MD386" s="60"/>
      <c r="ME386" s="60"/>
      <c r="MF386" s="60"/>
      <c r="MG386" s="60"/>
      <c r="MH386" s="60"/>
      <c r="MI386" s="60"/>
      <c r="MJ386" s="60"/>
      <c r="MK386" s="60"/>
      <c r="ML386" s="60"/>
      <c r="MM386" s="60"/>
      <c r="MN386" s="60"/>
      <c r="MO386" s="60"/>
      <c r="MP386" s="60"/>
      <c r="MQ386" s="60"/>
      <c r="MR386" s="60"/>
      <c r="MS386" s="60"/>
      <c r="MT386" s="60"/>
      <c r="MU386" s="60"/>
      <c r="MV386" s="60"/>
      <c r="MW386" s="60"/>
      <c r="MX386" s="60"/>
      <c r="MY386" s="60"/>
      <c r="MZ386" s="60"/>
      <c r="NA386" s="60"/>
      <c r="NB386" s="60"/>
      <c r="NC386" s="60"/>
      <c r="ND386" s="60"/>
      <c r="NE386" s="60"/>
      <c r="NF386" s="60"/>
      <c r="NG386" s="60"/>
      <c r="NH386" s="60"/>
      <c r="NI386" s="60"/>
      <c r="NJ386" s="60"/>
      <c r="NK386" s="60"/>
      <c r="NL386" s="60"/>
      <c r="NM386" s="60"/>
      <c r="NN386" s="60"/>
      <c r="NO386" s="60"/>
      <c r="NP386" s="60"/>
      <c r="NQ386" s="60"/>
      <c r="NR386" s="60"/>
      <c r="NS386" s="60"/>
      <c r="NT386" s="60"/>
      <c r="NU386" s="60"/>
      <c r="NV386" s="60"/>
      <c r="NW386" s="60"/>
      <c r="NX386" s="60"/>
      <c r="NY386" s="60"/>
      <c r="NZ386" s="60"/>
      <c r="OA386" s="60"/>
      <c r="OB386" s="60"/>
      <c r="OC386" s="60"/>
      <c r="OD386" s="60"/>
      <c r="OE386" s="60"/>
      <c r="OF386" s="60"/>
      <c r="OG386" s="60"/>
      <c r="OH386" s="60"/>
      <c r="OI386" s="60"/>
      <c r="OJ386" s="60"/>
      <c r="OK386" s="60"/>
      <c r="OL386" s="60"/>
      <c r="OM386" s="60"/>
      <c r="ON386" s="60"/>
      <c r="OO386" s="60"/>
      <c r="OP386" s="60"/>
      <c r="OQ386" s="60"/>
      <c r="OR386" s="60"/>
      <c r="OS386" s="60"/>
      <c r="OT386" s="60"/>
      <c r="OU386" s="60"/>
      <c r="OV386" s="60"/>
      <c r="OW386" s="60"/>
      <c r="OX386" s="60"/>
      <c r="OY386" s="60"/>
      <c r="OZ386" s="60"/>
      <c r="PA386" s="60"/>
      <c r="PB386" s="60"/>
      <c r="PC386" s="60"/>
      <c r="PD386" s="60"/>
      <c r="PE386" s="60"/>
      <c r="PF386" s="60"/>
      <c r="PG386" s="60"/>
      <c r="PH386" s="60"/>
      <c r="PI386" s="60"/>
      <c r="PJ386" s="60"/>
      <c r="PK386" s="60"/>
      <c r="PL386" s="60"/>
      <c r="PM386" s="60"/>
      <c r="PN386" s="60"/>
      <c r="PO386" s="60"/>
      <c r="PP386" s="60"/>
      <c r="PQ386" s="60"/>
      <c r="PR386" s="60"/>
      <c r="PS386" s="60"/>
      <c r="PT386" s="60"/>
      <c r="PU386" s="60"/>
      <c r="PV386" s="60"/>
      <c r="PW386" s="60"/>
      <c r="PX386" s="60"/>
      <c r="PY386" s="60"/>
      <c r="PZ386" s="60"/>
      <c r="QA386" s="60"/>
      <c r="QB386" s="60"/>
      <c r="QC386" s="60"/>
      <c r="QD386" s="60"/>
      <c r="QE386" s="60"/>
      <c r="QF386" s="60"/>
      <c r="QG386" s="60"/>
      <c r="QH386" s="60"/>
      <c r="QI386" s="60"/>
      <c r="QJ386" s="60"/>
      <c r="QK386" s="60"/>
      <c r="QL386" s="60"/>
      <c r="QM386" s="60"/>
      <c r="QN386" s="60"/>
      <c r="QO386" s="60"/>
      <c r="QP386" s="60"/>
      <c r="QQ386" s="60"/>
      <c r="QR386" s="60"/>
      <c r="QS386" s="60"/>
      <c r="QT386" s="60"/>
      <c r="QU386" s="60"/>
      <c r="QV386" s="60"/>
      <c r="QW386" s="60"/>
      <c r="QX386" s="60"/>
      <c r="QY386" s="60"/>
      <c r="QZ386" s="60"/>
      <c r="RA386" s="60"/>
      <c r="RB386" s="60"/>
      <c r="RC386" s="60"/>
      <c r="RD386" s="60"/>
      <c r="RE386" s="60"/>
      <c r="RF386" s="60"/>
      <c r="RG386" s="60"/>
      <c r="RH386" s="60"/>
      <c r="RI386" s="60"/>
      <c r="RJ386" s="60"/>
      <c r="RK386" s="60"/>
      <c r="RL386" s="60"/>
      <c r="RM386" s="60"/>
      <c r="RN386" s="60"/>
      <c r="RO386" s="60"/>
      <c r="RP386" s="60"/>
      <c r="RQ386" s="60"/>
      <c r="RR386" s="60"/>
      <c r="RS386" s="60"/>
      <c r="RT386" s="60"/>
      <c r="RU386" s="60"/>
      <c r="RV386" s="60"/>
      <c r="RW386" s="60"/>
      <c r="RX386" s="60"/>
      <c r="RY386" s="60"/>
      <c r="RZ386" s="60"/>
      <c r="SA386" s="60"/>
      <c r="SB386" s="60"/>
      <c r="SC386" s="60"/>
      <c r="SD386" s="60"/>
      <c r="SE386" s="60"/>
      <c r="SF386" s="60"/>
      <c r="SG386" s="60"/>
      <c r="SH386" s="60"/>
      <c r="SI386" s="60"/>
      <c r="SJ386" s="60"/>
      <c r="SK386" s="60"/>
      <c r="SL386" s="60"/>
      <c r="SM386" s="60"/>
      <c r="SN386" s="60"/>
      <c r="SO386" s="60"/>
      <c r="SP386" s="60"/>
      <c r="SQ386" s="60"/>
      <c r="SR386" s="60"/>
      <c r="SS386" s="60"/>
      <c r="ST386" s="60"/>
      <c r="SU386" s="60"/>
      <c r="SV386" s="60"/>
      <c r="SW386" s="60"/>
      <c r="SX386" s="60"/>
      <c r="SY386" s="60"/>
      <c r="SZ386" s="60"/>
      <c r="TA386" s="60"/>
      <c r="TB386" s="60"/>
      <c r="TC386" s="60"/>
      <c r="TD386" s="60"/>
      <c r="TE386" s="60"/>
      <c r="TF386" s="60"/>
      <c r="TG386" s="60"/>
      <c r="TH386" s="60"/>
      <c r="TI386" s="60"/>
    </row>
    <row r="387" spans="1:529" s="60" customFormat="1" ht="27.75" customHeight="1" x14ac:dyDescent="0.25">
      <c r="A387" s="355">
        <v>13140035</v>
      </c>
      <c r="B387" s="356">
        <v>39414</v>
      </c>
      <c r="C387" s="357" t="s">
        <v>1468</v>
      </c>
      <c r="D387" s="357" t="s">
        <v>5736</v>
      </c>
      <c r="E387" s="357"/>
      <c r="F387" s="357"/>
      <c r="G387" s="357"/>
      <c r="H387" s="355" t="s">
        <v>278</v>
      </c>
      <c r="I387" s="356" t="s">
        <v>7585</v>
      </c>
      <c r="J387" s="356">
        <v>41606</v>
      </c>
      <c r="K387" s="357" t="s">
        <v>1472</v>
      </c>
      <c r="L387" s="357"/>
      <c r="M387" s="357" t="s">
        <v>4759</v>
      </c>
      <c r="N387" s="357" t="s">
        <v>21</v>
      </c>
      <c r="O387" s="357">
        <v>20000</v>
      </c>
      <c r="P387" s="803"/>
      <c r="Q387" s="803" t="s">
        <v>1473</v>
      </c>
      <c r="R387" s="803" t="s">
        <v>3296</v>
      </c>
      <c r="S387" s="803"/>
      <c r="T387" s="601"/>
      <c r="U387" s="357"/>
      <c r="V387" s="357">
        <v>20000</v>
      </c>
      <c r="W387" s="357"/>
      <c r="X387" s="357"/>
      <c r="Y387" s="357"/>
      <c r="Z387" s="357"/>
      <c r="AA387" s="357"/>
      <c r="AB387" s="357"/>
      <c r="AC387" s="357"/>
      <c r="AD387" s="357"/>
      <c r="AE387" s="357"/>
      <c r="AF387" s="357"/>
      <c r="AG387" s="357"/>
      <c r="AH387" s="357"/>
      <c r="AI387" s="357"/>
      <c r="AJ387" s="357"/>
      <c r="AK387" s="529"/>
      <c r="AL387" s="529" t="s">
        <v>4560</v>
      </c>
      <c r="AM387" s="11"/>
    </row>
    <row r="388" spans="1:529" s="60" customFormat="1" ht="27.75" customHeight="1" x14ac:dyDescent="0.25">
      <c r="A388" s="34">
        <v>13140035</v>
      </c>
      <c r="B388" s="5">
        <v>39414</v>
      </c>
      <c r="C388" s="17" t="s">
        <v>1468</v>
      </c>
      <c r="D388" s="17" t="s">
        <v>5737</v>
      </c>
      <c r="E388" s="17"/>
      <c r="F388" s="17"/>
      <c r="G388" s="17"/>
      <c r="H388" s="34" t="s">
        <v>278</v>
      </c>
      <c r="I388" s="5" t="s">
        <v>7585</v>
      </c>
      <c r="J388" s="5">
        <v>43797</v>
      </c>
      <c r="K388" s="17" t="s">
        <v>1472</v>
      </c>
      <c r="L388" s="17"/>
      <c r="M388" s="17" t="s">
        <v>1012</v>
      </c>
      <c r="N388" s="17" t="s">
        <v>21</v>
      </c>
      <c r="O388" s="17">
        <v>1000</v>
      </c>
      <c r="P388" s="767"/>
      <c r="Q388" s="767"/>
      <c r="R388" s="767"/>
      <c r="S388" s="767"/>
      <c r="T388" s="566"/>
      <c r="U388" s="17"/>
      <c r="V388" s="17">
        <v>1000</v>
      </c>
      <c r="W388" s="17" t="s">
        <v>1260</v>
      </c>
      <c r="X388" s="17">
        <v>50</v>
      </c>
      <c r="Y388" s="17">
        <v>15</v>
      </c>
      <c r="Z388" s="17">
        <v>70</v>
      </c>
      <c r="AA388" s="17" t="s">
        <v>1090</v>
      </c>
      <c r="AB388" s="17" t="s">
        <v>1090</v>
      </c>
      <c r="AC388" s="17" t="s">
        <v>1090</v>
      </c>
      <c r="AD388" s="17" t="s">
        <v>1090</v>
      </c>
      <c r="AE388" s="17" t="s">
        <v>1090</v>
      </c>
      <c r="AF388" s="17" t="s">
        <v>1090</v>
      </c>
      <c r="AG388" s="17" t="s">
        <v>1474</v>
      </c>
      <c r="AH388" s="17"/>
      <c r="AI388" s="17" t="s">
        <v>2365</v>
      </c>
      <c r="AJ388" s="17" t="s">
        <v>2366</v>
      </c>
      <c r="AK388" s="7" t="s">
        <v>4111</v>
      </c>
      <c r="AL388" s="7"/>
      <c r="AM388" s="11"/>
    </row>
    <row r="389" spans="1:529" s="60" customFormat="1" ht="27.75" customHeight="1" x14ac:dyDescent="0.25">
      <c r="A389" s="34">
        <v>13140035</v>
      </c>
      <c r="B389" s="5">
        <v>39414</v>
      </c>
      <c r="C389" s="17" t="s">
        <v>1468</v>
      </c>
      <c r="D389" s="17" t="s">
        <v>5738</v>
      </c>
      <c r="E389" s="17"/>
      <c r="F389" s="17"/>
      <c r="G389" s="17"/>
      <c r="H389" s="34" t="s">
        <v>278</v>
      </c>
      <c r="I389" s="5" t="s">
        <v>7585</v>
      </c>
      <c r="J389" s="5">
        <v>43797</v>
      </c>
      <c r="K389" s="17" t="s">
        <v>1472</v>
      </c>
      <c r="L389" s="17"/>
      <c r="M389" s="17" t="s">
        <v>1012</v>
      </c>
      <c r="N389" s="17" t="s">
        <v>21</v>
      </c>
      <c r="O389" s="17">
        <v>3000</v>
      </c>
      <c r="P389" s="767"/>
      <c r="Q389" s="767"/>
      <c r="R389" s="767"/>
      <c r="S389" s="767"/>
      <c r="T389" s="566"/>
      <c r="U389" s="17"/>
      <c r="V389" s="17">
        <v>3000</v>
      </c>
      <c r="W389" s="17" t="s">
        <v>1260</v>
      </c>
      <c r="X389" s="17">
        <v>50</v>
      </c>
      <c r="Y389" s="17">
        <v>15</v>
      </c>
      <c r="Z389" s="17">
        <v>70</v>
      </c>
      <c r="AA389" s="17" t="s">
        <v>1090</v>
      </c>
      <c r="AB389" s="17" t="s">
        <v>1090</v>
      </c>
      <c r="AC389" s="17" t="s">
        <v>1090</v>
      </c>
      <c r="AD389" s="17" t="s">
        <v>1090</v>
      </c>
      <c r="AE389" s="17" t="s">
        <v>1090</v>
      </c>
      <c r="AF389" s="17" t="s">
        <v>1090</v>
      </c>
      <c r="AG389" s="17" t="s">
        <v>1474</v>
      </c>
      <c r="AH389" s="17"/>
      <c r="AI389" s="17" t="s">
        <v>2367</v>
      </c>
      <c r="AJ389" s="17" t="s">
        <v>2368</v>
      </c>
      <c r="AK389" s="7" t="s">
        <v>4111</v>
      </c>
      <c r="AL389" s="7"/>
      <c r="AM389" s="11"/>
    </row>
    <row r="390" spans="1:529" s="60" customFormat="1" ht="27.75" customHeight="1" x14ac:dyDescent="0.25">
      <c r="A390" s="34">
        <v>13140035</v>
      </c>
      <c r="B390" s="5">
        <v>39414</v>
      </c>
      <c r="C390" s="17" t="s">
        <v>1468</v>
      </c>
      <c r="D390" s="17" t="s">
        <v>5739</v>
      </c>
      <c r="E390" s="17"/>
      <c r="F390" s="17"/>
      <c r="G390" s="17"/>
      <c r="H390" s="34" t="s">
        <v>278</v>
      </c>
      <c r="I390" s="5" t="s">
        <v>7585</v>
      </c>
      <c r="J390" s="5">
        <v>43797</v>
      </c>
      <c r="K390" s="17" t="s">
        <v>1475</v>
      </c>
      <c r="L390" s="17"/>
      <c r="M390" s="17" t="s">
        <v>4760</v>
      </c>
      <c r="N390" s="17" t="s">
        <v>21</v>
      </c>
      <c r="O390" s="17">
        <v>2000</v>
      </c>
      <c r="P390" s="767"/>
      <c r="Q390" s="767"/>
      <c r="R390" s="767"/>
      <c r="S390" s="767"/>
      <c r="T390" s="566"/>
      <c r="U390" s="17"/>
      <c r="V390" s="17">
        <v>2000</v>
      </c>
      <c r="W390" s="17" t="s">
        <v>1260</v>
      </c>
      <c r="X390" s="17">
        <v>50</v>
      </c>
      <c r="Y390" s="17">
        <v>15</v>
      </c>
      <c r="Z390" s="17">
        <v>70</v>
      </c>
      <c r="AA390" s="17" t="s">
        <v>1090</v>
      </c>
      <c r="AB390" s="17" t="s">
        <v>1090</v>
      </c>
      <c r="AC390" s="17" t="s">
        <v>1090</v>
      </c>
      <c r="AD390" s="17" t="s">
        <v>1090</v>
      </c>
      <c r="AE390" s="17" t="s">
        <v>1090</v>
      </c>
      <c r="AF390" s="17" t="s">
        <v>1090</v>
      </c>
      <c r="AG390" s="17" t="s">
        <v>1474</v>
      </c>
      <c r="AH390" s="17"/>
      <c r="AI390" s="17" t="s">
        <v>2369</v>
      </c>
      <c r="AJ390" s="17" t="s">
        <v>2370</v>
      </c>
      <c r="AK390" s="7" t="s">
        <v>4111</v>
      </c>
      <c r="AL390" s="7"/>
      <c r="AM390" s="11"/>
    </row>
    <row r="391" spans="1:529" s="60" customFormat="1" ht="27.75" customHeight="1" x14ac:dyDescent="0.25">
      <c r="A391" s="34">
        <v>13140035</v>
      </c>
      <c r="B391" s="5">
        <v>39414</v>
      </c>
      <c r="C391" s="17" t="s">
        <v>1468</v>
      </c>
      <c r="D391" s="17" t="s">
        <v>5740</v>
      </c>
      <c r="E391" s="17"/>
      <c r="F391" s="17"/>
      <c r="G391" s="17"/>
      <c r="H391" s="34" t="s">
        <v>278</v>
      </c>
      <c r="I391" s="5" t="s">
        <v>7585</v>
      </c>
      <c r="J391" s="5">
        <v>43797</v>
      </c>
      <c r="K391" s="17" t="s">
        <v>1475</v>
      </c>
      <c r="L391" s="17"/>
      <c r="M391" s="17" t="s">
        <v>4760</v>
      </c>
      <c r="N391" s="17" t="s">
        <v>21</v>
      </c>
      <c r="O391" s="17">
        <v>3000</v>
      </c>
      <c r="P391" s="767"/>
      <c r="Q391" s="767"/>
      <c r="R391" s="767"/>
      <c r="S391" s="767"/>
      <c r="T391" s="566"/>
      <c r="U391" s="17"/>
      <c r="V391" s="17">
        <v>3000</v>
      </c>
      <c r="W391" s="17" t="s">
        <v>1260</v>
      </c>
      <c r="X391" s="17">
        <v>50</v>
      </c>
      <c r="Y391" s="17">
        <v>15</v>
      </c>
      <c r="Z391" s="17">
        <v>70</v>
      </c>
      <c r="AA391" s="17" t="s">
        <v>1090</v>
      </c>
      <c r="AB391" s="17" t="s">
        <v>1090</v>
      </c>
      <c r="AC391" s="17" t="s">
        <v>1090</v>
      </c>
      <c r="AD391" s="17" t="s">
        <v>1090</v>
      </c>
      <c r="AE391" s="17" t="s">
        <v>1090</v>
      </c>
      <c r="AF391" s="17" t="s">
        <v>1090</v>
      </c>
      <c r="AG391" s="17" t="s">
        <v>1474</v>
      </c>
      <c r="AH391" s="17"/>
      <c r="AI391" s="17" t="s">
        <v>2371</v>
      </c>
      <c r="AJ391" s="17" t="s">
        <v>2372</v>
      </c>
      <c r="AK391" s="7" t="s">
        <v>4111</v>
      </c>
      <c r="AL391" s="7"/>
      <c r="AM391" s="11"/>
    </row>
    <row r="392" spans="1:529" s="60" customFormat="1" ht="27.75" customHeight="1" x14ac:dyDescent="0.25">
      <c r="A392" s="34">
        <v>13140035</v>
      </c>
      <c r="B392" s="5">
        <v>39414</v>
      </c>
      <c r="C392" s="17" t="s">
        <v>1468</v>
      </c>
      <c r="D392" s="17" t="s">
        <v>5741</v>
      </c>
      <c r="E392" s="17"/>
      <c r="F392" s="17"/>
      <c r="G392" s="17"/>
      <c r="H392" s="34" t="s">
        <v>278</v>
      </c>
      <c r="I392" s="5" t="s">
        <v>7585</v>
      </c>
      <c r="J392" s="5">
        <v>43797</v>
      </c>
      <c r="K392" s="17" t="s">
        <v>1475</v>
      </c>
      <c r="L392" s="17"/>
      <c r="M392" s="17" t="s">
        <v>4760</v>
      </c>
      <c r="N392" s="17" t="s">
        <v>21</v>
      </c>
      <c r="O392" s="17">
        <v>7000</v>
      </c>
      <c r="P392" s="767"/>
      <c r="Q392" s="767"/>
      <c r="R392" s="767"/>
      <c r="S392" s="767"/>
      <c r="T392" s="566"/>
      <c r="U392" s="17"/>
      <c r="V392" s="17">
        <v>7000</v>
      </c>
      <c r="W392" s="17" t="s">
        <v>1260</v>
      </c>
      <c r="X392" s="17">
        <v>50</v>
      </c>
      <c r="Y392" s="17">
        <v>15</v>
      </c>
      <c r="Z392" s="17">
        <v>70</v>
      </c>
      <c r="AA392" s="17" t="s">
        <v>1090</v>
      </c>
      <c r="AB392" s="17" t="s">
        <v>1090</v>
      </c>
      <c r="AC392" s="17" t="s">
        <v>1090</v>
      </c>
      <c r="AD392" s="17" t="s">
        <v>1090</v>
      </c>
      <c r="AE392" s="17" t="s">
        <v>1090</v>
      </c>
      <c r="AF392" s="17" t="s">
        <v>1090</v>
      </c>
      <c r="AG392" s="17" t="s">
        <v>1474</v>
      </c>
      <c r="AH392" s="17"/>
      <c r="AI392" s="17" t="s">
        <v>2373</v>
      </c>
      <c r="AJ392" s="17" t="s">
        <v>2374</v>
      </c>
      <c r="AK392" s="7" t="s">
        <v>4111</v>
      </c>
      <c r="AL392" s="7"/>
      <c r="AM392" s="11"/>
    </row>
    <row r="393" spans="1:529" s="60" customFormat="1" ht="27.75" customHeight="1" thickBot="1" x14ac:dyDescent="0.3">
      <c r="A393" s="61">
        <v>13140035</v>
      </c>
      <c r="B393" s="19">
        <v>39414</v>
      </c>
      <c r="C393" s="18" t="s">
        <v>1468</v>
      </c>
      <c r="D393" s="18" t="s">
        <v>5742</v>
      </c>
      <c r="E393" s="18"/>
      <c r="F393" s="18"/>
      <c r="G393" s="18"/>
      <c r="H393" s="61" t="s">
        <v>278</v>
      </c>
      <c r="I393" s="19" t="s">
        <v>7585</v>
      </c>
      <c r="J393" s="19">
        <v>43797</v>
      </c>
      <c r="K393" s="18" t="s">
        <v>1475</v>
      </c>
      <c r="L393" s="18"/>
      <c r="M393" s="18" t="s">
        <v>4760</v>
      </c>
      <c r="N393" s="18" t="s">
        <v>21</v>
      </c>
      <c r="O393" s="18">
        <v>4000</v>
      </c>
      <c r="P393" s="753"/>
      <c r="Q393" s="753"/>
      <c r="R393" s="753"/>
      <c r="S393" s="753"/>
      <c r="T393" s="565"/>
      <c r="U393" s="18"/>
      <c r="V393" s="18">
        <v>4000</v>
      </c>
      <c r="W393" s="18" t="s">
        <v>1260</v>
      </c>
      <c r="X393" s="18">
        <v>50</v>
      </c>
      <c r="Y393" s="18">
        <v>15</v>
      </c>
      <c r="Z393" s="18">
        <v>70</v>
      </c>
      <c r="AA393" s="18" t="s">
        <v>1090</v>
      </c>
      <c r="AB393" s="18" t="s">
        <v>1090</v>
      </c>
      <c r="AC393" s="18" t="s">
        <v>1090</v>
      </c>
      <c r="AD393" s="18" t="s">
        <v>1090</v>
      </c>
      <c r="AE393" s="18" t="s">
        <v>1090</v>
      </c>
      <c r="AF393" s="18" t="s">
        <v>1090</v>
      </c>
      <c r="AG393" s="18" t="s">
        <v>1474</v>
      </c>
      <c r="AH393" s="18"/>
      <c r="AI393" s="18" t="s">
        <v>2375</v>
      </c>
      <c r="AJ393" s="18" t="s">
        <v>2376</v>
      </c>
      <c r="AK393" s="20" t="s">
        <v>4111</v>
      </c>
      <c r="AL393" s="20"/>
      <c r="AM393" s="11"/>
    </row>
    <row r="394" spans="1:529" s="60" customFormat="1" ht="27.75" customHeight="1" thickBot="1" x14ac:dyDescent="0.3">
      <c r="A394" s="325">
        <v>13140036</v>
      </c>
      <c r="B394" s="326">
        <v>39419</v>
      </c>
      <c r="C394" s="327" t="s">
        <v>1468</v>
      </c>
      <c r="D394" s="327" t="s">
        <v>5743</v>
      </c>
      <c r="E394" s="327"/>
      <c r="F394" s="327"/>
      <c r="G394" s="327"/>
      <c r="H394" s="328" t="s">
        <v>1476</v>
      </c>
      <c r="I394" s="326" t="s">
        <v>7584</v>
      </c>
      <c r="J394" s="326">
        <v>41668</v>
      </c>
      <c r="K394" s="327"/>
      <c r="L394" s="327"/>
      <c r="M394" s="327" t="s">
        <v>1024</v>
      </c>
      <c r="N394" s="327" t="s">
        <v>66</v>
      </c>
      <c r="O394" s="327">
        <v>409968</v>
      </c>
      <c r="P394" s="799"/>
      <c r="Q394" s="799"/>
      <c r="R394" s="799" t="s">
        <v>1477</v>
      </c>
      <c r="S394" s="799"/>
      <c r="T394" s="600"/>
      <c r="U394" s="327"/>
      <c r="V394" s="327">
        <v>409968</v>
      </c>
      <c r="W394" s="327"/>
      <c r="X394" s="327"/>
      <c r="Y394" s="327"/>
      <c r="Z394" s="327"/>
      <c r="AA394" s="327"/>
      <c r="AB394" s="327"/>
      <c r="AC394" s="327"/>
      <c r="AD394" s="327"/>
      <c r="AE394" s="327"/>
      <c r="AF394" s="327"/>
      <c r="AG394" s="327"/>
      <c r="AH394" s="327"/>
      <c r="AI394" s="327"/>
      <c r="AJ394" s="327"/>
      <c r="AK394" s="360"/>
      <c r="AL394" s="24"/>
      <c r="AM394" s="11"/>
    </row>
    <row r="395" spans="1:529" s="60" customFormat="1" ht="27.75" customHeight="1" thickBot="1" x14ac:dyDescent="0.3">
      <c r="A395" s="78">
        <v>13140037</v>
      </c>
      <c r="B395" s="333">
        <v>39422</v>
      </c>
      <c r="C395" s="35" t="s">
        <v>1478</v>
      </c>
      <c r="D395" s="302" t="s">
        <v>4627</v>
      </c>
      <c r="E395" s="35"/>
      <c r="F395" s="35"/>
      <c r="G395" s="35"/>
      <c r="H395" s="78">
        <v>63427</v>
      </c>
      <c r="I395" s="333">
        <v>39444</v>
      </c>
      <c r="J395" s="333">
        <v>41614</v>
      </c>
      <c r="K395" s="35" t="s">
        <v>1479</v>
      </c>
      <c r="L395" s="35"/>
      <c r="M395" s="35" t="s">
        <v>287</v>
      </c>
      <c r="N395" s="35" t="s">
        <v>40</v>
      </c>
      <c r="O395" s="35">
        <v>557355</v>
      </c>
      <c r="P395" s="793"/>
      <c r="Q395" s="793"/>
      <c r="R395" s="793" t="s">
        <v>1480</v>
      </c>
      <c r="S395" s="793"/>
      <c r="T395" s="602"/>
      <c r="U395" s="35"/>
      <c r="V395" s="35">
        <v>557355</v>
      </c>
      <c r="W395" s="35"/>
      <c r="X395" s="35"/>
      <c r="Y395" s="35"/>
      <c r="Z395" s="35"/>
      <c r="AA395" s="35"/>
      <c r="AB395" s="35"/>
      <c r="AC395" s="35"/>
      <c r="AD395" s="35"/>
      <c r="AE395" s="35"/>
      <c r="AF395" s="35"/>
      <c r="AG395" s="35"/>
      <c r="AH395" s="35"/>
      <c r="AI395" s="35"/>
      <c r="AJ395" s="35"/>
      <c r="AK395" s="35"/>
      <c r="AL395" s="25"/>
      <c r="AM395" s="11"/>
    </row>
    <row r="396" spans="1:529" s="60" customFormat="1" ht="27.75" customHeight="1" thickBot="1" x14ac:dyDescent="0.3">
      <c r="A396" s="237">
        <v>13140038</v>
      </c>
      <c r="B396" s="238">
        <v>39479</v>
      </c>
      <c r="C396" s="23" t="s">
        <v>4112</v>
      </c>
      <c r="D396" s="23" t="s">
        <v>5744</v>
      </c>
      <c r="E396" s="23"/>
      <c r="F396" s="23"/>
      <c r="G396" s="23"/>
      <c r="H396" s="239">
        <v>62486</v>
      </c>
      <c r="I396" s="238">
        <v>39499</v>
      </c>
      <c r="J396" s="238">
        <v>41671</v>
      </c>
      <c r="K396" s="23"/>
      <c r="L396" s="23"/>
      <c r="M396" s="23" t="s">
        <v>4761</v>
      </c>
      <c r="N396" s="23" t="s">
        <v>34</v>
      </c>
      <c r="O396" s="23">
        <v>438000</v>
      </c>
      <c r="P396" s="744"/>
      <c r="Q396" s="744"/>
      <c r="R396" s="744"/>
      <c r="S396" s="744"/>
      <c r="T396" s="575">
        <v>29.16</v>
      </c>
      <c r="U396" s="23">
        <v>1200</v>
      </c>
      <c r="V396" s="23">
        <v>438000</v>
      </c>
      <c r="W396" s="23" t="s">
        <v>1398</v>
      </c>
      <c r="X396" s="23">
        <v>35</v>
      </c>
      <c r="Y396" s="23">
        <v>25</v>
      </c>
      <c r="Z396" s="23">
        <v>125</v>
      </c>
      <c r="AA396" s="23" t="s">
        <v>1090</v>
      </c>
      <c r="AB396" s="23" t="s">
        <v>1090</v>
      </c>
      <c r="AC396" s="23" t="s">
        <v>1090</v>
      </c>
      <c r="AD396" s="23" t="s">
        <v>1090</v>
      </c>
      <c r="AE396" s="23" t="s">
        <v>1090</v>
      </c>
      <c r="AF396" s="23">
        <v>0.3</v>
      </c>
      <c r="AG396" s="354"/>
      <c r="AH396" s="23"/>
      <c r="AI396" s="23" t="s">
        <v>2377</v>
      </c>
      <c r="AJ396" s="23" t="s">
        <v>2378</v>
      </c>
      <c r="AK396" s="24" t="s">
        <v>4113</v>
      </c>
      <c r="AL396" s="24"/>
      <c r="AM396" s="11"/>
    </row>
    <row r="397" spans="1:529" s="60" customFormat="1" ht="27.75" customHeight="1" x14ac:dyDescent="0.25">
      <c r="A397" s="255">
        <v>13140039</v>
      </c>
      <c r="B397" s="256">
        <v>39429</v>
      </c>
      <c r="C397" s="257" t="s">
        <v>1481</v>
      </c>
      <c r="D397" s="257" t="s">
        <v>5745</v>
      </c>
      <c r="E397" s="257"/>
      <c r="F397" s="257"/>
      <c r="G397" s="257"/>
      <c r="H397" s="255">
        <v>29218</v>
      </c>
      <c r="I397" s="256">
        <v>39444</v>
      </c>
      <c r="J397" s="256">
        <v>41621</v>
      </c>
      <c r="K397" s="173" t="s">
        <v>1311</v>
      </c>
      <c r="L397" s="173"/>
      <c r="M397" s="257" t="s">
        <v>4762</v>
      </c>
      <c r="N397" s="257" t="s">
        <v>40</v>
      </c>
      <c r="O397" s="257">
        <v>16500</v>
      </c>
      <c r="P397" s="739" t="s">
        <v>1482</v>
      </c>
      <c r="Q397" s="739" t="s">
        <v>1482</v>
      </c>
      <c r="R397" s="739"/>
      <c r="S397" s="739"/>
      <c r="T397" s="598"/>
      <c r="U397" s="257"/>
      <c r="V397" s="257">
        <v>16500</v>
      </c>
      <c r="W397" s="257"/>
      <c r="X397" s="257"/>
      <c r="Y397" s="257"/>
      <c r="Z397" s="257"/>
      <c r="AA397" s="257"/>
      <c r="AB397" s="257"/>
      <c r="AC397" s="257"/>
      <c r="AD397" s="257"/>
      <c r="AE397" s="257"/>
      <c r="AF397" s="257"/>
      <c r="AG397" s="257"/>
      <c r="AH397" s="257"/>
      <c r="AI397" s="257"/>
      <c r="AJ397" s="257"/>
      <c r="AK397" s="228"/>
      <c r="AL397" s="59"/>
      <c r="AM397" s="11"/>
    </row>
    <row r="398" spans="1:529" s="82" customFormat="1" ht="42" customHeight="1" thickBot="1" x14ac:dyDescent="0.3">
      <c r="A398" s="73">
        <v>13140039</v>
      </c>
      <c r="B398" s="12">
        <v>39429</v>
      </c>
      <c r="C398" s="11" t="s">
        <v>3353</v>
      </c>
      <c r="D398" s="11" t="s">
        <v>8797</v>
      </c>
      <c r="E398" s="11" t="s">
        <v>98</v>
      </c>
      <c r="F398" s="11" t="s">
        <v>49</v>
      </c>
      <c r="G398" s="11" t="s">
        <v>24</v>
      </c>
      <c r="H398" s="73">
        <v>29218</v>
      </c>
      <c r="I398" s="12">
        <v>39444</v>
      </c>
      <c r="J398" s="12">
        <v>47465</v>
      </c>
      <c r="K398" s="11" t="s">
        <v>1311</v>
      </c>
      <c r="L398" s="11" t="s">
        <v>7747</v>
      </c>
      <c r="M398" s="11" t="s">
        <v>4762</v>
      </c>
      <c r="N398" s="11" t="s">
        <v>40</v>
      </c>
      <c r="O398" s="11">
        <v>14650</v>
      </c>
      <c r="P398" s="745" t="s">
        <v>8798</v>
      </c>
      <c r="Q398" s="745" t="s">
        <v>8798</v>
      </c>
      <c r="R398" s="745"/>
      <c r="S398" s="745"/>
      <c r="T398" s="559">
        <v>2</v>
      </c>
      <c r="U398" s="11">
        <v>58</v>
      </c>
      <c r="V398" s="11">
        <v>14674</v>
      </c>
      <c r="W398" s="11" t="s">
        <v>1089</v>
      </c>
      <c r="X398" s="11">
        <v>50</v>
      </c>
      <c r="Y398" s="11">
        <v>25</v>
      </c>
      <c r="Z398" s="11">
        <v>125</v>
      </c>
      <c r="AA398" s="11" t="s">
        <v>1325</v>
      </c>
      <c r="AB398" s="11" t="s">
        <v>1325</v>
      </c>
      <c r="AC398" s="11" t="s">
        <v>1325</v>
      </c>
      <c r="AD398" s="11" t="s">
        <v>1325</v>
      </c>
      <c r="AE398" s="11" t="s">
        <v>1325</v>
      </c>
      <c r="AF398" s="11">
        <v>0.3</v>
      </c>
      <c r="AG398" s="11" t="s">
        <v>1483</v>
      </c>
      <c r="AH398" s="11">
        <v>445.28399999999999</v>
      </c>
      <c r="AI398" s="11" t="s">
        <v>2379</v>
      </c>
      <c r="AJ398" s="11" t="s">
        <v>2380</v>
      </c>
      <c r="AK398" s="11" t="s">
        <v>1484</v>
      </c>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c r="DQ398" s="60"/>
      <c r="DR398" s="60"/>
      <c r="DS398" s="60"/>
      <c r="DT398" s="60"/>
      <c r="DU398" s="60"/>
      <c r="DV398" s="60"/>
      <c r="DW398" s="60"/>
      <c r="DX398" s="60"/>
      <c r="DY398" s="60"/>
      <c r="DZ398" s="60"/>
      <c r="EA398" s="60"/>
      <c r="EB398" s="60"/>
      <c r="EC398" s="60"/>
      <c r="ED398" s="60"/>
      <c r="EE398" s="60"/>
      <c r="EF398" s="60"/>
      <c r="EG398" s="60"/>
      <c r="EH398" s="60"/>
      <c r="EI398" s="60"/>
      <c r="EJ398" s="60"/>
      <c r="EK398" s="60"/>
      <c r="EL398" s="60"/>
      <c r="EM398" s="60"/>
      <c r="EN398" s="60"/>
      <c r="EO398" s="60"/>
      <c r="EP398" s="60"/>
      <c r="EQ398" s="60"/>
      <c r="ER398" s="60"/>
      <c r="ES398" s="60"/>
      <c r="ET398" s="60"/>
      <c r="EU398" s="60"/>
      <c r="EV398" s="60"/>
      <c r="EW398" s="60"/>
      <c r="EX398" s="60"/>
      <c r="EY398" s="60"/>
      <c r="EZ398" s="60"/>
      <c r="FA398" s="60"/>
      <c r="FB398" s="60"/>
      <c r="FC398" s="60"/>
      <c r="FD398" s="60"/>
      <c r="FE398" s="60"/>
      <c r="FF398" s="60"/>
      <c r="FG398" s="60"/>
      <c r="FH398" s="60"/>
      <c r="FI398" s="60"/>
      <c r="FJ398" s="60"/>
      <c r="FK398" s="60"/>
      <c r="FL398" s="60"/>
      <c r="FM398" s="60"/>
      <c r="FN398" s="60"/>
      <c r="FO398" s="60"/>
      <c r="FP398" s="60"/>
      <c r="FQ398" s="60"/>
      <c r="FR398" s="60"/>
      <c r="FS398" s="60"/>
      <c r="FT398" s="60"/>
      <c r="FU398" s="60"/>
      <c r="FV398" s="60"/>
      <c r="FW398" s="60"/>
      <c r="FX398" s="60"/>
      <c r="FY398" s="60"/>
      <c r="FZ398" s="60"/>
      <c r="GA398" s="60"/>
      <c r="GB398" s="60"/>
      <c r="GC398" s="60"/>
      <c r="GD398" s="60"/>
      <c r="GE398" s="60"/>
      <c r="GF398" s="60"/>
      <c r="GG398" s="60"/>
      <c r="GH398" s="60"/>
      <c r="GI398" s="60"/>
      <c r="GJ398" s="60"/>
      <c r="GK398" s="60"/>
      <c r="GL398" s="60"/>
      <c r="GM398" s="60"/>
      <c r="GN398" s="60"/>
      <c r="GO398" s="60"/>
      <c r="GP398" s="60"/>
      <c r="GQ398" s="60"/>
      <c r="GR398" s="60"/>
      <c r="GS398" s="60"/>
      <c r="GT398" s="60"/>
      <c r="GU398" s="60"/>
      <c r="GV398" s="60"/>
      <c r="GW398" s="60"/>
      <c r="GX398" s="60"/>
      <c r="GY398" s="60"/>
      <c r="GZ398" s="60"/>
      <c r="HA398" s="60"/>
      <c r="HB398" s="60"/>
      <c r="HC398" s="60"/>
      <c r="HD398" s="60"/>
      <c r="HE398" s="60"/>
      <c r="HF398" s="60"/>
      <c r="HG398" s="60"/>
      <c r="HH398" s="60"/>
      <c r="HI398" s="60"/>
      <c r="HJ398" s="60"/>
      <c r="HK398" s="60"/>
      <c r="HL398" s="60"/>
      <c r="HM398" s="60"/>
      <c r="HN398" s="60"/>
      <c r="HO398" s="60"/>
      <c r="HP398" s="60"/>
      <c r="HQ398" s="60"/>
      <c r="HR398" s="60"/>
      <c r="HS398" s="60"/>
      <c r="HT398" s="60"/>
      <c r="HU398" s="60"/>
      <c r="HV398" s="60"/>
      <c r="HW398" s="60"/>
      <c r="HX398" s="60"/>
      <c r="HY398" s="60"/>
      <c r="HZ398" s="60"/>
      <c r="IA398" s="60"/>
      <c r="IB398" s="60"/>
      <c r="IC398" s="60"/>
      <c r="ID398" s="60"/>
      <c r="IE398" s="60"/>
      <c r="IF398" s="60"/>
      <c r="IG398" s="60"/>
      <c r="IH398" s="60"/>
      <c r="II398" s="60"/>
      <c r="IJ398" s="60"/>
      <c r="IK398" s="60"/>
      <c r="IL398" s="60"/>
      <c r="IM398" s="60"/>
      <c r="IN398" s="60"/>
      <c r="IO398" s="60"/>
      <c r="IP398" s="60"/>
      <c r="IQ398" s="60"/>
      <c r="IR398" s="60"/>
      <c r="IS398" s="60"/>
      <c r="IT398" s="60"/>
      <c r="IU398" s="60"/>
      <c r="IV398" s="60"/>
      <c r="IW398" s="60"/>
      <c r="IX398" s="60"/>
      <c r="IY398" s="60"/>
      <c r="IZ398" s="60"/>
      <c r="JA398" s="60"/>
      <c r="JB398" s="60"/>
      <c r="JC398" s="60"/>
      <c r="JD398" s="60"/>
      <c r="JE398" s="60"/>
      <c r="JF398" s="60"/>
      <c r="JG398" s="60"/>
      <c r="JH398" s="60"/>
      <c r="JI398" s="60"/>
      <c r="JJ398" s="60"/>
      <c r="JK398" s="60"/>
      <c r="JL398" s="60"/>
      <c r="JM398" s="60"/>
      <c r="JN398" s="60"/>
      <c r="JO398" s="60"/>
      <c r="JP398" s="60"/>
      <c r="JQ398" s="60"/>
      <c r="JR398" s="60"/>
      <c r="JS398" s="60"/>
      <c r="JT398" s="60"/>
      <c r="JU398" s="60"/>
      <c r="JV398" s="60"/>
      <c r="JW398" s="60"/>
      <c r="JX398" s="60"/>
      <c r="JY398" s="60"/>
      <c r="JZ398" s="60"/>
      <c r="KA398" s="60"/>
      <c r="KB398" s="60"/>
      <c r="KC398" s="60"/>
      <c r="KD398" s="60"/>
      <c r="KE398" s="60"/>
      <c r="KF398" s="60"/>
      <c r="KG398" s="60"/>
      <c r="KH398" s="60"/>
      <c r="KI398" s="60"/>
      <c r="KJ398" s="60"/>
      <c r="KK398" s="60"/>
      <c r="KL398" s="60"/>
      <c r="KM398" s="60"/>
      <c r="KN398" s="60"/>
      <c r="KO398" s="60"/>
      <c r="KP398" s="60"/>
      <c r="KQ398" s="60"/>
      <c r="KR398" s="60"/>
      <c r="KS398" s="60"/>
      <c r="KT398" s="60"/>
      <c r="KU398" s="60"/>
      <c r="KV398" s="60"/>
      <c r="KW398" s="60"/>
      <c r="KX398" s="60"/>
      <c r="KY398" s="60"/>
      <c r="KZ398" s="60"/>
      <c r="LA398" s="60"/>
      <c r="LB398" s="60"/>
      <c r="LC398" s="60"/>
      <c r="LD398" s="60"/>
      <c r="LE398" s="60"/>
      <c r="LF398" s="60"/>
      <c r="LG398" s="60"/>
      <c r="LH398" s="60"/>
      <c r="LI398" s="60"/>
      <c r="LJ398" s="60"/>
      <c r="LK398" s="60"/>
      <c r="LL398" s="60"/>
      <c r="LM398" s="60"/>
      <c r="LN398" s="60"/>
      <c r="LO398" s="60"/>
      <c r="LP398" s="60"/>
      <c r="LQ398" s="60"/>
      <c r="LR398" s="60"/>
      <c r="LS398" s="60"/>
      <c r="LT398" s="60"/>
      <c r="LU398" s="60"/>
      <c r="LV398" s="60"/>
      <c r="LW398" s="60"/>
      <c r="LX398" s="60"/>
      <c r="LY398" s="60"/>
      <c r="LZ398" s="60"/>
      <c r="MA398" s="60"/>
      <c r="MB398" s="60"/>
      <c r="MC398" s="60"/>
      <c r="MD398" s="60"/>
      <c r="ME398" s="60"/>
      <c r="MF398" s="60"/>
      <c r="MG398" s="60"/>
      <c r="MH398" s="60"/>
      <c r="MI398" s="60"/>
      <c r="MJ398" s="60"/>
      <c r="MK398" s="60"/>
      <c r="ML398" s="60"/>
      <c r="MM398" s="60"/>
      <c r="MN398" s="60"/>
      <c r="MO398" s="60"/>
      <c r="MP398" s="60"/>
      <c r="MQ398" s="60"/>
      <c r="MR398" s="60"/>
      <c r="MS398" s="60"/>
      <c r="MT398" s="60"/>
      <c r="MU398" s="60"/>
      <c r="MV398" s="60"/>
      <c r="MW398" s="60"/>
      <c r="MX398" s="60"/>
      <c r="MY398" s="60"/>
      <c r="MZ398" s="60"/>
      <c r="NA398" s="60"/>
      <c r="NB398" s="60"/>
      <c r="NC398" s="60"/>
      <c r="ND398" s="60"/>
      <c r="NE398" s="60"/>
      <c r="NF398" s="60"/>
      <c r="NG398" s="60"/>
      <c r="NH398" s="60"/>
      <c r="NI398" s="60"/>
      <c r="NJ398" s="60"/>
      <c r="NK398" s="60"/>
      <c r="NL398" s="60"/>
      <c r="NM398" s="60"/>
      <c r="NN398" s="60"/>
      <c r="NO398" s="60"/>
      <c r="NP398" s="60"/>
      <c r="NQ398" s="60"/>
      <c r="NR398" s="60"/>
      <c r="NS398" s="60"/>
      <c r="NT398" s="60"/>
      <c r="NU398" s="60"/>
      <c r="NV398" s="60"/>
      <c r="NW398" s="60"/>
      <c r="NX398" s="60"/>
      <c r="NY398" s="60"/>
      <c r="NZ398" s="60"/>
      <c r="OA398" s="60"/>
      <c r="OB398" s="60"/>
      <c r="OC398" s="60"/>
      <c r="OD398" s="60"/>
      <c r="OE398" s="60"/>
      <c r="OF398" s="60"/>
      <c r="OG398" s="60"/>
      <c r="OH398" s="60"/>
      <c r="OI398" s="60"/>
      <c r="OJ398" s="60"/>
      <c r="OK398" s="60"/>
      <c r="OL398" s="60"/>
      <c r="OM398" s="60"/>
      <c r="ON398" s="60"/>
      <c r="OO398" s="60"/>
      <c r="OP398" s="60"/>
      <c r="OQ398" s="60"/>
      <c r="OR398" s="60"/>
      <c r="OS398" s="60"/>
      <c r="OT398" s="60"/>
      <c r="OU398" s="60"/>
      <c r="OV398" s="60"/>
      <c r="OW398" s="60"/>
      <c r="OX398" s="60"/>
      <c r="OY398" s="60"/>
      <c r="OZ398" s="60"/>
      <c r="PA398" s="60"/>
      <c r="PB398" s="60"/>
      <c r="PC398" s="60"/>
      <c r="PD398" s="60"/>
      <c r="PE398" s="60"/>
      <c r="PF398" s="60"/>
      <c r="PG398" s="60"/>
      <c r="PH398" s="60"/>
      <c r="PI398" s="60"/>
      <c r="PJ398" s="60"/>
      <c r="PK398" s="60"/>
      <c r="PL398" s="60"/>
      <c r="PM398" s="60"/>
      <c r="PN398" s="60"/>
      <c r="PO398" s="60"/>
      <c r="PP398" s="60"/>
      <c r="PQ398" s="60"/>
      <c r="PR398" s="60"/>
      <c r="PS398" s="60"/>
      <c r="PT398" s="60"/>
      <c r="PU398" s="60"/>
      <c r="PV398" s="60"/>
      <c r="PW398" s="60"/>
      <c r="PX398" s="60"/>
      <c r="PY398" s="60"/>
      <c r="PZ398" s="60"/>
      <c r="QA398" s="60"/>
      <c r="QB398" s="60"/>
      <c r="QC398" s="60"/>
      <c r="QD398" s="60"/>
      <c r="QE398" s="60"/>
      <c r="QF398" s="60"/>
      <c r="QG398" s="60"/>
      <c r="QH398" s="60"/>
      <c r="QI398" s="60"/>
      <c r="QJ398" s="60"/>
      <c r="QK398" s="60"/>
      <c r="QL398" s="60"/>
      <c r="QM398" s="60"/>
      <c r="QN398" s="60"/>
      <c r="QO398" s="60"/>
      <c r="QP398" s="60"/>
      <c r="QQ398" s="60"/>
      <c r="QR398" s="60"/>
      <c r="QS398" s="60"/>
      <c r="QT398" s="60"/>
      <c r="QU398" s="60"/>
      <c r="QV398" s="60"/>
      <c r="QW398" s="60"/>
      <c r="QX398" s="60"/>
      <c r="QY398" s="60"/>
      <c r="QZ398" s="60"/>
      <c r="RA398" s="60"/>
      <c r="RB398" s="60"/>
      <c r="RC398" s="60"/>
      <c r="RD398" s="60"/>
      <c r="RE398" s="60"/>
      <c r="RF398" s="60"/>
      <c r="RG398" s="60"/>
      <c r="RH398" s="60"/>
      <c r="RI398" s="60"/>
      <c r="RJ398" s="60"/>
      <c r="RK398" s="60"/>
      <c r="RL398" s="60"/>
      <c r="RM398" s="60"/>
      <c r="RN398" s="60"/>
      <c r="RO398" s="60"/>
      <c r="RP398" s="60"/>
      <c r="RQ398" s="60"/>
      <c r="RR398" s="60"/>
      <c r="RS398" s="60"/>
      <c r="RT398" s="60"/>
      <c r="RU398" s="60"/>
      <c r="RV398" s="60"/>
      <c r="RW398" s="60"/>
      <c r="RX398" s="60"/>
      <c r="RY398" s="60"/>
      <c r="RZ398" s="60"/>
      <c r="SA398" s="60"/>
      <c r="SB398" s="60"/>
      <c r="SC398" s="60"/>
      <c r="SD398" s="60"/>
      <c r="SE398" s="60"/>
      <c r="SF398" s="60"/>
      <c r="SG398" s="60"/>
      <c r="SH398" s="60"/>
      <c r="SI398" s="60"/>
      <c r="SJ398" s="60"/>
      <c r="SK398" s="60"/>
      <c r="SL398" s="60"/>
      <c r="SM398" s="60"/>
      <c r="SN398" s="60"/>
      <c r="SO398" s="60"/>
      <c r="SP398" s="60"/>
      <c r="SQ398" s="60"/>
      <c r="SR398" s="60"/>
      <c r="SS398" s="60"/>
      <c r="ST398" s="60"/>
      <c r="SU398" s="60"/>
      <c r="SV398" s="60"/>
      <c r="SW398" s="60"/>
      <c r="SX398" s="60"/>
      <c r="SY398" s="60"/>
      <c r="SZ398" s="60"/>
      <c r="TA398" s="60"/>
      <c r="TB398" s="60"/>
      <c r="TC398" s="60"/>
      <c r="TD398" s="60"/>
      <c r="TE398" s="60"/>
      <c r="TF398" s="60"/>
      <c r="TG398" s="60"/>
      <c r="TH398" s="60"/>
      <c r="TI398" s="60"/>
    </row>
    <row r="399" spans="1:529" s="60" customFormat="1" ht="27.75" customHeight="1" thickBot="1" x14ac:dyDescent="0.3">
      <c r="A399" s="237">
        <v>13140040</v>
      </c>
      <c r="B399" s="238">
        <v>39430</v>
      </c>
      <c r="C399" s="23" t="s">
        <v>5620</v>
      </c>
      <c r="D399" s="23" t="s">
        <v>5621</v>
      </c>
      <c r="E399" s="23"/>
      <c r="F399" s="23"/>
      <c r="G399" s="23"/>
      <c r="H399" s="239">
        <v>73198</v>
      </c>
      <c r="I399" s="238">
        <v>39450</v>
      </c>
      <c r="J399" s="238">
        <v>41385</v>
      </c>
      <c r="K399" s="23" t="s">
        <v>370</v>
      </c>
      <c r="L399" s="23"/>
      <c r="M399" s="23" t="s">
        <v>300</v>
      </c>
      <c r="N399" s="23" t="s">
        <v>52</v>
      </c>
      <c r="O399" s="23">
        <v>32182</v>
      </c>
      <c r="P399" s="744"/>
      <c r="Q399" s="744"/>
      <c r="R399" s="744"/>
      <c r="S399" s="744"/>
      <c r="T399" s="575"/>
      <c r="U399" s="23">
        <v>121.5</v>
      </c>
      <c r="V399" s="23">
        <v>32182</v>
      </c>
      <c r="W399" s="23" t="s">
        <v>1393</v>
      </c>
      <c r="X399" s="23">
        <v>50</v>
      </c>
      <c r="Y399" s="23">
        <v>25</v>
      </c>
      <c r="Z399" s="23">
        <v>125</v>
      </c>
      <c r="AA399" s="23" t="s">
        <v>1090</v>
      </c>
      <c r="AB399" s="23" t="s">
        <v>1090</v>
      </c>
      <c r="AC399" s="23" t="s">
        <v>1090</v>
      </c>
      <c r="AD399" s="23" t="s">
        <v>1090</v>
      </c>
      <c r="AE399" s="23" t="s">
        <v>1090</v>
      </c>
      <c r="AF399" s="23">
        <v>0.3</v>
      </c>
      <c r="AG399" s="23" t="s">
        <v>1485</v>
      </c>
      <c r="AH399" s="23"/>
      <c r="AI399" s="23" t="s">
        <v>2381</v>
      </c>
      <c r="AJ399" s="23" t="s">
        <v>2382</v>
      </c>
      <c r="AK399" s="24" t="s">
        <v>1392</v>
      </c>
      <c r="AL399" s="24"/>
      <c r="AM399" s="11"/>
    </row>
    <row r="400" spans="1:529" s="60" customFormat="1" ht="27.75" customHeight="1" x14ac:dyDescent="0.25">
      <c r="A400" s="255">
        <v>13140041</v>
      </c>
      <c r="B400" s="256">
        <v>39433</v>
      </c>
      <c r="C400" s="257" t="s">
        <v>215</v>
      </c>
      <c r="D400" s="257" t="s">
        <v>5711</v>
      </c>
      <c r="E400" s="257"/>
      <c r="F400" s="257"/>
      <c r="G400" s="257"/>
      <c r="H400" s="255">
        <v>43760</v>
      </c>
      <c r="I400" s="256">
        <v>39454</v>
      </c>
      <c r="J400" s="256">
        <v>41426</v>
      </c>
      <c r="K400" s="257" t="s">
        <v>1486</v>
      </c>
      <c r="L400" s="257"/>
      <c r="M400" s="257" t="s">
        <v>1037</v>
      </c>
      <c r="N400" s="257" t="s">
        <v>48</v>
      </c>
      <c r="O400" s="257">
        <v>2486</v>
      </c>
      <c r="P400" s="739" t="s">
        <v>1487</v>
      </c>
      <c r="Q400" s="739" t="s">
        <v>1487</v>
      </c>
      <c r="R400" s="739"/>
      <c r="S400" s="739"/>
      <c r="T400" s="598">
        <v>2.2999999999999998</v>
      </c>
      <c r="U400" s="257">
        <v>6.8</v>
      </c>
      <c r="V400" s="257">
        <v>2486</v>
      </c>
      <c r="W400" s="257" t="s">
        <v>1257</v>
      </c>
      <c r="X400" s="257">
        <v>50</v>
      </c>
      <c r="Y400" s="257">
        <v>50</v>
      </c>
      <c r="Z400" s="257">
        <v>250</v>
      </c>
      <c r="AA400" s="257" t="s">
        <v>1090</v>
      </c>
      <c r="AB400" s="257" t="s">
        <v>1090</v>
      </c>
      <c r="AC400" s="257" t="s">
        <v>1090</v>
      </c>
      <c r="AD400" s="257" t="s">
        <v>1090</v>
      </c>
      <c r="AE400" s="257" t="s">
        <v>1090</v>
      </c>
      <c r="AF400" s="257" t="s">
        <v>1090</v>
      </c>
      <c r="AG400" s="257" t="s">
        <v>1488</v>
      </c>
      <c r="AH400" s="257">
        <v>280.8</v>
      </c>
      <c r="AI400" s="257" t="s">
        <v>2383</v>
      </c>
      <c r="AJ400" s="257" t="s">
        <v>2384</v>
      </c>
      <c r="AK400" s="316" t="s">
        <v>166</v>
      </c>
      <c r="AL400" s="59"/>
      <c r="AM400" s="11"/>
    </row>
    <row r="401" spans="1:529" s="60" customFormat="1" ht="27.75" customHeight="1" thickBot="1" x14ac:dyDescent="0.3">
      <c r="A401" s="61">
        <v>13140041</v>
      </c>
      <c r="B401" s="19">
        <v>39433</v>
      </c>
      <c r="C401" s="18" t="s">
        <v>215</v>
      </c>
      <c r="D401" s="18" t="s">
        <v>5711</v>
      </c>
      <c r="E401" s="18"/>
      <c r="F401" s="18"/>
      <c r="G401" s="18"/>
      <c r="H401" s="61">
        <v>43760</v>
      </c>
      <c r="I401" s="19">
        <v>39454</v>
      </c>
      <c r="J401" s="19">
        <v>45078</v>
      </c>
      <c r="K401" s="18" t="s">
        <v>1486</v>
      </c>
      <c r="L401" s="18"/>
      <c r="M401" s="18" t="s">
        <v>1037</v>
      </c>
      <c r="N401" s="18" t="s">
        <v>48</v>
      </c>
      <c r="O401" s="18">
        <v>2486</v>
      </c>
      <c r="P401" s="753" t="s">
        <v>1487</v>
      </c>
      <c r="Q401" s="753" t="s">
        <v>1487</v>
      </c>
      <c r="R401" s="753"/>
      <c r="S401" s="753"/>
      <c r="T401" s="565">
        <v>2.2999999999999998</v>
      </c>
      <c r="U401" s="18">
        <v>6.8</v>
      </c>
      <c r="V401" s="18">
        <v>2486</v>
      </c>
      <c r="W401" s="18" t="s">
        <v>1257</v>
      </c>
      <c r="X401" s="18">
        <v>50</v>
      </c>
      <c r="Y401" s="18">
        <v>50</v>
      </c>
      <c r="Z401" s="18">
        <v>250</v>
      </c>
      <c r="AA401" s="18" t="s">
        <v>1090</v>
      </c>
      <c r="AB401" s="18" t="s">
        <v>1090</v>
      </c>
      <c r="AC401" s="18" t="s">
        <v>1090</v>
      </c>
      <c r="AD401" s="18" t="s">
        <v>1090</v>
      </c>
      <c r="AE401" s="18" t="s">
        <v>1090</v>
      </c>
      <c r="AF401" s="18" t="s">
        <v>1090</v>
      </c>
      <c r="AG401" s="18" t="s">
        <v>1488</v>
      </c>
      <c r="AH401" s="18">
        <v>280.8</v>
      </c>
      <c r="AI401" s="18" t="s">
        <v>2383</v>
      </c>
      <c r="AJ401" s="18" t="s">
        <v>2384</v>
      </c>
      <c r="AK401" s="20" t="s">
        <v>166</v>
      </c>
      <c r="AL401" s="20"/>
      <c r="AM401" s="11"/>
    </row>
    <row r="402" spans="1:529" s="60" customFormat="1" ht="27.75" customHeight="1" thickBot="1" x14ac:dyDescent="0.3">
      <c r="A402" s="237">
        <v>13140042</v>
      </c>
      <c r="B402" s="238">
        <v>39479</v>
      </c>
      <c r="C402" s="23" t="s">
        <v>1489</v>
      </c>
      <c r="D402" s="23" t="s">
        <v>5136</v>
      </c>
      <c r="E402" s="23"/>
      <c r="F402" s="23"/>
      <c r="G402" s="23"/>
      <c r="H402" s="239" t="s">
        <v>241</v>
      </c>
      <c r="I402" s="238">
        <v>39499</v>
      </c>
      <c r="J402" s="238">
        <v>41306</v>
      </c>
      <c r="K402" s="23" t="s">
        <v>380</v>
      </c>
      <c r="L402" s="23"/>
      <c r="M402" s="23" t="s">
        <v>298</v>
      </c>
      <c r="N402" s="23" t="s">
        <v>21</v>
      </c>
      <c r="O402" s="23">
        <v>34560</v>
      </c>
      <c r="P402" s="744"/>
      <c r="Q402" s="744"/>
      <c r="R402" s="744"/>
      <c r="S402" s="744"/>
      <c r="T402" s="575"/>
      <c r="U402" s="23">
        <v>160</v>
      </c>
      <c r="V402" s="23">
        <v>34560</v>
      </c>
      <c r="W402" s="23" t="s">
        <v>1257</v>
      </c>
      <c r="X402" s="23">
        <v>100</v>
      </c>
      <c r="Y402" s="23">
        <v>25</v>
      </c>
      <c r="Z402" s="23">
        <v>100</v>
      </c>
      <c r="AA402" s="23" t="s">
        <v>1090</v>
      </c>
      <c r="AB402" s="23" t="s">
        <v>1090</v>
      </c>
      <c r="AC402" s="23" t="s">
        <v>1090</v>
      </c>
      <c r="AD402" s="23" t="s">
        <v>1090</v>
      </c>
      <c r="AE402" s="23" t="s">
        <v>1090</v>
      </c>
      <c r="AF402" s="23">
        <v>0.5</v>
      </c>
      <c r="AG402" s="354" t="s">
        <v>1490</v>
      </c>
      <c r="AH402" s="23"/>
      <c r="AI402" s="23" t="s">
        <v>2385</v>
      </c>
      <c r="AJ402" s="23" t="s">
        <v>2386</v>
      </c>
      <c r="AK402" s="24" t="s">
        <v>1373</v>
      </c>
      <c r="AL402" s="24"/>
      <c r="AM402" s="11"/>
    </row>
    <row r="403" spans="1:529" s="60" customFormat="1" ht="27.75" customHeight="1" thickBot="1" x14ac:dyDescent="0.3">
      <c r="A403" s="77">
        <v>13140043</v>
      </c>
      <c r="B403" s="28">
        <v>39479</v>
      </c>
      <c r="C403" s="29" t="s">
        <v>1491</v>
      </c>
      <c r="D403" s="29" t="s">
        <v>5712</v>
      </c>
      <c r="E403" s="29"/>
      <c r="F403" s="29"/>
      <c r="G403" s="29"/>
      <c r="H403" s="77">
        <v>57251</v>
      </c>
      <c r="I403" s="28">
        <v>39507</v>
      </c>
      <c r="J403" s="28">
        <v>41671</v>
      </c>
      <c r="K403" s="29" t="s">
        <v>365</v>
      </c>
      <c r="L403" s="29"/>
      <c r="M403" s="29" t="s">
        <v>408</v>
      </c>
      <c r="N403" s="29" t="s">
        <v>25</v>
      </c>
      <c r="O403" s="29">
        <v>6000</v>
      </c>
      <c r="P403" s="743"/>
      <c r="Q403" s="743"/>
      <c r="R403" s="743"/>
      <c r="S403" s="743"/>
      <c r="T403" s="571">
        <v>1.2</v>
      </c>
      <c r="U403" s="29">
        <v>16.5</v>
      </c>
      <c r="V403" s="29">
        <v>6000</v>
      </c>
      <c r="W403" s="29" t="s">
        <v>1257</v>
      </c>
      <c r="X403" s="29">
        <v>50</v>
      </c>
      <c r="Y403" s="29">
        <v>50</v>
      </c>
      <c r="Z403" s="29">
        <v>125</v>
      </c>
      <c r="AA403" s="29" t="s">
        <v>1090</v>
      </c>
      <c r="AB403" s="29" t="s">
        <v>1090</v>
      </c>
      <c r="AC403" s="29" t="s">
        <v>1090</v>
      </c>
      <c r="AD403" s="29" t="s">
        <v>1090</v>
      </c>
      <c r="AE403" s="29" t="s">
        <v>1090</v>
      </c>
      <c r="AF403" s="29">
        <v>0.3</v>
      </c>
      <c r="AG403" s="29" t="s">
        <v>1492</v>
      </c>
      <c r="AH403" s="29"/>
      <c r="AI403" s="29" t="s">
        <v>2387</v>
      </c>
      <c r="AJ403" s="29" t="s">
        <v>2388</v>
      </c>
      <c r="AK403" s="25" t="s">
        <v>1420</v>
      </c>
      <c r="AL403" s="25"/>
      <c r="AM403" s="11"/>
    </row>
    <row r="404" spans="1:529" s="60" customFormat="1" ht="27.75" customHeight="1" thickBot="1" x14ac:dyDescent="0.3">
      <c r="A404" s="350">
        <v>13140044</v>
      </c>
      <c r="B404" s="351">
        <v>39498</v>
      </c>
      <c r="C404" s="352" t="s">
        <v>1493</v>
      </c>
      <c r="D404" s="352" t="s">
        <v>5713</v>
      </c>
      <c r="E404" s="352"/>
      <c r="F404" s="352"/>
      <c r="G404" s="352"/>
      <c r="H404" s="353">
        <v>38978</v>
      </c>
      <c r="I404" s="351">
        <v>39518</v>
      </c>
      <c r="J404" s="351">
        <v>41696</v>
      </c>
      <c r="K404" s="352"/>
      <c r="L404" s="352"/>
      <c r="M404" s="352" t="s">
        <v>4763</v>
      </c>
      <c r="N404" s="352" t="s">
        <v>34</v>
      </c>
      <c r="O404" s="352">
        <v>118260</v>
      </c>
      <c r="P404" s="799"/>
      <c r="Q404" s="799"/>
      <c r="R404" s="799" t="s">
        <v>1494</v>
      </c>
      <c r="S404" s="799"/>
      <c r="T404" s="603">
        <v>20</v>
      </c>
      <c r="U404" s="352">
        <v>400</v>
      </c>
      <c r="V404" s="352">
        <v>118260</v>
      </c>
      <c r="W404" s="352" t="s">
        <v>1393</v>
      </c>
      <c r="X404" s="352"/>
      <c r="Y404" s="352"/>
      <c r="Z404" s="352"/>
      <c r="AA404" s="352"/>
      <c r="AB404" s="352"/>
      <c r="AC404" s="352"/>
      <c r="AD404" s="352"/>
      <c r="AE404" s="352"/>
      <c r="AF404" s="352"/>
      <c r="AG404" s="352"/>
      <c r="AH404" s="352"/>
      <c r="AI404" s="346" t="s">
        <v>2389</v>
      </c>
      <c r="AJ404" s="346" t="s">
        <v>2390</v>
      </c>
      <c r="AK404" s="352"/>
      <c r="AL404" s="24" t="s">
        <v>1495</v>
      </c>
      <c r="AM404" s="11"/>
    </row>
    <row r="405" spans="1:529" s="60" customFormat="1" ht="27.75" customHeight="1" x14ac:dyDescent="0.25">
      <c r="A405" s="164">
        <v>13140045</v>
      </c>
      <c r="B405" s="175">
        <v>39505</v>
      </c>
      <c r="C405" s="176" t="s">
        <v>1496</v>
      </c>
      <c r="D405" s="176" t="s">
        <v>4998</v>
      </c>
      <c r="E405" s="176"/>
      <c r="F405" s="176"/>
      <c r="G405" s="176"/>
      <c r="H405" s="164">
        <v>37469</v>
      </c>
      <c r="I405" s="175">
        <v>39524</v>
      </c>
      <c r="J405" s="175">
        <v>41842</v>
      </c>
      <c r="K405" s="176" t="s">
        <v>374</v>
      </c>
      <c r="L405" s="176"/>
      <c r="M405" s="176" t="s">
        <v>742</v>
      </c>
      <c r="N405" s="176" t="s">
        <v>40</v>
      </c>
      <c r="O405" s="176">
        <v>620</v>
      </c>
      <c r="P405" s="752" t="s">
        <v>3310</v>
      </c>
      <c r="Q405" s="752" t="s">
        <v>3310</v>
      </c>
      <c r="R405" s="752"/>
      <c r="S405" s="752"/>
      <c r="T405" s="568"/>
      <c r="U405" s="176">
        <v>2.4</v>
      </c>
      <c r="V405" s="176">
        <v>620</v>
      </c>
      <c r="W405" s="176" t="s">
        <v>1398</v>
      </c>
      <c r="X405" s="176">
        <v>25</v>
      </c>
      <c r="Y405" s="176"/>
      <c r="Z405" s="176">
        <v>70</v>
      </c>
      <c r="AA405" s="176" t="s">
        <v>1090</v>
      </c>
      <c r="AB405" s="176" t="s">
        <v>1090</v>
      </c>
      <c r="AC405" s="176" t="s">
        <v>1090</v>
      </c>
      <c r="AD405" s="176" t="s">
        <v>1090</v>
      </c>
      <c r="AE405" s="176">
        <v>5</v>
      </c>
      <c r="AF405" s="176">
        <v>10</v>
      </c>
      <c r="AG405" s="176"/>
      <c r="AH405" s="176"/>
      <c r="AI405" s="176" t="s">
        <v>2391</v>
      </c>
      <c r="AJ405" s="176" t="s">
        <v>2392</v>
      </c>
      <c r="AK405" s="222" t="s">
        <v>1420</v>
      </c>
      <c r="AL405" s="222" t="s">
        <v>3387</v>
      </c>
      <c r="AM405" s="11"/>
    </row>
    <row r="406" spans="1:529" s="60" customFormat="1" ht="27.75" customHeight="1" x14ac:dyDescent="0.25">
      <c r="A406" s="33">
        <v>13140045</v>
      </c>
      <c r="B406" s="15">
        <v>39505</v>
      </c>
      <c r="C406" s="16" t="s">
        <v>1496</v>
      </c>
      <c r="D406" s="16" t="s">
        <v>4999</v>
      </c>
      <c r="E406" s="16"/>
      <c r="F406" s="16"/>
      <c r="G406" s="16"/>
      <c r="H406" s="33">
        <v>37469</v>
      </c>
      <c r="I406" s="15">
        <v>39524</v>
      </c>
      <c r="J406" s="15">
        <v>41842</v>
      </c>
      <c r="K406" s="16" t="s">
        <v>374</v>
      </c>
      <c r="L406" s="16"/>
      <c r="M406" s="16" t="s">
        <v>742</v>
      </c>
      <c r="N406" s="16" t="s">
        <v>40</v>
      </c>
      <c r="O406" s="16">
        <v>320</v>
      </c>
      <c r="P406" s="764" t="s">
        <v>3310</v>
      </c>
      <c r="Q406" s="764" t="s">
        <v>3310</v>
      </c>
      <c r="R406" s="764"/>
      <c r="S406" s="764"/>
      <c r="T406" s="580"/>
      <c r="U406" s="16">
        <v>1.25</v>
      </c>
      <c r="V406" s="16">
        <v>320</v>
      </c>
      <c r="W406" s="16" t="s">
        <v>1398</v>
      </c>
      <c r="X406" s="16">
        <v>50</v>
      </c>
      <c r="Y406" s="16">
        <v>25</v>
      </c>
      <c r="Z406" s="16">
        <v>70</v>
      </c>
      <c r="AA406" s="16" t="s">
        <v>1090</v>
      </c>
      <c r="AB406" s="16" t="s">
        <v>1090</v>
      </c>
      <c r="AC406" s="16" t="s">
        <v>1090</v>
      </c>
      <c r="AD406" s="16" t="s">
        <v>1090</v>
      </c>
      <c r="AE406" s="16" t="s">
        <v>1090</v>
      </c>
      <c r="AF406" s="16" t="s">
        <v>1090</v>
      </c>
      <c r="AG406" s="16" t="s">
        <v>1497</v>
      </c>
      <c r="AH406" s="16"/>
      <c r="AI406" s="16" t="s">
        <v>2393</v>
      </c>
      <c r="AJ406" s="16" t="s">
        <v>2394</v>
      </c>
      <c r="AK406" s="57" t="s">
        <v>1420</v>
      </c>
      <c r="AL406" s="57" t="s">
        <v>3387</v>
      </c>
      <c r="AM406" s="11"/>
    </row>
    <row r="407" spans="1:529" s="82" customFormat="1" ht="42" customHeight="1" x14ac:dyDescent="0.25">
      <c r="A407" s="69">
        <v>13140045</v>
      </c>
      <c r="B407" s="70">
        <v>39505</v>
      </c>
      <c r="C407" s="71" t="s">
        <v>3311</v>
      </c>
      <c r="D407" s="71" t="s">
        <v>8950</v>
      </c>
      <c r="E407" s="71" t="s">
        <v>99</v>
      </c>
      <c r="F407" s="71" t="s">
        <v>100</v>
      </c>
      <c r="G407" s="71" t="s">
        <v>86</v>
      </c>
      <c r="H407" s="69">
        <v>37469</v>
      </c>
      <c r="I407" s="70">
        <v>39524</v>
      </c>
      <c r="J407" s="70">
        <v>47686</v>
      </c>
      <c r="K407" s="71" t="s">
        <v>374</v>
      </c>
      <c r="L407" s="71" t="s">
        <v>7655</v>
      </c>
      <c r="M407" s="71" t="s">
        <v>742</v>
      </c>
      <c r="N407" s="71" t="s">
        <v>40</v>
      </c>
      <c r="O407" s="71">
        <v>1570</v>
      </c>
      <c r="P407" s="775" t="s">
        <v>8951</v>
      </c>
      <c r="Q407" s="775" t="s">
        <v>8951</v>
      </c>
      <c r="R407" s="775"/>
      <c r="S407" s="775"/>
      <c r="T407" s="581" t="s">
        <v>1964</v>
      </c>
      <c r="U407" s="71">
        <v>6.13</v>
      </c>
      <c r="V407" s="71">
        <v>1570</v>
      </c>
      <c r="W407" s="71" t="s">
        <v>3313</v>
      </c>
      <c r="X407" s="71">
        <v>25</v>
      </c>
      <c r="Y407" s="71" t="s">
        <v>1090</v>
      </c>
      <c r="Z407" s="71">
        <v>70</v>
      </c>
      <c r="AA407" s="71" t="s">
        <v>1090</v>
      </c>
      <c r="AB407" s="71" t="s">
        <v>1090</v>
      </c>
      <c r="AC407" s="71" t="s">
        <v>1090</v>
      </c>
      <c r="AD407" s="71" t="s">
        <v>1090</v>
      </c>
      <c r="AE407" s="71" t="s">
        <v>1090</v>
      </c>
      <c r="AF407" s="71">
        <v>5</v>
      </c>
      <c r="AG407" s="71" t="s">
        <v>3314</v>
      </c>
      <c r="AH407" s="71">
        <v>293.5</v>
      </c>
      <c r="AI407" s="71" t="s">
        <v>2391</v>
      </c>
      <c r="AJ407" s="71" t="s">
        <v>2392</v>
      </c>
      <c r="AK407" s="71" t="s">
        <v>1420</v>
      </c>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DQ407" s="60"/>
      <c r="DR407" s="60"/>
      <c r="DS407" s="60"/>
      <c r="DT407" s="60"/>
      <c r="DU407" s="60"/>
      <c r="DV407" s="60"/>
      <c r="DW407" s="60"/>
      <c r="DX407" s="60"/>
      <c r="DY407" s="60"/>
      <c r="DZ407" s="60"/>
      <c r="EA407" s="60"/>
      <c r="EB407" s="60"/>
      <c r="EC407" s="60"/>
      <c r="ED407" s="60"/>
      <c r="EE407" s="60"/>
      <c r="EF407" s="60"/>
      <c r="EG407" s="60"/>
      <c r="EH407" s="60"/>
      <c r="EI407" s="60"/>
      <c r="EJ407" s="60"/>
      <c r="EK407" s="60"/>
      <c r="EL407" s="60"/>
      <c r="EM407" s="60"/>
      <c r="EN407" s="60"/>
      <c r="EO407" s="60"/>
      <c r="EP407" s="60"/>
      <c r="EQ407" s="60"/>
      <c r="ER407" s="60"/>
      <c r="ES407" s="60"/>
      <c r="ET407" s="60"/>
      <c r="EU407" s="60"/>
      <c r="EV407" s="60"/>
      <c r="EW407" s="60"/>
      <c r="EX407" s="60"/>
      <c r="EY407" s="60"/>
      <c r="EZ407" s="60"/>
      <c r="FA407" s="60"/>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60"/>
      <c r="GR407" s="60"/>
      <c r="GS407" s="60"/>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E407" s="60"/>
      <c r="OF407" s="60"/>
      <c r="OG407" s="60"/>
      <c r="OH407" s="60"/>
      <c r="OI407" s="60"/>
      <c r="OJ407" s="60"/>
      <c r="OK407" s="60"/>
      <c r="OL407" s="60"/>
      <c r="OM407" s="60"/>
      <c r="ON407" s="60"/>
      <c r="OO407" s="60"/>
      <c r="OP407" s="60"/>
      <c r="OQ407" s="60"/>
      <c r="OR407" s="60"/>
      <c r="OS407" s="60"/>
      <c r="OT407" s="60"/>
      <c r="OU407" s="60"/>
      <c r="OV407" s="60"/>
      <c r="OW407" s="60"/>
      <c r="OX407" s="60"/>
      <c r="OY407" s="60"/>
      <c r="OZ407" s="60"/>
      <c r="PA407" s="60"/>
      <c r="PB407" s="60"/>
      <c r="PC407" s="60"/>
      <c r="PD407" s="60"/>
      <c r="PE407" s="60"/>
      <c r="PF407" s="60"/>
      <c r="PG407" s="60"/>
      <c r="PH407" s="60"/>
      <c r="PI407" s="60"/>
      <c r="PJ407" s="60"/>
      <c r="PK407" s="60"/>
      <c r="PL407" s="60"/>
      <c r="PM407" s="60"/>
      <c r="PN407" s="60"/>
      <c r="PO407" s="60"/>
      <c r="PP407" s="60"/>
      <c r="PQ407" s="60"/>
      <c r="PR407" s="60"/>
      <c r="PS407" s="60"/>
      <c r="PT407" s="60"/>
      <c r="PU407" s="60"/>
      <c r="PV407" s="60"/>
      <c r="PW407" s="60"/>
      <c r="PX407" s="60"/>
      <c r="PY407" s="60"/>
      <c r="PZ407" s="60"/>
      <c r="QA407" s="60"/>
      <c r="QB407" s="60"/>
      <c r="QC407" s="60"/>
      <c r="QD407" s="60"/>
      <c r="QE407" s="60"/>
      <c r="QF407" s="60"/>
      <c r="QG407" s="60"/>
      <c r="QH407" s="60"/>
      <c r="QI407" s="60"/>
      <c r="QJ407" s="60"/>
      <c r="QK407" s="60"/>
      <c r="QL407" s="60"/>
      <c r="QM407" s="60"/>
      <c r="QN407" s="60"/>
      <c r="QO407" s="60"/>
      <c r="QP407" s="60"/>
      <c r="QQ407" s="60"/>
      <c r="QR407" s="60"/>
      <c r="QS407" s="60"/>
      <c r="QT407" s="60"/>
      <c r="QU407" s="60"/>
      <c r="QV407" s="60"/>
      <c r="QW407" s="60"/>
      <c r="QX407" s="60"/>
      <c r="QY407" s="60"/>
      <c r="QZ407" s="60"/>
      <c r="RA407" s="60"/>
      <c r="RB407" s="60"/>
      <c r="RC407" s="60"/>
      <c r="RD407" s="60"/>
      <c r="RE407" s="60"/>
      <c r="RF407" s="60"/>
      <c r="RG407" s="60"/>
      <c r="RH407" s="60"/>
      <c r="RI407" s="60"/>
      <c r="RJ407" s="60"/>
      <c r="RK407" s="60"/>
      <c r="RL407" s="60"/>
      <c r="RM407" s="60"/>
      <c r="RN407" s="60"/>
      <c r="RO407" s="60"/>
      <c r="RP407" s="60"/>
      <c r="RQ407" s="60"/>
      <c r="RR407" s="60"/>
      <c r="RS407" s="60"/>
      <c r="RT407" s="60"/>
      <c r="RU407" s="60"/>
      <c r="RV407" s="60"/>
      <c r="RW407" s="60"/>
      <c r="RX407" s="60"/>
      <c r="RY407" s="60"/>
      <c r="RZ407" s="60"/>
      <c r="SA407" s="60"/>
      <c r="SB407" s="60"/>
      <c r="SC407" s="60"/>
      <c r="SD407" s="60"/>
      <c r="SE407" s="60"/>
      <c r="SF407" s="60"/>
      <c r="SG407" s="60"/>
      <c r="SH407" s="60"/>
      <c r="SI407" s="60"/>
      <c r="SJ407" s="60"/>
      <c r="SK407" s="60"/>
      <c r="SL407" s="60"/>
      <c r="SM407" s="60"/>
      <c r="SN407" s="60"/>
      <c r="SO407" s="60"/>
      <c r="SP407" s="60"/>
      <c r="SQ407" s="60"/>
      <c r="SR407" s="60"/>
      <c r="SS407" s="60"/>
      <c r="ST407" s="60"/>
      <c r="SU407" s="60"/>
      <c r="SV407" s="60"/>
      <c r="SW407" s="60"/>
      <c r="SX407" s="60"/>
      <c r="SY407" s="60"/>
      <c r="SZ407" s="60"/>
      <c r="TA407" s="60"/>
      <c r="TB407" s="60"/>
      <c r="TC407" s="60"/>
      <c r="TD407" s="60"/>
      <c r="TE407" s="60"/>
      <c r="TF407" s="60"/>
      <c r="TG407" s="60"/>
      <c r="TH407" s="60"/>
      <c r="TI407" s="60"/>
    </row>
    <row r="408" spans="1:529" s="82" customFormat="1" ht="42" customHeight="1" thickBot="1" x14ac:dyDescent="0.3">
      <c r="A408" s="73">
        <v>13140045</v>
      </c>
      <c r="B408" s="12">
        <v>39505</v>
      </c>
      <c r="C408" s="11" t="s">
        <v>3312</v>
      </c>
      <c r="D408" s="71" t="s">
        <v>8950</v>
      </c>
      <c r="E408" s="71" t="s">
        <v>99</v>
      </c>
      <c r="F408" s="71" t="s">
        <v>100</v>
      </c>
      <c r="G408" s="71" t="s">
        <v>86</v>
      </c>
      <c r="H408" s="73">
        <v>37469</v>
      </c>
      <c r="I408" s="12">
        <v>39524</v>
      </c>
      <c r="J408" s="70">
        <v>47686</v>
      </c>
      <c r="K408" s="11" t="s">
        <v>374</v>
      </c>
      <c r="L408" s="11" t="s">
        <v>7655</v>
      </c>
      <c r="M408" s="11" t="s">
        <v>742</v>
      </c>
      <c r="N408" s="11" t="s">
        <v>40</v>
      </c>
      <c r="O408" s="11">
        <v>320</v>
      </c>
      <c r="P408" s="775" t="s">
        <v>8951</v>
      </c>
      <c r="Q408" s="775" t="s">
        <v>8951</v>
      </c>
      <c r="R408" s="745"/>
      <c r="S408" s="745"/>
      <c r="T408" s="559" t="s">
        <v>1964</v>
      </c>
      <c r="U408" s="11">
        <v>1.25</v>
      </c>
      <c r="V408" s="11">
        <v>320</v>
      </c>
      <c r="W408" s="11" t="s">
        <v>1398</v>
      </c>
      <c r="X408" s="11">
        <v>50</v>
      </c>
      <c r="Y408" s="11">
        <v>25</v>
      </c>
      <c r="Z408" s="11">
        <v>125</v>
      </c>
      <c r="AA408" s="11" t="s">
        <v>1090</v>
      </c>
      <c r="AB408" s="11" t="s">
        <v>1090</v>
      </c>
      <c r="AC408" s="11" t="s">
        <v>1090</v>
      </c>
      <c r="AD408" s="11" t="s">
        <v>1090</v>
      </c>
      <c r="AE408" s="11" t="s">
        <v>1090</v>
      </c>
      <c r="AF408" s="11" t="s">
        <v>1090</v>
      </c>
      <c r="AG408" s="11" t="s">
        <v>1090</v>
      </c>
      <c r="AH408" s="11">
        <v>294.3</v>
      </c>
      <c r="AI408" s="11" t="s">
        <v>2393</v>
      </c>
      <c r="AJ408" s="11" t="s">
        <v>2394</v>
      </c>
      <c r="AK408" s="11" t="s">
        <v>1420</v>
      </c>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60"/>
      <c r="BT408" s="60"/>
      <c r="BU408" s="60"/>
      <c r="BV408" s="60"/>
      <c r="BW408" s="60"/>
      <c r="BX408" s="60"/>
      <c r="BY408" s="60"/>
      <c r="BZ408" s="60"/>
      <c r="CA408" s="60"/>
      <c r="CB408" s="60"/>
      <c r="CC408" s="60"/>
      <c r="CD408" s="60"/>
      <c r="CE408" s="60"/>
      <c r="CF408" s="60"/>
      <c r="CG408" s="60"/>
      <c r="CH408" s="60"/>
      <c r="CI408" s="60"/>
      <c r="CJ408" s="60"/>
      <c r="CK408" s="60"/>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c r="DQ408" s="60"/>
      <c r="DR408" s="60"/>
      <c r="DS408" s="60"/>
      <c r="DT408" s="60"/>
      <c r="DU408" s="60"/>
      <c r="DV408" s="60"/>
      <c r="DW408" s="60"/>
      <c r="DX408" s="60"/>
      <c r="DY408" s="60"/>
      <c r="DZ408" s="60"/>
      <c r="EA408" s="60"/>
      <c r="EB408" s="60"/>
      <c r="EC408" s="60"/>
      <c r="ED408" s="60"/>
      <c r="EE408" s="60"/>
      <c r="EF408" s="60"/>
      <c r="EG408" s="60"/>
      <c r="EH408" s="60"/>
      <c r="EI408" s="60"/>
      <c r="EJ408" s="60"/>
      <c r="EK408" s="60"/>
      <c r="EL408" s="60"/>
      <c r="EM408" s="60"/>
      <c r="EN408" s="60"/>
      <c r="EO408" s="60"/>
      <c r="EP408" s="60"/>
      <c r="EQ408" s="60"/>
      <c r="ER408" s="60"/>
      <c r="ES408" s="60"/>
      <c r="ET408" s="60"/>
      <c r="EU408" s="60"/>
      <c r="EV408" s="60"/>
      <c r="EW408" s="60"/>
      <c r="EX408" s="60"/>
      <c r="EY408" s="60"/>
      <c r="EZ408" s="60"/>
      <c r="FA408" s="60"/>
      <c r="FB408" s="60"/>
      <c r="FC408" s="60"/>
      <c r="FD408" s="60"/>
      <c r="FE408" s="60"/>
      <c r="FF408" s="60"/>
      <c r="FG408" s="60"/>
      <c r="FH408" s="60"/>
      <c r="FI408" s="60"/>
      <c r="FJ408" s="60"/>
      <c r="FK408" s="60"/>
      <c r="FL408" s="60"/>
      <c r="FM408" s="60"/>
      <c r="FN408" s="60"/>
      <c r="FO408" s="60"/>
      <c r="FP408" s="60"/>
      <c r="FQ408" s="60"/>
      <c r="FR408" s="60"/>
      <c r="FS408" s="60"/>
      <c r="FT408" s="60"/>
      <c r="FU408" s="60"/>
      <c r="FV408" s="60"/>
      <c r="FW408" s="60"/>
      <c r="FX408" s="60"/>
      <c r="FY408" s="60"/>
      <c r="FZ408" s="60"/>
      <c r="GA408" s="60"/>
      <c r="GB408" s="60"/>
      <c r="GC408" s="60"/>
      <c r="GD408" s="60"/>
      <c r="GE408" s="60"/>
      <c r="GF408" s="60"/>
      <c r="GG408" s="60"/>
      <c r="GH408" s="60"/>
      <c r="GI408" s="60"/>
      <c r="GJ408" s="60"/>
      <c r="GK408" s="60"/>
      <c r="GL408" s="60"/>
      <c r="GM408" s="60"/>
      <c r="GN408" s="60"/>
      <c r="GO408" s="60"/>
      <c r="GP408" s="60"/>
      <c r="GQ408" s="60"/>
      <c r="GR408" s="60"/>
      <c r="GS408" s="60"/>
      <c r="GT408" s="60"/>
      <c r="GU408" s="60"/>
      <c r="GV408" s="60"/>
      <c r="GW408" s="60"/>
      <c r="GX408" s="60"/>
      <c r="GY408" s="60"/>
      <c r="GZ408" s="60"/>
      <c r="HA408" s="60"/>
      <c r="HB408" s="60"/>
      <c r="HC408" s="60"/>
      <c r="HD408" s="60"/>
      <c r="HE408" s="60"/>
      <c r="HF408" s="60"/>
      <c r="HG408" s="60"/>
      <c r="HH408" s="60"/>
      <c r="HI408" s="60"/>
      <c r="HJ408" s="60"/>
      <c r="HK408" s="60"/>
      <c r="HL408" s="60"/>
      <c r="HM408" s="60"/>
      <c r="HN408" s="60"/>
      <c r="HO408" s="60"/>
      <c r="HP408" s="60"/>
      <c r="HQ408" s="60"/>
      <c r="HR408" s="60"/>
      <c r="HS408" s="60"/>
      <c r="HT408" s="60"/>
      <c r="HU408" s="60"/>
      <c r="HV408" s="60"/>
      <c r="HW408" s="60"/>
      <c r="HX408" s="60"/>
      <c r="HY408" s="60"/>
      <c r="HZ408" s="60"/>
      <c r="IA408" s="60"/>
      <c r="IB408" s="60"/>
      <c r="IC408" s="60"/>
      <c r="ID408" s="60"/>
      <c r="IE408" s="60"/>
      <c r="IF408" s="60"/>
      <c r="IG408" s="60"/>
      <c r="IH408" s="60"/>
      <c r="II408" s="60"/>
      <c r="IJ408" s="60"/>
      <c r="IK408" s="60"/>
      <c r="IL408" s="60"/>
      <c r="IM408" s="60"/>
      <c r="IN408" s="60"/>
      <c r="IO408" s="60"/>
      <c r="IP408" s="60"/>
      <c r="IQ408" s="60"/>
      <c r="IR408" s="60"/>
      <c r="IS408" s="60"/>
      <c r="IT408" s="60"/>
      <c r="IU408" s="60"/>
      <c r="IV408" s="60"/>
      <c r="IW408" s="60"/>
      <c r="IX408" s="60"/>
      <c r="IY408" s="60"/>
      <c r="IZ408" s="60"/>
      <c r="JA408" s="60"/>
      <c r="JB408" s="60"/>
      <c r="JC408" s="60"/>
      <c r="JD408" s="60"/>
      <c r="JE408" s="60"/>
      <c r="JF408" s="60"/>
      <c r="JG408" s="60"/>
      <c r="JH408" s="60"/>
      <c r="JI408" s="60"/>
      <c r="JJ408" s="60"/>
      <c r="JK408" s="60"/>
      <c r="JL408" s="60"/>
      <c r="JM408" s="60"/>
      <c r="JN408" s="60"/>
      <c r="JO408" s="60"/>
      <c r="JP408" s="60"/>
      <c r="JQ408" s="60"/>
      <c r="JR408" s="60"/>
      <c r="JS408" s="60"/>
      <c r="JT408" s="60"/>
      <c r="JU408" s="60"/>
      <c r="JV408" s="60"/>
      <c r="JW408" s="60"/>
      <c r="JX408" s="60"/>
      <c r="JY408" s="60"/>
      <c r="JZ408" s="60"/>
      <c r="KA408" s="60"/>
      <c r="KB408" s="60"/>
      <c r="KC408" s="60"/>
      <c r="KD408" s="60"/>
      <c r="KE408" s="60"/>
      <c r="KF408" s="60"/>
      <c r="KG408" s="60"/>
      <c r="KH408" s="60"/>
      <c r="KI408" s="60"/>
      <c r="KJ408" s="60"/>
      <c r="KK408" s="60"/>
      <c r="KL408" s="60"/>
      <c r="KM408" s="60"/>
      <c r="KN408" s="60"/>
      <c r="KO408" s="60"/>
      <c r="KP408" s="60"/>
      <c r="KQ408" s="60"/>
      <c r="KR408" s="60"/>
      <c r="KS408" s="60"/>
      <c r="KT408" s="60"/>
      <c r="KU408" s="60"/>
      <c r="KV408" s="60"/>
      <c r="KW408" s="60"/>
      <c r="KX408" s="60"/>
      <c r="KY408" s="60"/>
      <c r="KZ408" s="60"/>
      <c r="LA408" s="60"/>
      <c r="LB408" s="60"/>
      <c r="LC408" s="60"/>
      <c r="LD408" s="60"/>
      <c r="LE408" s="60"/>
      <c r="LF408" s="60"/>
      <c r="LG408" s="60"/>
      <c r="LH408" s="60"/>
      <c r="LI408" s="60"/>
      <c r="LJ408" s="60"/>
      <c r="LK408" s="60"/>
      <c r="LL408" s="60"/>
      <c r="LM408" s="60"/>
      <c r="LN408" s="60"/>
      <c r="LO408" s="60"/>
      <c r="LP408" s="60"/>
      <c r="LQ408" s="60"/>
      <c r="LR408" s="60"/>
      <c r="LS408" s="60"/>
      <c r="LT408" s="60"/>
      <c r="LU408" s="60"/>
      <c r="LV408" s="60"/>
      <c r="LW408" s="60"/>
      <c r="LX408" s="60"/>
      <c r="LY408" s="60"/>
      <c r="LZ408" s="60"/>
      <c r="MA408" s="60"/>
      <c r="MB408" s="60"/>
      <c r="MC408" s="60"/>
      <c r="MD408" s="60"/>
      <c r="ME408" s="60"/>
      <c r="MF408" s="60"/>
      <c r="MG408" s="60"/>
      <c r="MH408" s="60"/>
      <c r="MI408" s="60"/>
      <c r="MJ408" s="60"/>
      <c r="MK408" s="60"/>
      <c r="ML408" s="60"/>
      <c r="MM408" s="60"/>
      <c r="MN408" s="60"/>
      <c r="MO408" s="60"/>
      <c r="MP408" s="60"/>
      <c r="MQ408" s="60"/>
      <c r="MR408" s="60"/>
      <c r="MS408" s="60"/>
      <c r="MT408" s="60"/>
      <c r="MU408" s="60"/>
      <c r="MV408" s="60"/>
      <c r="MW408" s="60"/>
      <c r="MX408" s="60"/>
      <c r="MY408" s="60"/>
      <c r="MZ408" s="60"/>
      <c r="NA408" s="60"/>
      <c r="NB408" s="60"/>
      <c r="NC408" s="60"/>
      <c r="ND408" s="60"/>
      <c r="NE408" s="60"/>
      <c r="NF408" s="60"/>
      <c r="NG408" s="60"/>
      <c r="NH408" s="60"/>
      <c r="NI408" s="60"/>
      <c r="NJ408" s="60"/>
      <c r="NK408" s="60"/>
      <c r="NL408" s="60"/>
      <c r="NM408" s="60"/>
      <c r="NN408" s="60"/>
      <c r="NO408" s="60"/>
      <c r="NP408" s="60"/>
      <c r="NQ408" s="60"/>
      <c r="NR408" s="60"/>
      <c r="NS408" s="60"/>
      <c r="NT408" s="60"/>
      <c r="NU408" s="60"/>
      <c r="NV408" s="60"/>
      <c r="NW408" s="60"/>
      <c r="NX408" s="60"/>
      <c r="NY408" s="60"/>
      <c r="NZ408" s="60"/>
      <c r="OA408" s="60"/>
      <c r="OB408" s="60"/>
      <c r="OC408" s="60"/>
      <c r="OD408" s="60"/>
      <c r="OE408" s="60"/>
      <c r="OF408" s="60"/>
      <c r="OG408" s="60"/>
      <c r="OH408" s="60"/>
      <c r="OI408" s="60"/>
      <c r="OJ408" s="60"/>
      <c r="OK408" s="60"/>
      <c r="OL408" s="60"/>
      <c r="OM408" s="60"/>
      <c r="ON408" s="60"/>
      <c r="OO408" s="60"/>
      <c r="OP408" s="60"/>
      <c r="OQ408" s="60"/>
      <c r="OR408" s="60"/>
      <c r="OS408" s="60"/>
      <c r="OT408" s="60"/>
      <c r="OU408" s="60"/>
      <c r="OV408" s="60"/>
      <c r="OW408" s="60"/>
      <c r="OX408" s="60"/>
      <c r="OY408" s="60"/>
      <c r="OZ408" s="60"/>
      <c r="PA408" s="60"/>
      <c r="PB408" s="60"/>
      <c r="PC408" s="60"/>
      <c r="PD408" s="60"/>
      <c r="PE408" s="60"/>
      <c r="PF408" s="60"/>
      <c r="PG408" s="60"/>
      <c r="PH408" s="60"/>
      <c r="PI408" s="60"/>
      <c r="PJ408" s="60"/>
      <c r="PK408" s="60"/>
      <c r="PL408" s="60"/>
      <c r="PM408" s="60"/>
      <c r="PN408" s="60"/>
      <c r="PO408" s="60"/>
      <c r="PP408" s="60"/>
      <c r="PQ408" s="60"/>
      <c r="PR408" s="60"/>
      <c r="PS408" s="60"/>
      <c r="PT408" s="60"/>
      <c r="PU408" s="60"/>
      <c r="PV408" s="60"/>
      <c r="PW408" s="60"/>
      <c r="PX408" s="60"/>
      <c r="PY408" s="60"/>
      <c r="PZ408" s="60"/>
      <c r="QA408" s="60"/>
      <c r="QB408" s="60"/>
      <c r="QC408" s="60"/>
      <c r="QD408" s="60"/>
      <c r="QE408" s="60"/>
      <c r="QF408" s="60"/>
      <c r="QG408" s="60"/>
      <c r="QH408" s="60"/>
      <c r="QI408" s="60"/>
      <c r="QJ408" s="60"/>
      <c r="QK408" s="60"/>
      <c r="QL408" s="60"/>
      <c r="QM408" s="60"/>
      <c r="QN408" s="60"/>
      <c r="QO408" s="60"/>
      <c r="QP408" s="60"/>
      <c r="QQ408" s="60"/>
      <c r="QR408" s="60"/>
      <c r="QS408" s="60"/>
      <c r="QT408" s="60"/>
      <c r="QU408" s="60"/>
      <c r="QV408" s="60"/>
      <c r="QW408" s="60"/>
      <c r="QX408" s="60"/>
      <c r="QY408" s="60"/>
      <c r="QZ408" s="60"/>
      <c r="RA408" s="60"/>
      <c r="RB408" s="60"/>
      <c r="RC408" s="60"/>
      <c r="RD408" s="60"/>
      <c r="RE408" s="60"/>
      <c r="RF408" s="60"/>
      <c r="RG408" s="60"/>
      <c r="RH408" s="60"/>
      <c r="RI408" s="60"/>
      <c r="RJ408" s="60"/>
      <c r="RK408" s="60"/>
      <c r="RL408" s="60"/>
      <c r="RM408" s="60"/>
      <c r="RN408" s="60"/>
      <c r="RO408" s="60"/>
      <c r="RP408" s="60"/>
      <c r="RQ408" s="60"/>
      <c r="RR408" s="60"/>
      <c r="RS408" s="60"/>
      <c r="RT408" s="60"/>
      <c r="RU408" s="60"/>
      <c r="RV408" s="60"/>
      <c r="RW408" s="60"/>
      <c r="RX408" s="60"/>
      <c r="RY408" s="60"/>
      <c r="RZ408" s="60"/>
      <c r="SA408" s="60"/>
      <c r="SB408" s="60"/>
      <c r="SC408" s="60"/>
      <c r="SD408" s="60"/>
      <c r="SE408" s="60"/>
      <c r="SF408" s="60"/>
      <c r="SG408" s="60"/>
      <c r="SH408" s="60"/>
      <c r="SI408" s="60"/>
      <c r="SJ408" s="60"/>
      <c r="SK408" s="60"/>
      <c r="SL408" s="60"/>
      <c r="SM408" s="60"/>
      <c r="SN408" s="60"/>
      <c r="SO408" s="60"/>
      <c r="SP408" s="60"/>
      <c r="SQ408" s="60"/>
      <c r="SR408" s="60"/>
      <c r="SS408" s="60"/>
      <c r="ST408" s="60"/>
      <c r="SU408" s="60"/>
      <c r="SV408" s="60"/>
      <c r="SW408" s="60"/>
      <c r="SX408" s="60"/>
      <c r="SY408" s="60"/>
      <c r="SZ408" s="60"/>
      <c r="TA408" s="60"/>
      <c r="TB408" s="60"/>
      <c r="TC408" s="60"/>
      <c r="TD408" s="60"/>
      <c r="TE408" s="60"/>
      <c r="TF408" s="60"/>
      <c r="TG408" s="60"/>
      <c r="TH408" s="60"/>
      <c r="TI408" s="60"/>
    </row>
    <row r="409" spans="1:529" s="60" customFormat="1" ht="27.75" customHeight="1" x14ac:dyDescent="0.25">
      <c r="A409" s="183">
        <v>13140046</v>
      </c>
      <c r="B409" s="184">
        <v>39517</v>
      </c>
      <c r="C409" s="185" t="s">
        <v>1498</v>
      </c>
      <c r="D409" s="185" t="s">
        <v>5746</v>
      </c>
      <c r="E409" s="185" t="s">
        <v>144</v>
      </c>
      <c r="F409" s="185" t="s">
        <v>144</v>
      </c>
      <c r="G409" s="185" t="s">
        <v>63</v>
      </c>
      <c r="H409" s="186">
        <v>44238</v>
      </c>
      <c r="I409" s="184">
        <v>39538</v>
      </c>
      <c r="J409" s="184">
        <v>41765</v>
      </c>
      <c r="K409" s="185" t="s">
        <v>1332</v>
      </c>
      <c r="L409" s="185"/>
      <c r="M409" s="185" t="s">
        <v>301</v>
      </c>
      <c r="N409" s="185" t="s">
        <v>66</v>
      </c>
      <c r="O409" s="185">
        <v>12536</v>
      </c>
      <c r="P409" s="748"/>
      <c r="Q409" s="748" t="s">
        <v>3255</v>
      </c>
      <c r="R409" s="748"/>
      <c r="S409" s="748"/>
      <c r="T409" s="588">
        <v>3.13</v>
      </c>
      <c r="U409" s="185">
        <v>50.14</v>
      </c>
      <c r="V409" s="185">
        <v>12536</v>
      </c>
      <c r="W409" s="185" t="s">
        <v>1499</v>
      </c>
      <c r="X409" s="185">
        <v>25</v>
      </c>
      <c r="Y409" s="185">
        <v>25</v>
      </c>
      <c r="Z409" s="185">
        <v>125</v>
      </c>
      <c r="AA409" s="185" t="s">
        <v>1090</v>
      </c>
      <c r="AB409" s="185" t="s">
        <v>1090</v>
      </c>
      <c r="AC409" s="185" t="s">
        <v>1090</v>
      </c>
      <c r="AD409" s="185" t="s">
        <v>1090</v>
      </c>
      <c r="AE409" s="185">
        <v>5</v>
      </c>
      <c r="AF409" s="185" t="s">
        <v>1090</v>
      </c>
      <c r="AG409" s="185"/>
      <c r="AH409" s="185"/>
      <c r="AI409" s="185" t="s">
        <v>2395</v>
      </c>
      <c r="AJ409" s="185" t="s">
        <v>2396</v>
      </c>
      <c r="AK409" s="275" t="s">
        <v>1373</v>
      </c>
      <c r="AL409" s="275" t="s">
        <v>4561</v>
      </c>
      <c r="AM409" s="11"/>
    </row>
    <row r="410" spans="1:529" s="82" customFormat="1" ht="42" customHeight="1" thickBot="1" x14ac:dyDescent="0.3">
      <c r="A410" s="65">
        <v>13140046</v>
      </c>
      <c r="B410" s="66">
        <v>39517</v>
      </c>
      <c r="C410" s="67" t="s">
        <v>7734</v>
      </c>
      <c r="D410" s="67" t="s">
        <v>7736</v>
      </c>
      <c r="E410" s="67" t="s">
        <v>144</v>
      </c>
      <c r="F410" s="67" t="s">
        <v>144</v>
      </c>
      <c r="G410" s="67" t="s">
        <v>63</v>
      </c>
      <c r="H410" s="158" t="s">
        <v>1714</v>
      </c>
      <c r="I410" s="66">
        <v>39538</v>
      </c>
      <c r="J410" s="66">
        <v>46149</v>
      </c>
      <c r="K410" s="67" t="s">
        <v>1332</v>
      </c>
      <c r="L410" s="67" t="s">
        <v>1332</v>
      </c>
      <c r="M410" s="67" t="s">
        <v>301</v>
      </c>
      <c r="N410" s="67" t="s">
        <v>66</v>
      </c>
      <c r="O410" s="67">
        <v>200000</v>
      </c>
      <c r="P410" s="756" t="s">
        <v>7735</v>
      </c>
      <c r="Q410" s="756" t="s">
        <v>7735</v>
      </c>
      <c r="R410" s="756"/>
      <c r="S410" s="756"/>
      <c r="T410" s="562">
        <v>48</v>
      </c>
      <c r="U410" s="67">
        <v>800</v>
      </c>
      <c r="V410" s="67">
        <v>200000</v>
      </c>
      <c r="W410" s="67" t="s">
        <v>1499</v>
      </c>
      <c r="X410" s="67">
        <v>25</v>
      </c>
      <c r="Y410" s="67">
        <v>25</v>
      </c>
      <c r="Z410" s="67">
        <v>125</v>
      </c>
      <c r="AA410" s="67" t="s">
        <v>1090</v>
      </c>
      <c r="AB410" s="67" t="s">
        <v>1090</v>
      </c>
      <c r="AC410" s="67" t="s">
        <v>1090</v>
      </c>
      <c r="AD410" s="67" t="s">
        <v>1090</v>
      </c>
      <c r="AE410" s="67">
        <v>5</v>
      </c>
      <c r="AF410" s="67">
        <v>10</v>
      </c>
      <c r="AG410" s="67" t="s">
        <v>7737</v>
      </c>
      <c r="AH410" s="67">
        <v>31.334</v>
      </c>
      <c r="AI410" s="67" t="s">
        <v>7738</v>
      </c>
      <c r="AJ410" s="67" t="s">
        <v>7739</v>
      </c>
      <c r="AK410" s="67" t="s">
        <v>1373</v>
      </c>
      <c r="AL410" s="425"/>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c r="BS410" s="60"/>
      <c r="BT410" s="60"/>
      <c r="BU410" s="60"/>
      <c r="BV410" s="60"/>
      <c r="BW410" s="60"/>
      <c r="BX410" s="60"/>
      <c r="BY410" s="60"/>
      <c r="BZ410" s="60"/>
      <c r="CA410" s="60"/>
      <c r="CB410" s="60"/>
      <c r="CC410" s="60"/>
      <c r="CD410" s="60"/>
      <c r="CE410" s="60"/>
      <c r="CF410" s="60"/>
      <c r="CG410" s="60"/>
      <c r="CH410" s="60"/>
      <c r="CI410" s="60"/>
      <c r="CJ410" s="60"/>
      <c r="CK410" s="60"/>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c r="DQ410" s="60"/>
      <c r="DR410" s="60"/>
      <c r="DS410" s="60"/>
      <c r="DT410" s="60"/>
      <c r="DU410" s="60"/>
      <c r="DV410" s="60"/>
      <c r="DW410" s="60"/>
      <c r="DX410" s="60"/>
      <c r="DY410" s="60"/>
      <c r="DZ410" s="60"/>
      <c r="EA410" s="60"/>
      <c r="EB410" s="60"/>
      <c r="EC410" s="60"/>
      <c r="ED410" s="60"/>
      <c r="EE410" s="60"/>
      <c r="EF410" s="60"/>
      <c r="EG410" s="60"/>
      <c r="EH410" s="60"/>
      <c r="EI410" s="60"/>
      <c r="EJ410" s="60"/>
      <c r="EK410" s="60"/>
      <c r="EL410" s="60"/>
      <c r="EM410" s="60"/>
      <c r="EN410" s="60"/>
      <c r="EO410" s="60"/>
      <c r="EP410" s="60"/>
      <c r="EQ410" s="60"/>
      <c r="ER410" s="60"/>
      <c r="ES410" s="60"/>
      <c r="ET410" s="60"/>
      <c r="EU410" s="60"/>
      <c r="EV410" s="60"/>
      <c r="EW410" s="60"/>
      <c r="EX410" s="60"/>
      <c r="EY410" s="60"/>
      <c r="EZ410" s="60"/>
      <c r="FA410" s="60"/>
      <c r="FB410" s="60"/>
      <c r="FC410" s="60"/>
      <c r="FD410" s="60"/>
      <c r="FE410" s="60"/>
      <c r="FF410" s="60"/>
      <c r="FG410" s="60"/>
      <c r="FH410" s="60"/>
      <c r="FI410" s="60"/>
      <c r="FJ410" s="60"/>
      <c r="FK410" s="60"/>
      <c r="FL410" s="60"/>
      <c r="FM410" s="60"/>
      <c r="FN410" s="60"/>
      <c r="FO410" s="60"/>
      <c r="FP410" s="60"/>
      <c r="FQ410" s="60"/>
      <c r="FR410" s="60"/>
      <c r="FS410" s="60"/>
      <c r="FT410" s="60"/>
      <c r="FU410" s="60"/>
      <c r="FV410" s="60"/>
      <c r="FW410" s="60"/>
      <c r="FX410" s="60"/>
      <c r="FY410" s="60"/>
      <c r="FZ410" s="60"/>
      <c r="GA410" s="60"/>
      <c r="GB410" s="60"/>
      <c r="GC410" s="60"/>
      <c r="GD410" s="60"/>
      <c r="GE410" s="60"/>
      <c r="GF410" s="60"/>
      <c r="GG410" s="60"/>
      <c r="GH410" s="60"/>
      <c r="GI410" s="60"/>
      <c r="GJ410" s="60"/>
      <c r="GK410" s="60"/>
      <c r="GL410" s="60"/>
      <c r="GM410" s="60"/>
      <c r="GN410" s="60"/>
      <c r="GO410" s="60"/>
      <c r="GP410" s="60"/>
      <c r="GQ410" s="60"/>
      <c r="GR410" s="60"/>
      <c r="GS410" s="60"/>
      <c r="GT410" s="60"/>
      <c r="GU410" s="60"/>
      <c r="GV410" s="60"/>
      <c r="GW410" s="60"/>
      <c r="GX410" s="60"/>
      <c r="GY410" s="60"/>
      <c r="GZ410" s="60"/>
      <c r="HA410" s="60"/>
      <c r="HB410" s="60"/>
      <c r="HC410" s="60"/>
      <c r="HD410" s="60"/>
      <c r="HE410" s="60"/>
      <c r="HF410" s="60"/>
      <c r="HG410" s="60"/>
      <c r="HH410" s="60"/>
      <c r="HI410" s="60"/>
      <c r="HJ410" s="60"/>
      <c r="HK410" s="60"/>
      <c r="HL410" s="60"/>
      <c r="HM410" s="60"/>
      <c r="HN410" s="60"/>
      <c r="HO410" s="60"/>
      <c r="HP410" s="60"/>
      <c r="HQ410" s="60"/>
      <c r="HR410" s="60"/>
      <c r="HS410" s="60"/>
      <c r="HT410" s="60"/>
      <c r="HU410" s="60"/>
      <c r="HV410" s="60"/>
      <c r="HW410" s="60"/>
      <c r="HX410" s="60"/>
      <c r="HY410" s="60"/>
      <c r="HZ410" s="60"/>
      <c r="IA410" s="60"/>
      <c r="IB410" s="60"/>
      <c r="IC410" s="60"/>
      <c r="ID410" s="60"/>
      <c r="IE410" s="60"/>
      <c r="IF410" s="60"/>
      <c r="IG410" s="60"/>
      <c r="IH410" s="60"/>
      <c r="II410" s="60"/>
      <c r="IJ410" s="60"/>
      <c r="IK410" s="60"/>
      <c r="IL410" s="60"/>
      <c r="IM410" s="60"/>
      <c r="IN410" s="60"/>
      <c r="IO410" s="60"/>
      <c r="IP410" s="60"/>
      <c r="IQ410" s="60"/>
      <c r="IR410" s="60"/>
      <c r="IS410" s="60"/>
      <c r="IT410" s="60"/>
      <c r="IU410" s="60"/>
      <c r="IV410" s="60"/>
      <c r="IW410" s="60"/>
      <c r="IX410" s="60"/>
      <c r="IY410" s="60"/>
      <c r="IZ410" s="60"/>
      <c r="JA410" s="60"/>
      <c r="JB410" s="60"/>
      <c r="JC410" s="60"/>
      <c r="JD410" s="60"/>
      <c r="JE410" s="60"/>
      <c r="JF410" s="60"/>
      <c r="JG410" s="60"/>
      <c r="JH410" s="60"/>
      <c r="JI410" s="60"/>
      <c r="JJ410" s="60"/>
      <c r="JK410" s="60"/>
      <c r="JL410" s="60"/>
      <c r="JM410" s="60"/>
      <c r="JN410" s="60"/>
      <c r="JO410" s="60"/>
      <c r="JP410" s="60"/>
      <c r="JQ410" s="60"/>
      <c r="JR410" s="60"/>
      <c r="JS410" s="60"/>
      <c r="JT410" s="60"/>
      <c r="JU410" s="60"/>
      <c r="JV410" s="60"/>
      <c r="JW410" s="60"/>
      <c r="JX410" s="60"/>
      <c r="JY410" s="60"/>
      <c r="JZ410" s="60"/>
      <c r="KA410" s="60"/>
      <c r="KB410" s="60"/>
      <c r="KC410" s="60"/>
      <c r="KD410" s="60"/>
      <c r="KE410" s="60"/>
      <c r="KF410" s="60"/>
      <c r="KG410" s="60"/>
      <c r="KH410" s="60"/>
      <c r="KI410" s="60"/>
      <c r="KJ410" s="60"/>
      <c r="KK410" s="60"/>
      <c r="KL410" s="60"/>
      <c r="KM410" s="60"/>
      <c r="KN410" s="60"/>
      <c r="KO410" s="60"/>
      <c r="KP410" s="60"/>
      <c r="KQ410" s="60"/>
      <c r="KR410" s="60"/>
      <c r="KS410" s="60"/>
      <c r="KT410" s="60"/>
      <c r="KU410" s="60"/>
      <c r="KV410" s="60"/>
      <c r="KW410" s="60"/>
      <c r="KX410" s="60"/>
      <c r="KY410" s="60"/>
      <c r="KZ410" s="60"/>
      <c r="LA410" s="60"/>
      <c r="LB410" s="60"/>
      <c r="LC410" s="60"/>
      <c r="LD410" s="60"/>
      <c r="LE410" s="60"/>
      <c r="LF410" s="60"/>
      <c r="LG410" s="60"/>
      <c r="LH410" s="60"/>
      <c r="LI410" s="60"/>
      <c r="LJ410" s="60"/>
      <c r="LK410" s="60"/>
      <c r="LL410" s="60"/>
      <c r="LM410" s="60"/>
      <c r="LN410" s="60"/>
      <c r="LO410" s="60"/>
      <c r="LP410" s="60"/>
      <c r="LQ410" s="60"/>
      <c r="LR410" s="60"/>
      <c r="LS410" s="60"/>
      <c r="LT410" s="60"/>
      <c r="LU410" s="60"/>
      <c r="LV410" s="60"/>
      <c r="LW410" s="60"/>
      <c r="LX410" s="60"/>
      <c r="LY410" s="60"/>
      <c r="LZ410" s="60"/>
      <c r="MA410" s="60"/>
      <c r="MB410" s="60"/>
      <c r="MC410" s="60"/>
      <c r="MD410" s="60"/>
      <c r="ME410" s="60"/>
      <c r="MF410" s="60"/>
      <c r="MG410" s="60"/>
      <c r="MH410" s="60"/>
      <c r="MI410" s="60"/>
      <c r="MJ410" s="60"/>
      <c r="MK410" s="60"/>
      <c r="ML410" s="60"/>
      <c r="MM410" s="60"/>
      <c r="MN410" s="60"/>
      <c r="MO410" s="60"/>
      <c r="MP410" s="60"/>
      <c r="MQ410" s="60"/>
      <c r="MR410" s="60"/>
      <c r="MS410" s="60"/>
      <c r="MT410" s="60"/>
      <c r="MU410" s="60"/>
      <c r="MV410" s="60"/>
      <c r="MW410" s="60"/>
      <c r="MX410" s="60"/>
      <c r="MY410" s="60"/>
      <c r="MZ410" s="60"/>
      <c r="NA410" s="60"/>
      <c r="NB410" s="60"/>
      <c r="NC410" s="60"/>
      <c r="ND410" s="60"/>
      <c r="NE410" s="60"/>
      <c r="NF410" s="60"/>
      <c r="NG410" s="60"/>
      <c r="NH410" s="60"/>
      <c r="NI410" s="60"/>
      <c r="NJ410" s="60"/>
      <c r="NK410" s="60"/>
      <c r="NL410" s="60"/>
      <c r="NM410" s="60"/>
      <c r="NN410" s="60"/>
      <c r="NO410" s="60"/>
      <c r="NP410" s="60"/>
      <c r="NQ410" s="60"/>
      <c r="NR410" s="60"/>
      <c r="NS410" s="60"/>
      <c r="NT410" s="60"/>
      <c r="NU410" s="60"/>
      <c r="NV410" s="60"/>
      <c r="NW410" s="60"/>
      <c r="NX410" s="60"/>
      <c r="NY410" s="60"/>
      <c r="NZ410" s="60"/>
      <c r="OA410" s="60"/>
      <c r="OB410" s="60"/>
      <c r="OC410" s="60"/>
      <c r="OD410" s="60"/>
      <c r="OE410" s="60"/>
      <c r="OF410" s="60"/>
      <c r="OG410" s="60"/>
      <c r="OH410" s="60"/>
      <c r="OI410" s="60"/>
      <c r="OJ410" s="60"/>
      <c r="OK410" s="60"/>
      <c r="OL410" s="60"/>
      <c r="OM410" s="60"/>
      <c r="ON410" s="60"/>
      <c r="OO410" s="60"/>
      <c r="OP410" s="60"/>
      <c r="OQ410" s="60"/>
      <c r="OR410" s="60"/>
      <c r="OS410" s="60"/>
      <c r="OT410" s="60"/>
      <c r="OU410" s="60"/>
      <c r="OV410" s="60"/>
      <c r="OW410" s="60"/>
      <c r="OX410" s="60"/>
      <c r="OY410" s="60"/>
      <c r="OZ410" s="60"/>
      <c r="PA410" s="60"/>
      <c r="PB410" s="60"/>
      <c r="PC410" s="60"/>
      <c r="PD410" s="60"/>
      <c r="PE410" s="60"/>
      <c r="PF410" s="60"/>
      <c r="PG410" s="60"/>
      <c r="PH410" s="60"/>
      <c r="PI410" s="60"/>
      <c r="PJ410" s="60"/>
      <c r="PK410" s="60"/>
      <c r="PL410" s="60"/>
      <c r="PM410" s="60"/>
      <c r="PN410" s="60"/>
      <c r="PO410" s="60"/>
      <c r="PP410" s="60"/>
      <c r="PQ410" s="60"/>
      <c r="PR410" s="60"/>
      <c r="PS410" s="60"/>
      <c r="PT410" s="60"/>
      <c r="PU410" s="60"/>
      <c r="PV410" s="60"/>
      <c r="PW410" s="60"/>
      <c r="PX410" s="60"/>
      <c r="PY410" s="60"/>
      <c r="PZ410" s="60"/>
      <c r="QA410" s="60"/>
      <c r="QB410" s="60"/>
      <c r="QC410" s="60"/>
      <c r="QD410" s="60"/>
      <c r="QE410" s="60"/>
      <c r="QF410" s="60"/>
      <c r="QG410" s="60"/>
      <c r="QH410" s="60"/>
      <c r="QI410" s="60"/>
      <c r="QJ410" s="60"/>
      <c r="QK410" s="60"/>
      <c r="QL410" s="60"/>
      <c r="QM410" s="60"/>
      <c r="QN410" s="60"/>
      <c r="QO410" s="60"/>
      <c r="QP410" s="60"/>
      <c r="QQ410" s="60"/>
      <c r="QR410" s="60"/>
      <c r="QS410" s="60"/>
      <c r="QT410" s="60"/>
      <c r="QU410" s="60"/>
      <c r="QV410" s="60"/>
      <c r="QW410" s="60"/>
      <c r="QX410" s="60"/>
      <c r="QY410" s="60"/>
      <c r="QZ410" s="60"/>
      <c r="RA410" s="60"/>
      <c r="RB410" s="60"/>
      <c r="RC410" s="60"/>
      <c r="RD410" s="60"/>
      <c r="RE410" s="60"/>
      <c r="RF410" s="60"/>
      <c r="RG410" s="60"/>
      <c r="RH410" s="60"/>
      <c r="RI410" s="60"/>
      <c r="RJ410" s="60"/>
      <c r="RK410" s="60"/>
      <c r="RL410" s="60"/>
      <c r="RM410" s="60"/>
      <c r="RN410" s="60"/>
      <c r="RO410" s="60"/>
      <c r="RP410" s="60"/>
      <c r="RQ410" s="60"/>
      <c r="RR410" s="60"/>
      <c r="RS410" s="60"/>
      <c r="RT410" s="60"/>
      <c r="RU410" s="60"/>
      <c r="RV410" s="60"/>
      <c r="RW410" s="60"/>
      <c r="RX410" s="60"/>
      <c r="RY410" s="60"/>
      <c r="RZ410" s="60"/>
      <c r="SA410" s="60"/>
      <c r="SB410" s="60"/>
      <c r="SC410" s="60"/>
      <c r="SD410" s="60"/>
      <c r="SE410" s="60"/>
      <c r="SF410" s="60"/>
      <c r="SG410" s="60"/>
      <c r="SH410" s="60"/>
      <c r="SI410" s="60"/>
      <c r="SJ410" s="60"/>
      <c r="SK410" s="60"/>
      <c r="SL410" s="60"/>
      <c r="SM410" s="60"/>
      <c r="SN410" s="60"/>
      <c r="SO410" s="60"/>
      <c r="SP410" s="60"/>
      <c r="SQ410" s="60"/>
      <c r="SR410" s="60"/>
      <c r="SS410" s="60"/>
      <c r="ST410" s="60"/>
      <c r="SU410" s="60"/>
      <c r="SV410" s="60"/>
      <c r="SW410" s="60"/>
      <c r="SX410" s="60"/>
      <c r="SY410" s="60"/>
      <c r="SZ410" s="60"/>
      <c r="TA410" s="60"/>
      <c r="TB410" s="60"/>
      <c r="TC410" s="60"/>
      <c r="TD410" s="60"/>
      <c r="TE410" s="60"/>
      <c r="TF410" s="60"/>
      <c r="TG410" s="60"/>
      <c r="TH410" s="60"/>
      <c r="TI410" s="60"/>
    </row>
    <row r="411" spans="1:529" s="670" customFormat="1" ht="33.75" customHeight="1" thickBot="1" x14ac:dyDescent="0.3">
      <c r="A411" s="240">
        <v>13140047</v>
      </c>
      <c r="B411" s="241">
        <v>39525</v>
      </c>
      <c r="C411" s="242" t="s">
        <v>1500</v>
      </c>
      <c r="D411" s="242" t="s">
        <v>5187</v>
      </c>
      <c r="E411" s="242"/>
      <c r="F411" s="242"/>
      <c r="G411" s="242"/>
      <c r="H411" s="240">
        <v>40422</v>
      </c>
      <c r="I411" s="241">
        <v>39544</v>
      </c>
      <c r="J411" s="241">
        <v>41908</v>
      </c>
      <c r="K411" s="242" t="s">
        <v>1461</v>
      </c>
      <c r="L411" s="242"/>
      <c r="M411" s="242" t="s">
        <v>2397</v>
      </c>
      <c r="N411" s="242" t="s">
        <v>48</v>
      </c>
      <c r="O411" s="242">
        <v>6000</v>
      </c>
      <c r="P411" s="804"/>
      <c r="Q411" s="804"/>
      <c r="R411" s="804" t="s">
        <v>3328</v>
      </c>
      <c r="S411" s="804"/>
      <c r="T411" s="604">
        <v>1</v>
      </c>
      <c r="U411" s="242">
        <v>23</v>
      </c>
      <c r="V411" s="242">
        <v>6000</v>
      </c>
      <c r="W411" s="242" t="s">
        <v>1499</v>
      </c>
      <c r="X411" s="242">
        <v>50</v>
      </c>
      <c r="Y411" s="242">
        <v>50</v>
      </c>
      <c r="Z411" s="242">
        <v>250</v>
      </c>
      <c r="AA411" s="242" t="s">
        <v>1090</v>
      </c>
      <c r="AB411" s="242" t="s">
        <v>1090</v>
      </c>
      <c r="AC411" s="242" t="s">
        <v>1090</v>
      </c>
      <c r="AD411" s="242" t="s">
        <v>1090</v>
      </c>
      <c r="AE411" s="242" t="s">
        <v>1090</v>
      </c>
      <c r="AF411" s="242">
        <v>0.3</v>
      </c>
      <c r="AG411" s="242" t="s">
        <v>1501</v>
      </c>
      <c r="AH411" s="242"/>
      <c r="AI411" s="242" t="s">
        <v>2398</v>
      </c>
      <c r="AJ411" s="242" t="s">
        <v>2399</v>
      </c>
      <c r="AK411" s="243" t="s">
        <v>1502</v>
      </c>
      <c r="AL411" s="243" t="s">
        <v>3388</v>
      </c>
      <c r="AM411" s="45"/>
    </row>
    <row r="412" spans="1:529" s="60" customFormat="1" ht="27.75" customHeight="1" x14ac:dyDescent="0.25">
      <c r="A412" s="303">
        <v>13140048</v>
      </c>
      <c r="B412" s="315">
        <v>39538</v>
      </c>
      <c r="C412" s="91" t="s">
        <v>215</v>
      </c>
      <c r="D412" s="91" t="s">
        <v>5747</v>
      </c>
      <c r="E412" s="91"/>
      <c r="F412" s="91"/>
      <c r="G412" s="91"/>
      <c r="H412" s="304">
        <v>10803</v>
      </c>
      <c r="I412" s="315">
        <v>39556</v>
      </c>
      <c r="J412" s="315">
        <v>40774</v>
      </c>
      <c r="K412" s="91" t="s">
        <v>1307</v>
      </c>
      <c r="L412" s="91"/>
      <c r="M412" s="91" t="s">
        <v>408</v>
      </c>
      <c r="N412" s="91" t="s">
        <v>48</v>
      </c>
      <c r="O412" s="91">
        <v>950</v>
      </c>
      <c r="P412" s="805"/>
      <c r="Q412" s="805"/>
      <c r="R412" s="805" t="s">
        <v>1503</v>
      </c>
      <c r="S412" s="805"/>
      <c r="T412" s="605"/>
      <c r="U412" s="91"/>
      <c r="V412" s="91">
        <v>950</v>
      </c>
      <c r="W412" s="91" t="s">
        <v>1393</v>
      </c>
      <c r="X412" s="91"/>
      <c r="Y412" s="91"/>
      <c r="Z412" s="91"/>
      <c r="AA412" s="91"/>
      <c r="AB412" s="91"/>
      <c r="AC412" s="91"/>
      <c r="AD412" s="91"/>
      <c r="AE412" s="91"/>
      <c r="AF412" s="91"/>
      <c r="AG412" s="91"/>
      <c r="AH412" s="91"/>
      <c r="AI412" s="185" t="s">
        <v>2400</v>
      </c>
      <c r="AJ412" s="185" t="s">
        <v>2401</v>
      </c>
      <c r="AK412" s="338"/>
      <c r="AL412" s="275"/>
      <c r="AM412" s="11"/>
    </row>
    <row r="413" spans="1:529" s="60" customFormat="1" ht="27.75" customHeight="1" thickBot="1" x14ac:dyDescent="0.3">
      <c r="A413" s="305">
        <v>13140048</v>
      </c>
      <c r="B413" s="347">
        <v>39538</v>
      </c>
      <c r="C413" s="306" t="s">
        <v>215</v>
      </c>
      <c r="D413" s="306" t="s">
        <v>5747</v>
      </c>
      <c r="E413" s="306"/>
      <c r="F413" s="306"/>
      <c r="G413" s="306"/>
      <c r="H413" s="307">
        <v>10803</v>
      </c>
      <c r="I413" s="347">
        <v>39556</v>
      </c>
      <c r="J413" s="347">
        <v>42937</v>
      </c>
      <c r="K413" s="306" t="s">
        <v>1307</v>
      </c>
      <c r="L413" s="306"/>
      <c r="M413" s="306" t="s">
        <v>408</v>
      </c>
      <c r="N413" s="306" t="s">
        <v>48</v>
      </c>
      <c r="O413" s="306">
        <v>950</v>
      </c>
      <c r="P413" s="806"/>
      <c r="Q413" s="806"/>
      <c r="R413" s="806" t="s">
        <v>1503</v>
      </c>
      <c r="S413" s="806"/>
      <c r="T413" s="606"/>
      <c r="U413" s="306"/>
      <c r="V413" s="306">
        <v>950</v>
      </c>
      <c r="W413" s="306" t="s">
        <v>1393</v>
      </c>
      <c r="X413" s="306"/>
      <c r="Y413" s="306"/>
      <c r="Z413" s="306"/>
      <c r="AA413" s="306"/>
      <c r="AB413" s="306"/>
      <c r="AC413" s="306"/>
      <c r="AD413" s="306"/>
      <c r="AE413" s="306"/>
      <c r="AF413" s="306"/>
      <c r="AG413" s="306"/>
      <c r="AH413" s="306"/>
      <c r="AI413" s="348" t="s">
        <v>2400</v>
      </c>
      <c r="AJ413" s="348" t="s">
        <v>2401</v>
      </c>
      <c r="AK413" s="349"/>
      <c r="AL413" s="383"/>
      <c r="AM413" s="11"/>
    </row>
    <row r="414" spans="1:529" s="60" customFormat="1" ht="33" customHeight="1" x14ac:dyDescent="0.25">
      <c r="A414" s="164" t="s">
        <v>3356</v>
      </c>
      <c r="B414" s="175">
        <v>39559</v>
      </c>
      <c r="C414" s="176" t="s">
        <v>1504</v>
      </c>
      <c r="D414" s="176" t="s">
        <v>5137</v>
      </c>
      <c r="E414" s="176"/>
      <c r="F414" s="176"/>
      <c r="G414" s="176"/>
      <c r="H414" s="164">
        <v>72343</v>
      </c>
      <c r="I414" s="175">
        <v>39579</v>
      </c>
      <c r="J414" s="175">
        <v>41843</v>
      </c>
      <c r="K414" s="176" t="s">
        <v>378</v>
      </c>
      <c r="L414" s="176"/>
      <c r="M414" s="176" t="s">
        <v>285</v>
      </c>
      <c r="N414" s="176" t="s">
        <v>95</v>
      </c>
      <c r="O414" s="176">
        <v>463</v>
      </c>
      <c r="P414" s="752"/>
      <c r="Q414" s="752" t="s">
        <v>3357</v>
      </c>
      <c r="R414" s="752"/>
      <c r="S414" s="752"/>
      <c r="T414" s="568">
        <v>0.3</v>
      </c>
      <c r="U414" s="176">
        <v>1.3</v>
      </c>
      <c r="V414" s="176">
        <v>463</v>
      </c>
      <c r="W414" s="176" t="s">
        <v>1393</v>
      </c>
      <c r="X414" s="176">
        <v>50</v>
      </c>
      <c r="Y414" s="176">
        <v>50</v>
      </c>
      <c r="Z414" s="176">
        <v>250</v>
      </c>
      <c r="AA414" s="176" t="s">
        <v>1090</v>
      </c>
      <c r="AB414" s="176" t="s">
        <v>1090</v>
      </c>
      <c r="AC414" s="176" t="s">
        <v>1090</v>
      </c>
      <c r="AD414" s="176" t="s">
        <v>1090</v>
      </c>
      <c r="AE414" s="176" t="s">
        <v>1090</v>
      </c>
      <c r="AF414" s="176" t="s">
        <v>1090</v>
      </c>
      <c r="AG414" s="176" t="s">
        <v>1505</v>
      </c>
      <c r="AH414" s="176"/>
      <c r="AI414" s="176" t="s">
        <v>2402</v>
      </c>
      <c r="AJ414" s="176" t="s">
        <v>2403</v>
      </c>
      <c r="AK414" s="222" t="s">
        <v>1466</v>
      </c>
      <c r="AL414" s="222" t="s">
        <v>4562</v>
      </c>
      <c r="AM414" s="11"/>
    </row>
    <row r="415" spans="1:529" s="82" customFormat="1" ht="42" customHeight="1" thickBot="1" x14ac:dyDescent="0.3">
      <c r="A415" s="73" t="s">
        <v>3356</v>
      </c>
      <c r="B415" s="12">
        <v>39559</v>
      </c>
      <c r="C415" s="11" t="s">
        <v>3358</v>
      </c>
      <c r="D415" s="11" t="s">
        <v>5138</v>
      </c>
      <c r="E415" s="11"/>
      <c r="F415" s="11"/>
      <c r="G415" s="11"/>
      <c r="H415" s="73">
        <v>72343</v>
      </c>
      <c r="I415" s="12">
        <v>39579</v>
      </c>
      <c r="J415" s="12">
        <v>45496</v>
      </c>
      <c r="K415" s="11" t="s">
        <v>378</v>
      </c>
      <c r="L415" s="11"/>
      <c r="M415" s="11" t="s">
        <v>285</v>
      </c>
      <c r="N415" s="11" t="s">
        <v>95</v>
      </c>
      <c r="O415" s="11">
        <v>463</v>
      </c>
      <c r="P415" s="745"/>
      <c r="Q415" s="745"/>
      <c r="R415" s="745"/>
      <c r="S415" s="745"/>
      <c r="T415" s="559">
        <v>0.3</v>
      </c>
      <c r="U415" s="11">
        <v>1.3</v>
      </c>
      <c r="V415" s="11">
        <v>463</v>
      </c>
      <c r="W415" s="11" t="s">
        <v>1393</v>
      </c>
      <c r="X415" s="11">
        <v>50</v>
      </c>
      <c r="Y415" s="11">
        <v>50</v>
      </c>
      <c r="Z415" s="11">
        <v>250</v>
      </c>
      <c r="AA415" s="11" t="s">
        <v>1090</v>
      </c>
      <c r="AB415" s="11" t="s">
        <v>1090</v>
      </c>
      <c r="AC415" s="11" t="s">
        <v>1090</v>
      </c>
      <c r="AD415" s="11" t="s">
        <v>1090</v>
      </c>
      <c r="AE415" s="11" t="s">
        <v>1090</v>
      </c>
      <c r="AF415" s="11" t="s">
        <v>1090</v>
      </c>
      <c r="AG415" s="11" t="s">
        <v>3359</v>
      </c>
      <c r="AH415" s="11"/>
      <c r="AI415" s="11" t="s">
        <v>2402</v>
      </c>
      <c r="AJ415" s="11" t="s">
        <v>2403</v>
      </c>
      <c r="AK415" s="11" t="s">
        <v>1484</v>
      </c>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60"/>
      <c r="BT415" s="60"/>
      <c r="BU415" s="60"/>
      <c r="BV415" s="60"/>
      <c r="BW415" s="60"/>
      <c r="BX415" s="60"/>
      <c r="BY415" s="60"/>
      <c r="BZ415" s="60"/>
      <c r="CA415" s="60"/>
      <c r="CB415" s="60"/>
      <c r="CC415" s="60"/>
      <c r="CD415" s="60"/>
      <c r="CE415" s="60"/>
      <c r="CF415" s="60"/>
      <c r="CG415" s="60"/>
      <c r="CH415" s="60"/>
      <c r="CI415" s="60"/>
      <c r="CJ415" s="60"/>
      <c r="CK415" s="60"/>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c r="DQ415" s="60"/>
      <c r="DR415" s="60"/>
      <c r="DS415" s="60"/>
      <c r="DT415" s="60"/>
      <c r="DU415" s="60"/>
      <c r="DV415" s="60"/>
      <c r="DW415" s="60"/>
      <c r="DX415" s="60"/>
      <c r="DY415" s="60"/>
      <c r="DZ415" s="60"/>
      <c r="EA415" s="60"/>
      <c r="EB415" s="60"/>
      <c r="EC415" s="60"/>
      <c r="ED415" s="60"/>
      <c r="EE415" s="60"/>
      <c r="EF415" s="60"/>
      <c r="EG415" s="60"/>
      <c r="EH415" s="60"/>
      <c r="EI415" s="60"/>
      <c r="EJ415" s="60"/>
      <c r="EK415" s="60"/>
      <c r="EL415" s="60"/>
      <c r="EM415" s="60"/>
      <c r="EN415" s="60"/>
      <c r="EO415" s="60"/>
      <c r="EP415" s="60"/>
      <c r="EQ415" s="60"/>
      <c r="ER415" s="60"/>
      <c r="ES415" s="60"/>
      <c r="ET415" s="60"/>
      <c r="EU415" s="60"/>
      <c r="EV415" s="60"/>
      <c r="EW415" s="60"/>
      <c r="EX415" s="60"/>
      <c r="EY415" s="60"/>
      <c r="EZ415" s="60"/>
      <c r="FA415" s="60"/>
      <c r="FB415" s="60"/>
      <c r="FC415" s="60"/>
      <c r="FD415" s="60"/>
      <c r="FE415" s="60"/>
      <c r="FF415" s="60"/>
      <c r="FG415" s="60"/>
      <c r="FH415" s="60"/>
      <c r="FI415" s="60"/>
      <c r="FJ415" s="60"/>
      <c r="FK415" s="60"/>
      <c r="FL415" s="60"/>
      <c r="FM415" s="60"/>
      <c r="FN415" s="60"/>
      <c r="FO415" s="60"/>
      <c r="FP415" s="60"/>
      <c r="FQ415" s="60"/>
      <c r="FR415" s="60"/>
      <c r="FS415" s="60"/>
      <c r="FT415" s="60"/>
      <c r="FU415" s="60"/>
      <c r="FV415" s="60"/>
      <c r="FW415" s="60"/>
      <c r="FX415" s="60"/>
      <c r="FY415" s="60"/>
      <c r="FZ415" s="60"/>
      <c r="GA415" s="60"/>
      <c r="GB415" s="60"/>
      <c r="GC415" s="60"/>
      <c r="GD415" s="60"/>
      <c r="GE415" s="60"/>
      <c r="GF415" s="60"/>
      <c r="GG415" s="60"/>
      <c r="GH415" s="60"/>
      <c r="GI415" s="60"/>
      <c r="GJ415" s="60"/>
      <c r="GK415" s="60"/>
      <c r="GL415" s="60"/>
      <c r="GM415" s="60"/>
      <c r="GN415" s="60"/>
      <c r="GO415" s="60"/>
      <c r="GP415" s="60"/>
      <c r="GQ415" s="60"/>
      <c r="GR415" s="60"/>
      <c r="GS415" s="60"/>
      <c r="GT415" s="60"/>
      <c r="GU415" s="60"/>
      <c r="GV415" s="60"/>
      <c r="GW415" s="60"/>
      <c r="GX415" s="60"/>
      <c r="GY415" s="60"/>
      <c r="GZ415" s="60"/>
      <c r="HA415" s="60"/>
      <c r="HB415" s="60"/>
      <c r="HC415" s="60"/>
      <c r="HD415" s="60"/>
      <c r="HE415" s="60"/>
      <c r="HF415" s="60"/>
      <c r="HG415" s="60"/>
      <c r="HH415" s="60"/>
      <c r="HI415" s="60"/>
      <c r="HJ415" s="60"/>
      <c r="HK415" s="60"/>
      <c r="HL415" s="60"/>
      <c r="HM415" s="60"/>
      <c r="HN415" s="60"/>
      <c r="HO415" s="60"/>
      <c r="HP415" s="60"/>
      <c r="HQ415" s="60"/>
      <c r="HR415" s="60"/>
      <c r="HS415" s="60"/>
      <c r="HT415" s="60"/>
      <c r="HU415" s="60"/>
      <c r="HV415" s="60"/>
      <c r="HW415" s="60"/>
      <c r="HX415" s="60"/>
      <c r="HY415" s="60"/>
      <c r="HZ415" s="60"/>
      <c r="IA415" s="60"/>
      <c r="IB415" s="60"/>
      <c r="IC415" s="60"/>
      <c r="ID415" s="60"/>
      <c r="IE415" s="60"/>
      <c r="IF415" s="60"/>
      <c r="IG415" s="60"/>
      <c r="IH415" s="60"/>
      <c r="II415" s="60"/>
      <c r="IJ415" s="60"/>
      <c r="IK415" s="60"/>
      <c r="IL415" s="60"/>
      <c r="IM415" s="60"/>
      <c r="IN415" s="60"/>
      <c r="IO415" s="60"/>
      <c r="IP415" s="60"/>
      <c r="IQ415" s="60"/>
      <c r="IR415" s="60"/>
      <c r="IS415" s="60"/>
      <c r="IT415" s="60"/>
      <c r="IU415" s="60"/>
      <c r="IV415" s="60"/>
      <c r="IW415" s="60"/>
      <c r="IX415" s="60"/>
      <c r="IY415" s="60"/>
      <c r="IZ415" s="60"/>
      <c r="JA415" s="60"/>
      <c r="JB415" s="60"/>
      <c r="JC415" s="60"/>
      <c r="JD415" s="60"/>
      <c r="JE415" s="60"/>
      <c r="JF415" s="60"/>
      <c r="JG415" s="60"/>
      <c r="JH415" s="60"/>
      <c r="JI415" s="60"/>
      <c r="JJ415" s="60"/>
      <c r="JK415" s="60"/>
      <c r="JL415" s="60"/>
      <c r="JM415" s="60"/>
      <c r="JN415" s="60"/>
      <c r="JO415" s="60"/>
      <c r="JP415" s="60"/>
      <c r="JQ415" s="60"/>
      <c r="JR415" s="60"/>
      <c r="JS415" s="60"/>
      <c r="JT415" s="60"/>
      <c r="JU415" s="60"/>
      <c r="JV415" s="60"/>
      <c r="JW415" s="60"/>
      <c r="JX415" s="60"/>
      <c r="JY415" s="60"/>
      <c r="JZ415" s="60"/>
      <c r="KA415" s="60"/>
      <c r="KB415" s="60"/>
      <c r="KC415" s="60"/>
      <c r="KD415" s="60"/>
      <c r="KE415" s="60"/>
      <c r="KF415" s="60"/>
      <c r="KG415" s="60"/>
      <c r="KH415" s="60"/>
      <c r="KI415" s="60"/>
      <c r="KJ415" s="60"/>
      <c r="KK415" s="60"/>
      <c r="KL415" s="60"/>
      <c r="KM415" s="60"/>
      <c r="KN415" s="60"/>
      <c r="KO415" s="60"/>
      <c r="KP415" s="60"/>
      <c r="KQ415" s="60"/>
      <c r="KR415" s="60"/>
      <c r="KS415" s="60"/>
      <c r="KT415" s="60"/>
      <c r="KU415" s="60"/>
      <c r="KV415" s="60"/>
      <c r="KW415" s="60"/>
      <c r="KX415" s="60"/>
      <c r="KY415" s="60"/>
      <c r="KZ415" s="60"/>
      <c r="LA415" s="60"/>
      <c r="LB415" s="60"/>
      <c r="LC415" s="60"/>
      <c r="LD415" s="60"/>
      <c r="LE415" s="60"/>
      <c r="LF415" s="60"/>
      <c r="LG415" s="60"/>
      <c r="LH415" s="60"/>
      <c r="LI415" s="60"/>
      <c r="LJ415" s="60"/>
      <c r="LK415" s="60"/>
      <c r="LL415" s="60"/>
      <c r="LM415" s="60"/>
      <c r="LN415" s="60"/>
      <c r="LO415" s="60"/>
      <c r="LP415" s="60"/>
      <c r="LQ415" s="60"/>
      <c r="LR415" s="60"/>
      <c r="LS415" s="60"/>
      <c r="LT415" s="60"/>
      <c r="LU415" s="60"/>
      <c r="LV415" s="60"/>
      <c r="LW415" s="60"/>
      <c r="LX415" s="60"/>
      <c r="LY415" s="60"/>
      <c r="LZ415" s="60"/>
      <c r="MA415" s="60"/>
      <c r="MB415" s="60"/>
      <c r="MC415" s="60"/>
      <c r="MD415" s="60"/>
      <c r="ME415" s="60"/>
      <c r="MF415" s="60"/>
      <c r="MG415" s="60"/>
      <c r="MH415" s="60"/>
      <c r="MI415" s="60"/>
      <c r="MJ415" s="60"/>
      <c r="MK415" s="60"/>
      <c r="ML415" s="60"/>
      <c r="MM415" s="60"/>
      <c r="MN415" s="60"/>
      <c r="MO415" s="60"/>
      <c r="MP415" s="60"/>
      <c r="MQ415" s="60"/>
      <c r="MR415" s="60"/>
      <c r="MS415" s="60"/>
      <c r="MT415" s="60"/>
      <c r="MU415" s="60"/>
      <c r="MV415" s="60"/>
      <c r="MW415" s="60"/>
      <c r="MX415" s="60"/>
      <c r="MY415" s="60"/>
      <c r="MZ415" s="60"/>
      <c r="NA415" s="60"/>
      <c r="NB415" s="60"/>
      <c r="NC415" s="60"/>
      <c r="ND415" s="60"/>
      <c r="NE415" s="60"/>
      <c r="NF415" s="60"/>
      <c r="NG415" s="60"/>
      <c r="NH415" s="60"/>
      <c r="NI415" s="60"/>
      <c r="NJ415" s="60"/>
      <c r="NK415" s="60"/>
      <c r="NL415" s="60"/>
      <c r="NM415" s="60"/>
      <c r="NN415" s="60"/>
      <c r="NO415" s="60"/>
      <c r="NP415" s="60"/>
      <c r="NQ415" s="60"/>
      <c r="NR415" s="60"/>
      <c r="NS415" s="60"/>
      <c r="NT415" s="60"/>
      <c r="NU415" s="60"/>
      <c r="NV415" s="60"/>
      <c r="NW415" s="60"/>
      <c r="NX415" s="60"/>
      <c r="NY415" s="60"/>
      <c r="NZ415" s="60"/>
      <c r="OA415" s="60"/>
      <c r="OB415" s="60"/>
      <c r="OC415" s="60"/>
      <c r="OD415" s="60"/>
      <c r="OE415" s="60"/>
      <c r="OF415" s="60"/>
      <c r="OG415" s="60"/>
      <c r="OH415" s="60"/>
      <c r="OI415" s="60"/>
      <c r="OJ415" s="60"/>
      <c r="OK415" s="60"/>
      <c r="OL415" s="60"/>
      <c r="OM415" s="60"/>
      <c r="ON415" s="60"/>
      <c r="OO415" s="60"/>
      <c r="OP415" s="60"/>
      <c r="OQ415" s="60"/>
      <c r="OR415" s="60"/>
      <c r="OS415" s="60"/>
      <c r="OT415" s="60"/>
      <c r="OU415" s="60"/>
      <c r="OV415" s="60"/>
      <c r="OW415" s="60"/>
      <c r="OX415" s="60"/>
      <c r="OY415" s="60"/>
      <c r="OZ415" s="60"/>
      <c r="PA415" s="60"/>
      <c r="PB415" s="60"/>
      <c r="PC415" s="60"/>
      <c r="PD415" s="60"/>
      <c r="PE415" s="60"/>
      <c r="PF415" s="60"/>
      <c r="PG415" s="60"/>
      <c r="PH415" s="60"/>
      <c r="PI415" s="60"/>
      <c r="PJ415" s="60"/>
      <c r="PK415" s="60"/>
      <c r="PL415" s="60"/>
      <c r="PM415" s="60"/>
      <c r="PN415" s="60"/>
      <c r="PO415" s="60"/>
      <c r="PP415" s="60"/>
      <c r="PQ415" s="60"/>
      <c r="PR415" s="60"/>
      <c r="PS415" s="60"/>
      <c r="PT415" s="60"/>
      <c r="PU415" s="60"/>
      <c r="PV415" s="60"/>
      <c r="PW415" s="60"/>
      <c r="PX415" s="60"/>
      <c r="PY415" s="60"/>
      <c r="PZ415" s="60"/>
      <c r="QA415" s="60"/>
      <c r="QB415" s="60"/>
      <c r="QC415" s="60"/>
      <c r="QD415" s="60"/>
      <c r="QE415" s="60"/>
      <c r="QF415" s="60"/>
      <c r="QG415" s="60"/>
      <c r="QH415" s="60"/>
      <c r="QI415" s="60"/>
      <c r="QJ415" s="60"/>
      <c r="QK415" s="60"/>
      <c r="QL415" s="60"/>
      <c r="QM415" s="60"/>
      <c r="QN415" s="60"/>
      <c r="QO415" s="60"/>
      <c r="QP415" s="60"/>
      <c r="QQ415" s="60"/>
      <c r="QR415" s="60"/>
      <c r="QS415" s="60"/>
      <c r="QT415" s="60"/>
      <c r="QU415" s="60"/>
      <c r="QV415" s="60"/>
      <c r="QW415" s="60"/>
      <c r="QX415" s="60"/>
      <c r="QY415" s="60"/>
      <c r="QZ415" s="60"/>
      <c r="RA415" s="60"/>
      <c r="RB415" s="60"/>
      <c r="RC415" s="60"/>
      <c r="RD415" s="60"/>
      <c r="RE415" s="60"/>
      <c r="RF415" s="60"/>
      <c r="RG415" s="60"/>
      <c r="RH415" s="60"/>
      <c r="RI415" s="60"/>
      <c r="RJ415" s="60"/>
      <c r="RK415" s="60"/>
      <c r="RL415" s="60"/>
      <c r="RM415" s="60"/>
      <c r="RN415" s="60"/>
      <c r="RO415" s="60"/>
      <c r="RP415" s="60"/>
      <c r="RQ415" s="60"/>
      <c r="RR415" s="60"/>
      <c r="RS415" s="60"/>
      <c r="RT415" s="60"/>
      <c r="RU415" s="60"/>
      <c r="RV415" s="60"/>
      <c r="RW415" s="60"/>
      <c r="RX415" s="60"/>
      <c r="RY415" s="60"/>
      <c r="RZ415" s="60"/>
      <c r="SA415" s="60"/>
      <c r="SB415" s="60"/>
      <c r="SC415" s="60"/>
      <c r="SD415" s="60"/>
      <c r="SE415" s="60"/>
      <c r="SF415" s="60"/>
      <c r="SG415" s="60"/>
      <c r="SH415" s="60"/>
      <c r="SI415" s="60"/>
      <c r="SJ415" s="60"/>
      <c r="SK415" s="60"/>
      <c r="SL415" s="60"/>
      <c r="SM415" s="60"/>
      <c r="SN415" s="60"/>
      <c r="SO415" s="60"/>
      <c r="SP415" s="60"/>
      <c r="SQ415" s="60"/>
      <c r="SR415" s="60"/>
      <c r="SS415" s="60"/>
      <c r="ST415" s="60"/>
      <c r="SU415" s="60"/>
      <c r="SV415" s="60"/>
      <c r="SW415" s="60"/>
      <c r="SX415" s="60"/>
      <c r="SY415" s="60"/>
      <c r="SZ415" s="60"/>
      <c r="TA415" s="60"/>
      <c r="TB415" s="60"/>
      <c r="TC415" s="60"/>
      <c r="TD415" s="60"/>
      <c r="TE415" s="60"/>
      <c r="TF415" s="60"/>
      <c r="TG415" s="60"/>
      <c r="TH415" s="60"/>
      <c r="TI415" s="60"/>
    </row>
    <row r="416" spans="1:529" s="60" customFormat="1" ht="27.75" customHeight="1" thickBot="1" x14ac:dyDescent="0.3">
      <c r="A416" s="277">
        <v>13140050</v>
      </c>
      <c r="B416" s="278">
        <v>39559</v>
      </c>
      <c r="C416" s="279" t="s">
        <v>1415</v>
      </c>
      <c r="D416" s="279" t="s">
        <v>5748</v>
      </c>
      <c r="E416" s="279"/>
      <c r="F416" s="279"/>
      <c r="G416" s="279"/>
      <c r="H416" s="280" t="s">
        <v>1506</v>
      </c>
      <c r="I416" s="278">
        <v>39580</v>
      </c>
      <c r="J416" s="278">
        <v>41765</v>
      </c>
      <c r="K416" s="279" t="s">
        <v>1112</v>
      </c>
      <c r="L416" s="279"/>
      <c r="M416" s="279" t="s">
        <v>299</v>
      </c>
      <c r="N416" s="279" t="s">
        <v>66</v>
      </c>
      <c r="O416" s="279">
        <v>363000</v>
      </c>
      <c r="P416" s="744" t="s">
        <v>1507</v>
      </c>
      <c r="Q416" s="744"/>
      <c r="R416" s="744" t="s">
        <v>1508</v>
      </c>
      <c r="S416" s="744"/>
      <c r="T416" s="607"/>
      <c r="U416" s="279"/>
      <c r="V416" s="279">
        <v>363000</v>
      </c>
      <c r="W416" s="279" t="s">
        <v>1398</v>
      </c>
      <c r="X416" s="279">
        <v>35</v>
      </c>
      <c r="Y416" s="279">
        <v>25</v>
      </c>
      <c r="Z416" s="279">
        <v>125</v>
      </c>
      <c r="AA416" s="279"/>
      <c r="AB416" s="279"/>
      <c r="AC416" s="279"/>
      <c r="AD416" s="279"/>
      <c r="AE416" s="279"/>
      <c r="AF416" s="279">
        <v>0.3</v>
      </c>
      <c r="AG416" s="279"/>
      <c r="AH416" s="279"/>
      <c r="AI416" s="346" t="s">
        <v>2404</v>
      </c>
      <c r="AJ416" s="346" t="s">
        <v>2405</v>
      </c>
      <c r="AK416" s="378"/>
      <c r="AL416" s="378" t="s">
        <v>6157</v>
      </c>
      <c r="AM416" s="11"/>
    </row>
    <row r="417" spans="1:529" s="60" customFormat="1" ht="35.25" customHeight="1" thickBot="1" x14ac:dyDescent="0.3">
      <c r="A417" s="77">
        <v>13140051</v>
      </c>
      <c r="B417" s="28">
        <v>39560</v>
      </c>
      <c r="C417" s="29" t="s">
        <v>1415</v>
      </c>
      <c r="D417" s="29" t="s">
        <v>5749</v>
      </c>
      <c r="E417" s="29"/>
      <c r="F417" s="29"/>
      <c r="G417" s="29"/>
      <c r="H417" s="77">
        <v>47714</v>
      </c>
      <c r="I417" s="28">
        <v>39580</v>
      </c>
      <c r="J417" s="28">
        <v>41760</v>
      </c>
      <c r="K417" s="29"/>
      <c r="L417" s="29"/>
      <c r="M417" s="29" t="s">
        <v>1509</v>
      </c>
      <c r="N417" s="29" t="s">
        <v>34</v>
      </c>
      <c r="O417" s="29">
        <v>1012094</v>
      </c>
      <c r="P417" s="743"/>
      <c r="Q417" s="743"/>
      <c r="R417" s="743"/>
      <c r="S417" s="743"/>
      <c r="T417" s="571">
        <v>115.54</v>
      </c>
      <c r="U417" s="29">
        <v>32.1</v>
      </c>
      <c r="V417" s="29">
        <v>1012094</v>
      </c>
      <c r="W417" s="29" t="s">
        <v>1398</v>
      </c>
      <c r="X417" s="29">
        <v>35</v>
      </c>
      <c r="Y417" s="29">
        <v>25</v>
      </c>
      <c r="Z417" s="29">
        <v>125</v>
      </c>
      <c r="AA417" s="29" t="s">
        <v>1090</v>
      </c>
      <c r="AB417" s="29" t="s">
        <v>1090</v>
      </c>
      <c r="AC417" s="29" t="s">
        <v>1090</v>
      </c>
      <c r="AD417" s="29">
        <v>15</v>
      </c>
      <c r="AE417" s="29">
        <v>2</v>
      </c>
      <c r="AF417" s="29">
        <v>0.3</v>
      </c>
      <c r="AG417" s="345"/>
      <c r="AH417" s="29"/>
      <c r="AI417" s="29" t="s">
        <v>2406</v>
      </c>
      <c r="AJ417" s="29" t="s">
        <v>2407</v>
      </c>
      <c r="AK417" s="25" t="s">
        <v>4114</v>
      </c>
      <c r="AL417" s="25"/>
      <c r="AM417" s="11"/>
    </row>
    <row r="418" spans="1:529" s="670" customFormat="1" ht="30.75" customHeight="1" x14ac:dyDescent="0.25">
      <c r="A418" s="303">
        <v>13140052</v>
      </c>
      <c r="B418" s="315">
        <v>39560</v>
      </c>
      <c r="C418" s="91" t="s">
        <v>1415</v>
      </c>
      <c r="D418" s="91" t="s">
        <v>5139</v>
      </c>
      <c r="E418" s="91"/>
      <c r="F418" s="91"/>
      <c r="G418" s="91"/>
      <c r="H418" s="304">
        <v>62997</v>
      </c>
      <c r="I418" s="315">
        <v>39580</v>
      </c>
      <c r="J418" s="315">
        <v>41765</v>
      </c>
      <c r="K418" s="315" t="s">
        <v>1583</v>
      </c>
      <c r="L418" s="315"/>
      <c r="M418" s="91" t="s">
        <v>305</v>
      </c>
      <c r="N418" s="91" t="s">
        <v>34</v>
      </c>
      <c r="O418" s="91">
        <v>15768</v>
      </c>
      <c r="P418" s="807"/>
      <c r="Q418" s="807" t="s">
        <v>3263</v>
      </c>
      <c r="R418" s="807"/>
      <c r="S418" s="807"/>
      <c r="T418" s="605">
        <v>1.8</v>
      </c>
      <c r="U418" s="91">
        <v>0.5</v>
      </c>
      <c r="V418" s="91">
        <v>15768</v>
      </c>
      <c r="W418" s="91" t="s">
        <v>1398</v>
      </c>
      <c r="X418" s="91">
        <v>35</v>
      </c>
      <c r="Y418" s="91">
        <v>25</v>
      </c>
      <c r="Z418" s="91">
        <v>125</v>
      </c>
      <c r="AA418" s="91" t="s">
        <v>1090</v>
      </c>
      <c r="AB418" s="91" t="s">
        <v>1090</v>
      </c>
      <c r="AC418" s="91" t="s">
        <v>1090</v>
      </c>
      <c r="AD418" s="91" t="s">
        <v>1090</v>
      </c>
      <c r="AE418" s="91" t="s">
        <v>1090</v>
      </c>
      <c r="AF418" s="91">
        <v>0.3</v>
      </c>
      <c r="AG418" s="91"/>
      <c r="AH418" s="91"/>
      <c r="AI418" s="91" t="s">
        <v>2408</v>
      </c>
      <c r="AJ418" s="91" t="s">
        <v>2409</v>
      </c>
      <c r="AK418" s="338" t="s">
        <v>4115</v>
      </c>
      <c r="AL418" s="338" t="s">
        <v>3389</v>
      </c>
      <c r="AM418" s="45"/>
    </row>
    <row r="419" spans="1:529" s="670" customFormat="1" ht="27.75" customHeight="1" x14ac:dyDescent="0.25">
      <c r="A419" s="339">
        <v>13140052</v>
      </c>
      <c r="B419" s="38">
        <v>39560</v>
      </c>
      <c r="C419" s="37" t="s">
        <v>1415</v>
      </c>
      <c r="D419" s="37" t="s">
        <v>5140</v>
      </c>
      <c r="E419" s="37"/>
      <c r="F419" s="37"/>
      <c r="G419" s="37"/>
      <c r="H419" s="79">
        <v>62997</v>
      </c>
      <c r="I419" s="38">
        <v>39580</v>
      </c>
      <c r="J419" s="38">
        <v>41765</v>
      </c>
      <c r="K419" s="38" t="s">
        <v>1583</v>
      </c>
      <c r="L419" s="38"/>
      <c r="M419" s="37" t="s">
        <v>305</v>
      </c>
      <c r="N419" s="37" t="s">
        <v>34</v>
      </c>
      <c r="O419" s="37">
        <v>23652</v>
      </c>
      <c r="P419" s="808"/>
      <c r="Q419" s="808" t="s">
        <v>3263</v>
      </c>
      <c r="R419" s="808"/>
      <c r="S419" s="808"/>
      <c r="T419" s="608">
        <v>2.7</v>
      </c>
      <c r="U419" s="37">
        <v>0.75</v>
      </c>
      <c r="V419" s="37">
        <v>23652</v>
      </c>
      <c r="W419" s="37" t="s">
        <v>1398</v>
      </c>
      <c r="X419" s="37"/>
      <c r="Y419" s="37"/>
      <c r="Z419" s="37"/>
      <c r="AA419" s="37"/>
      <c r="AB419" s="37"/>
      <c r="AC419" s="37"/>
      <c r="AD419" s="37"/>
      <c r="AE419" s="37"/>
      <c r="AF419" s="37"/>
      <c r="AG419" s="37"/>
      <c r="AH419" s="37"/>
      <c r="AI419" s="37" t="s">
        <v>2410</v>
      </c>
      <c r="AJ419" s="37" t="s">
        <v>2411</v>
      </c>
      <c r="AK419" s="56" t="s">
        <v>4115</v>
      </c>
      <c r="AL419" s="56" t="s">
        <v>3389</v>
      </c>
      <c r="AM419" s="45"/>
    </row>
    <row r="420" spans="1:529" s="82" customFormat="1" ht="42" customHeight="1" x14ac:dyDescent="0.25">
      <c r="A420" s="340">
        <v>13140052</v>
      </c>
      <c r="B420" s="105">
        <v>39560</v>
      </c>
      <c r="C420" s="106" t="s">
        <v>5242</v>
      </c>
      <c r="D420" s="106" t="s">
        <v>5141</v>
      </c>
      <c r="E420" s="106"/>
      <c r="F420" s="106"/>
      <c r="G420" s="106"/>
      <c r="H420" s="104">
        <v>62997</v>
      </c>
      <c r="I420" s="105">
        <v>39580</v>
      </c>
      <c r="J420" s="105">
        <v>43957</v>
      </c>
      <c r="K420" s="106" t="s">
        <v>1583</v>
      </c>
      <c r="L420" s="106"/>
      <c r="M420" s="106" t="s">
        <v>305</v>
      </c>
      <c r="N420" s="106" t="s">
        <v>34</v>
      </c>
      <c r="O420" s="106">
        <v>15768</v>
      </c>
      <c r="P420" s="809"/>
      <c r="Q420" s="809"/>
      <c r="R420" s="809" t="s">
        <v>4630</v>
      </c>
      <c r="S420" s="809"/>
      <c r="T420" s="609">
        <v>1.8</v>
      </c>
      <c r="U420" s="106">
        <v>43.2</v>
      </c>
      <c r="V420" s="106">
        <v>15768</v>
      </c>
      <c r="W420" s="106" t="s">
        <v>1398</v>
      </c>
      <c r="X420" s="106">
        <v>35</v>
      </c>
      <c r="Y420" s="106">
        <v>25</v>
      </c>
      <c r="Z420" s="106">
        <v>125</v>
      </c>
      <c r="AA420" s="106" t="s">
        <v>1090</v>
      </c>
      <c r="AB420" s="106" t="s">
        <v>1090</v>
      </c>
      <c r="AC420" s="106" t="s">
        <v>1090</v>
      </c>
      <c r="AD420" s="106" t="s">
        <v>1090</v>
      </c>
      <c r="AE420" s="106" t="s">
        <v>1090</v>
      </c>
      <c r="AF420" s="106">
        <v>0.3</v>
      </c>
      <c r="AG420" s="106" t="s">
        <v>3264</v>
      </c>
      <c r="AH420" s="106">
        <v>146</v>
      </c>
      <c r="AI420" s="106" t="s">
        <v>2408</v>
      </c>
      <c r="AJ420" s="106" t="s">
        <v>2409</v>
      </c>
      <c r="AK420" s="106" t="s">
        <v>5395</v>
      </c>
      <c r="AL420" s="456" t="s">
        <v>4629</v>
      </c>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c r="DQ420" s="60"/>
      <c r="DR420" s="60"/>
      <c r="DS420" s="60"/>
      <c r="DT420" s="60"/>
      <c r="DU420" s="60"/>
      <c r="DV420" s="60"/>
      <c r="DW420" s="60"/>
      <c r="DX420" s="60"/>
      <c r="DY420" s="60"/>
      <c r="DZ420" s="60"/>
      <c r="EA420" s="60"/>
      <c r="EB420" s="60"/>
      <c r="EC420" s="60"/>
      <c r="ED420" s="60"/>
      <c r="EE420" s="60"/>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60"/>
      <c r="GP420" s="60"/>
      <c r="GQ420" s="60"/>
      <c r="GR420" s="60"/>
      <c r="GS420" s="60"/>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60"/>
      <c r="MY420" s="60"/>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E420" s="60"/>
      <c r="OF420" s="60"/>
      <c r="OG420" s="60"/>
      <c r="OH420" s="60"/>
      <c r="OI420" s="60"/>
      <c r="OJ420" s="60"/>
      <c r="OK420" s="60"/>
      <c r="OL420" s="60"/>
      <c r="OM420" s="60"/>
      <c r="ON420" s="60"/>
      <c r="OO420" s="60"/>
      <c r="OP420" s="60"/>
      <c r="OQ420" s="60"/>
      <c r="OR420" s="60"/>
      <c r="OS420" s="60"/>
      <c r="OT420" s="60"/>
      <c r="OU420" s="60"/>
      <c r="OV420" s="60"/>
      <c r="OW420" s="60"/>
      <c r="OX420" s="60"/>
      <c r="OY420" s="60"/>
      <c r="OZ420" s="60"/>
      <c r="PA420" s="60"/>
      <c r="PB420" s="60"/>
      <c r="PC420" s="60"/>
      <c r="PD420" s="60"/>
      <c r="PE420" s="60"/>
      <c r="PF420" s="60"/>
      <c r="PG420" s="60"/>
      <c r="PH420" s="60"/>
      <c r="PI420" s="60"/>
      <c r="PJ420" s="60"/>
      <c r="PK420" s="60"/>
      <c r="PL420" s="60"/>
      <c r="PM420" s="60"/>
      <c r="PN420" s="60"/>
      <c r="PO420" s="60"/>
      <c r="PP420" s="60"/>
      <c r="PQ420" s="60"/>
      <c r="PR420" s="60"/>
      <c r="PS420" s="60"/>
      <c r="PT420" s="60"/>
      <c r="PU420" s="60"/>
      <c r="PV420" s="60"/>
      <c r="PW420" s="60"/>
      <c r="PX420" s="60"/>
      <c r="PY420" s="60"/>
      <c r="PZ420" s="60"/>
      <c r="QA420" s="60"/>
      <c r="QB420" s="60"/>
      <c r="QC420" s="60"/>
      <c r="QD420" s="60"/>
      <c r="QE420" s="60"/>
      <c r="QF420" s="60"/>
      <c r="QG420" s="60"/>
      <c r="QH420" s="60"/>
      <c r="QI420" s="60"/>
      <c r="QJ420" s="60"/>
      <c r="QK420" s="60"/>
      <c r="QL420" s="60"/>
      <c r="QM420" s="60"/>
      <c r="QN420" s="60"/>
      <c r="QO420" s="60"/>
      <c r="QP420" s="60"/>
      <c r="QQ420" s="60"/>
      <c r="QR420" s="60"/>
      <c r="QS420" s="60"/>
      <c r="QT420" s="60"/>
      <c r="QU420" s="60"/>
      <c r="QV420" s="60"/>
      <c r="QW420" s="60"/>
      <c r="QX420" s="60"/>
      <c r="QY420" s="60"/>
      <c r="QZ420" s="60"/>
      <c r="RA420" s="60"/>
      <c r="RB420" s="60"/>
      <c r="RC420" s="60"/>
      <c r="RD420" s="60"/>
      <c r="RE420" s="60"/>
      <c r="RF420" s="60"/>
      <c r="RG420" s="60"/>
      <c r="RH420" s="60"/>
      <c r="RI420" s="60"/>
      <c r="RJ420" s="60"/>
      <c r="RK420" s="60"/>
      <c r="RL420" s="60"/>
      <c r="RM420" s="60"/>
      <c r="RN420" s="60"/>
      <c r="RO420" s="60"/>
      <c r="RP420" s="60"/>
      <c r="RQ420" s="60"/>
      <c r="RR420" s="60"/>
      <c r="RS420" s="60"/>
      <c r="RT420" s="60"/>
      <c r="RU420" s="60"/>
      <c r="RV420" s="60"/>
      <c r="RW420" s="60"/>
      <c r="RX420" s="60"/>
      <c r="RY420" s="60"/>
      <c r="RZ420" s="60"/>
      <c r="SA420" s="60"/>
      <c r="SB420" s="60"/>
      <c r="SC420" s="60"/>
      <c r="SD420" s="60"/>
      <c r="SE420" s="60"/>
      <c r="SF420" s="60"/>
      <c r="SG420" s="60"/>
      <c r="SH420" s="60"/>
      <c r="SI420" s="60"/>
      <c r="SJ420" s="60"/>
      <c r="SK420" s="60"/>
      <c r="SL420" s="60"/>
      <c r="SM420" s="60"/>
      <c r="SN420" s="60"/>
      <c r="SO420" s="60"/>
      <c r="SP420" s="60"/>
      <c r="SQ420" s="60"/>
      <c r="SR420" s="60"/>
      <c r="SS420" s="60"/>
      <c r="ST420" s="60"/>
      <c r="SU420" s="60"/>
      <c r="SV420" s="60"/>
      <c r="SW420" s="60"/>
      <c r="SX420" s="60"/>
      <c r="SY420" s="60"/>
      <c r="SZ420" s="60"/>
      <c r="TA420" s="60"/>
      <c r="TB420" s="60"/>
      <c r="TC420" s="60"/>
      <c r="TD420" s="60"/>
      <c r="TE420" s="60"/>
      <c r="TF420" s="60"/>
      <c r="TG420" s="60"/>
      <c r="TH420" s="60"/>
      <c r="TI420" s="60"/>
    </row>
    <row r="421" spans="1:529" s="82" customFormat="1" ht="42" customHeight="1" thickBot="1" x14ac:dyDescent="0.3">
      <c r="A421" s="341">
        <v>13140052</v>
      </c>
      <c r="B421" s="342">
        <v>39560</v>
      </c>
      <c r="C421" s="343" t="s">
        <v>5243</v>
      </c>
      <c r="D421" s="343" t="s">
        <v>5141</v>
      </c>
      <c r="E421" s="343"/>
      <c r="F421" s="343"/>
      <c r="G421" s="343"/>
      <c r="H421" s="344">
        <v>62997</v>
      </c>
      <c r="I421" s="342">
        <v>39580</v>
      </c>
      <c r="J421" s="342">
        <v>43957</v>
      </c>
      <c r="K421" s="343" t="s">
        <v>1583</v>
      </c>
      <c r="L421" s="343"/>
      <c r="M421" s="343" t="s">
        <v>305</v>
      </c>
      <c r="N421" s="343" t="s">
        <v>34</v>
      </c>
      <c r="O421" s="343">
        <v>23652</v>
      </c>
      <c r="P421" s="810"/>
      <c r="Q421" s="810"/>
      <c r="R421" s="810" t="s">
        <v>4630</v>
      </c>
      <c r="S421" s="810"/>
      <c r="T421" s="610">
        <v>2.7</v>
      </c>
      <c r="U421" s="343">
        <v>64.8</v>
      </c>
      <c r="V421" s="343">
        <v>23652</v>
      </c>
      <c r="W421" s="343" t="s">
        <v>1398</v>
      </c>
      <c r="X421" s="343">
        <v>35</v>
      </c>
      <c r="Y421" s="343">
        <v>25</v>
      </c>
      <c r="Z421" s="343">
        <v>125</v>
      </c>
      <c r="AA421" s="343" t="s">
        <v>1090</v>
      </c>
      <c r="AB421" s="343" t="s">
        <v>1090</v>
      </c>
      <c r="AC421" s="343" t="s">
        <v>1090</v>
      </c>
      <c r="AD421" s="343" t="s">
        <v>1090</v>
      </c>
      <c r="AE421" s="343" t="s">
        <v>1090</v>
      </c>
      <c r="AF421" s="343">
        <v>0.3</v>
      </c>
      <c r="AG421" s="343" t="s">
        <v>3264</v>
      </c>
      <c r="AH421" s="343">
        <v>220</v>
      </c>
      <c r="AI421" s="343" t="s">
        <v>2410</v>
      </c>
      <c r="AJ421" s="343" t="s">
        <v>2411</v>
      </c>
      <c r="AK421" s="343" t="s">
        <v>5395</v>
      </c>
      <c r="AL421" s="457" t="s">
        <v>4629</v>
      </c>
      <c r="AM421" s="60"/>
      <c r="AN421" s="60"/>
      <c r="AO421" s="60"/>
      <c r="AP421" s="60"/>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60"/>
      <c r="BT421" s="60"/>
      <c r="BU421" s="60"/>
      <c r="BV421" s="60"/>
      <c r="BW421" s="60"/>
      <c r="BX421" s="60"/>
      <c r="BY421" s="60"/>
      <c r="BZ421" s="60"/>
      <c r="CA421" s="60"/>
      <c r="CB421" s="60"/>
      <c r="CC421" s="60"/>
      <c r="CD421" s="60"/>
      <c r="CE421" s="60"/>
      <c r="CF421" s="60"/>
      <c r="CG421" s="60"/>
      <c r="CH421" s="60"/>
      <c r="CI421" s="60"/>
      <c r="CJ421" s="60"/>
      <c r="CK421" s="60"/>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c r="DQ421" s="60"/>
      <c r="DR421" s="60"/>
      <c r="DS421" s="60"/>
      <c r="DT421" s="60"/>
      <c r="DU421" s="60"/>
      <c r="DV421" s="60"/>
      <c r="DW421" s="60"/>
      <c r="DX421" s="60"/>
      <c r="DY421" s="60"/>
      <c r="DZ421" s="60"/>
      <c r="EA421" s="60"/>
      <c r="EB421" s="60"/>
      <c r="EC421" s="60"/>
      <c r="ED421" s="60"/>
      <c r="EE421" s="60"/>
      <c r="EF421" s="60"/>
      <c r="EG421" s="60"/>
      <c r="EH421" s="60"/>
      <c r="EI421" s="60"/>
      <c r="EJ421" s="60"/>
      <c r="EK421" s="60"/>
      <c r="EL421" s="60"/>
      <c r="EM421" s="60"/>
      <c r="EN421" s="60"/>
      <c r="EO421" s="60"/>
      <c r="EP421" s="60"/>
      <c r="EQ421" s="60"/>
      <c r="ER421" s="60"/>
      <c r="ES421" s="60"/>
      <c r="ET421" s="60"/>
      <c r="EU421" s="60"/>
      <c r="EV421" s="60"/>
      <c r="EW421" s="60"/>
      <c r="EX421" s="60"/>
      <c r="EY421" s="60"/>
      <c r="EZ421" s="60"/>
      <c r="FA421" s="60"/>
      <c r="FB421" s="60"/>
      <c r="FC421" s="60"/>
      <c r="FD421" s="60"/>
      <c r="FE421" s="60"/>
      <c r="FF421" s="60"/>
      <c r="FG421" s="60"/>
      <c r="FH421" s="60"/>
      <c r="FI421" s="60"/>
      <c r="FJ421" s="60"/>
      <c r="FK421" s="60"/>
      <c r="FL421" s="60"/>
      <c r="FM421" s="60"/>
      <c r="FN421" s="60"/>
      <c r="FO421" s="60"/>
      <c r="FP421" s="60"/>
      <c r="FQ421" s="60"/>
      <c r="FR421" s="60"/>
      <c r="FS421" s="60"/>
      <c r="FT421" s="60"/>
      <c r="FU421" s="60"/>
      <c r="FV421" s="60"/>
      <c r="FW421" s="60"/>
      <c r="FX421" s="60"/>
      <c r="FY421" s="60"/>
      <c r="FZ421" s="60"/>
      <c r="GA421" s="60"/>
      <c r="GB421" s="60"/>
      <c r="GC421" s="60"/>
      <c r="GD421" s="60"/>
      <c r="GE421" s="60"/>
      <c r="GF421" s="60"/>
      <c r="GG421" s="60"/>
      <c r="GH421" s="60"/>
      <c r="GI421" s="60"/>
      <c r="GJ421" s="60"/>
      <c r="GK421" s="60"/>
      <c r="GL421" s="60"/>
      <c r="GM421" s="60"/>
      <c r="GN421" s="60"/>
      <c r="GO421" s="60"/>
      <c r="GP421" s="60"/>
      <c r="GQ421" s="60"/>
      <c r="GR421" s="60"/>
      <c r="GS421" s="60"/>
      <c r="GT421" s="60"/>
      <c r="GU421" s="60"/>
      <c r="GV421" s="60"/>
      <c r="GW421" s="60"/>
      <c r="GX421" s="60"/>
      <c r="GY421" s="60"/>
      <c r="GZ421" s="60"/>
      <c r="HA421" s="60"/>
      <c r="HB421" s="60"/>
      <c r="HC421" s="60"/>
      <c r="HD421" s="60"/>
      <c r="HE421" s="60"/>
      <c r="HF421" s="60"/>
      <c r="HG421" s="60"/>
      <c r="HH421" s="60"/>
      <c r="HI421" s="60"/>
      <c r="HJ421" s="60"/>
      <c r="HK421" s="60"/>
      <c r="HL421" s="60"/>
      <c r="HM421" s="60"/>
      <c r="HN421" s="60"/>
      <c r="HO421" s="60"/>
      <c r="HP421" s="60"/>
      <c r="HQ421" s="60"/>
      <c r="HR421" s="60"/>
      <c r="HS421" s="60"/>
      <c r="HT421" s="60"/>
      <c r="HU421" s="60"/>
      <c r="HV421" s="60"/>
      <c r="HW421" s="60"/>
      <c r="HX421" s="60"/>
      <c r="HY421" s="60"/>
      <c r="HZ421" s="60"/>
      <c r="IA421" s="60"/>
      <c r="IB421" s="60"/>
      <c r="IC421" s="60"/>
      <c r="ID421" s="60"/>
      <c r="IE421" s="60"/>
      <c r="IF421" s="60"/>
      <c r="IG421" s="60"/>
      <c r="IH421" s="60"/>
      <c r="II421" s="60"/>
      <c r="IJ421" s="60"/>
      <c r="IK421" s="60"/>
      <c r="IL421" s="60"/>
      <c r="IM421" s="60"/>
      <c r="IN421" s="60"/>
      <c r="IO421" s="60"/>
      <c r="IP421" s="60"/>
      <c r="IQ421" s="60"/>
      <c r="IR421" s="60"/>
      <c r="IS421" s="60"/>
      <c r="IT421" s="60"/>
      <c r="IU421" s="60"/>
      <c r="IV421" s="60"/>
      <c r="IW421" s="60"/>
      <c r="IX421" s="60"/>
      <c r="IY421" s="60"/>
      <c r="IZ421" s="60"/>
      <c r="JA421" s="60"/>
      <c r="JB421" s="60"/>
      <c r="JC421" s="60"/>
      <c r="JD421" s="60"/>
      <c r="JE421" s="60"/>
      <c r="JF421" s="60"/>
      <c r="JG421" s="60"/>
      <c r="JH421" s="60"/>
      <c r="JI421" s="60"/>
      <c r="JJ421" s="60"/>
      <c r="JK421" s="60"/>
      <c r="JL421" s="60"/>
      <c r="JM421" s="60"/>
      <c r="JN421" s="60"/>
      <c r="JO421" s="60"/>
      <c r="JP421" s="60"/>
      <c r="JQ421" s="60"/>
      <c r="JR421" s="60"/>
      <c r="JS421" s="60"/>
      <c r="JT421" s="60"/>
      <c r="JU421" s="60"/>
      <c r="JV421" s="60"/>
      <c r="JW421" s="60"/>
      <c r="JX421" s="60"/>
      <c r="JY421" s="60"/>
      <c r="JZ421" s="60"/>
      <c r="KA421" s="60"/>
      <c r="KB421" s="60"/>
      <c r="KC421" s="60"/>
      <c r="KD421" s="60"/>
      <c r="KE421" s="60"/>
      <c r="KF421" s="60"/>
      <c r="KG421" s="60"/>
      <c r="KH421" s="60"/>
      <c r="KI421" s="60"/>
      <c r="KJ421" s="60"/>
      <c r="KK421" s="60"/>
      <c r="KL421" s="60"/>
      <c r="KM421" s="60"/>
      <c r="KN421" s="60"/>
      <c r="KO421" s="60"/>
      <c r="KP421" s="60"/>
      <c r="KQ421" s="60"/>
      <c r="KR421" s="60"/>
      <c r="KS421" s="60"/>
      <c r="KT421" s="60"/>
      <c r="KU421" s="60"/>
      <c r="KV421" s="60"/>
      <c r="KW421" s="60"/>
      <c r="KX421" s="60"/>
      <c r="KY421" s="60"/>
      <c r="KZ421" s="60"/>
      <c r="LA421" s="60"/>
      <c r="LB421" s="60"/>
      <c r="LC421" s="60"/>
      <c r="LD421" s="60"/>
      <c r="LE421" s="60"/>
      <c r="LF421" s="60"/>
      <c r="LG421" s="60"/>
      <c r="LH421" s="60"/>
      <c r="LI421" s="60"/>
      <c r="LJ421" s="60"/>
      <c r="LK421" s="60"/>
      <c r="LL421" s="60"/>
      <c r="LM421" s="60"/>
      <c r="LN421" s="60"/>
      <c r="LO421" s="60"/>
      <c r="LP421" s="60"/>
      <c r="LQ421" s="60"/>
      <c r="LR421" s="60"/>
      <c r="LS421" s="60"/>
      <c r="LT421" s="60"/>
      <c r="LU421" s="60"/>
      <c r="LV421" s="60"/>
      <c r="LW421" s="60"/>
      <c r="LX421" s="60"/>
      <c r="LY421" s="60"/>
      <c r="LZ421" s="60"/>
      <c r="MA421" s="60"/>
      <c r="MB421" s="60"/>
      <c r="MC421" s="60"/>
      <c r="MD421" s="60"/>
      <c r="ME421" s="60"/>
      <c r="MF421" s="60"/>
      <c r="MG421" s="60"/>
      <c r="MH421" s="60"/>
      <c r="MI421" s="60"/>
      <c r="MJ421" s="60"/>
      <c r="MK421" s="60"/>
      <c r="ML421" s="60"/>
      <c r="MM421" s="60"/>
      <c r="MN421" s="60"/>
      <c r="MO421" s="60"/>
      <c r="MP421" s="60"/>
      <c r="MQ421" s="60"/>
      <c r="MR421" s="60"/>
      <c r="MS421" s="60"/>
      <c r="MT421" s="60"/>
      <c r="MU421" s="60"/>
      <c r="MV421" s="60"/>
      <c r="MW421" s="60"/>
      <c r="MX421" s="60"/>
      <c r="MY421" s="60"/>
      <c r="MZ421" s="60"/>
      <c r="NA421" s="60"/>
      <c r="NB421" s="60"/>
      <c r="NC421" s="60"/>
      <c r="ND421" s="60"/>
      <c r="NE421" s="60"/>
      <c r="NF421" s="60"/>
      <c r="NG421" s="60"/>
      <c r="NH421" s="60"/>
      <c r="NI421" s="60"/>
      <c r="NJ421" s="60"/>
      <c r="NK421" s="60"/>
      <c r="NL421" s="60"/>
      <c r="NM421" s="60"/>
      <c r="NN421" s="60"/>
      <c r="NO421" s="60"/>
      <c r="NP421" s="60"/>
      <c r="NQ421" s="60"/>
      <c r="NR421" s="60"/>
      <c r="NS421" s="60"/>
      <c r="NT421" s="60"/>
      <c r="NU421" s="60"/>
      <c r="NV421" s="60"/>
      <c r="NW421" s="60"/>
      <c r="NX421" s="60"/>
      <c r="NY421" s="60"/>
      <c r="NZ421" s="60"/>
      <c r="OA421" s="60"/>
      <c r="OB421" s="60"/>
      <c r="OC421" s="60"/>
      <c r="OD421" s="60"/>
      <c r="OE421" s="60"/>
      <c r="OF421" s="60"/>
      <c r="OG421" s="60"/>
      <c r="OH421" s="60"/>
      <c r="OI421" s="60"/>
      <c r="OJ421" s="60"/>
      <c r="OK421" s="60"/>
      <c r="OL421" s="60"/>
      <c r="OM421" s="60"/>
      <c r="ON421" s="60"/>
      <c r="OO421" s="60"/>
      <c r="OP421" s="60"/>
      <c r="OQ421" s="60"/>
      <c r="OR421" s="60"/>
      <c r="OS421" s="60"/>
      <c r="OT421" s="60"/>
      <c r="OU421" s="60"/>
      <c r="OV421" s="60"/>
      <c r="OW421" s="60"/>
      <c r="OX421" s="60"/>
      <c r="OY421" s="60"/>
      <c r="OZ421" s="60"/>
      <c r="PA421" s="60"/>
      <c r="PB421" s="60"/>
      <c r="PC421" s="60"/>
      <c r="PD421" s="60"/>
      <c r="PE421" s="60"/>
      <c r="PF421" s="60"/>
      <c r="PG421" s="60"/>
      <c r="PH421" s="60"/>
      <c r="PI421" s="60"/>
      <c r="PJ421" s="60"/>
      <c r="PK421" s="60"/>
      <c r="PL421" s="60"/>
      <c r="PM421" s="60"/>
      <c r="PN421" s="60"/>
      <c r="PO421" s="60"/>
      <c r="PP421" s="60"/>
      <c r="PQ421" s="60"/>
      <c r="PR421" s="60"/>
      <c r="PS421" s="60"/>
      <c r="PT421" s="60"/>
      <c r="PU421" s="60"/>
      <c r="PV421" s="60"/>
      <c r="PW421" s="60"/>
      <c r="PX421" s="60"/>
      <c r="PY421" s="60"/>
      <c r="PZ421" s="60"/>
      <c r="QA421" s="60"/>
      <c r="QB421" s="60"/>
      <c r="QC421" s="60"/>
      <c r="QD421" s="60"/>
      <c r="QE421" s="60"/>
      <c r="QF421" s="60"/>
      <c r="QG421" s="60"/>
      <c r="QH421" s="60"/>
      <c r="QI421" s="60"/>
      <c r="QJ421" s="60"/>
      <c r="QK421" s="60"/>
      <c r="QL421" s="60"/>
      <c r="QM421" s="60"/>
      <c r="QN421" s="60"/>
      <c r="QO421" s="60"/>
      <c r="QP421" s="60"/>
      <c r="QQ421" s="60"/>
      <c r="QR421" s="60"/>
      <c r="QS421" s="60"/>
      <c r="QT421" s="60"/>
      <c r="QU421" s="60"/>
      <c r="QV421" s="60"/>
      <c r="QW421" s="60"/>
      <c r="QX421" s="60"/>
      <c r="QY421" s="60"/>
      <c r="QZ421" s="60"/>
      <c r="RA421" s="60"/>
      <c r="RB421" s="60"/>
      <c r="RC421" s="60"/>
      <c r="RD421" s="60"/>
      <c r="RE421" s="60"/>
      <c r="RF421" s="60"/>
      <c r="RG421" s="60"/>
      <c r="RH421" s="60"/>
      <c r="RI421" s="60"/>
      <c r="RJ421" s="60"/>
      <c r="RK421" s="60"/>
      <c r="RL421" s="60"/>
      <c r="RM421" s="60"/>
      <c r="RN421" s="60"/>
      <c r="RO421" s="60"/>
      <c r="RP421" s="60"/>
      <c r="RQ421" s="60"/>
      <c r="RR421" s="60"/>
      <c r="RS421" s="60"/>
      <c r="RT421" s="60"/>
      <c r="RU421" s="60"/>
      <c r="RV421" s="60"/>
      <c r="RW421" s="60"/>
      <c r="RX421" s="60"/>
      <c r="RY421" s="60"/>
      <c r="RZ421" s="60"/>
      <c r="SA421" s="60"/>
      <c r="SB421" s="60"/>
      <c r="SC421" s="60"/>
      <c r="SD421" s="60"/>
      <c r="SE421" s="60"/>
      <c r="SF421" s="60"/>
      <c r="SG421" s="60"/>
      <c r="SH421" s="60"/>
      <c r="SI421" s="60"/>
      <c r="SJ421" s="60"/>
      <c r="SK421" s="60"/>
      <c r="SL421" s="60"/>
      <c r="SM421" s="60"/>
      <c r="SN421" s="60"/>
      <c r="SO421" s="60"/>
      <c r="SP421" s="60"/>
      <c r="SQ421" s="60"/>
      <c r="SR421" s="60"/>
      <c r="SS421" s="60"/>
      <c r="ST421" s="60"/>
      <c r="SU421" s="60"/>
      <c r="SV421" s="60"/>
      <c r="SW421" s="60"/>
      <c r="SX421" s="60"/>
      <c r="SY421" s="60"/>
      <c r="SZ421" s="60"/>
      <c r="TA421" s="60"/>
      <c r="TB421" s="60"/>
      <c r="TC421" s="60"/>
      <c r="TD421" s="60"/>
      <c r="TE421" s="60"/>
      <c r="TF421" s="60"/>
      <c r="TG421" s="60"/>
      <c r="TH421" s="60"/>
      <c r="TI421" s="60"/>
    </row>
    <row r="422" spans="1:529" s="60" customFormat="1" ht="27.75" customHeight="1" x14ac:dyDescent="0.25">
      <c r="A422" s="75">
        <v>13140053</v>
      </c>
      <c r="B422" s="26">
        <v>39567</v>
      </c>
      <c r="C422" s="27" t="s">
        <v>1415</v>
      </c>
      <c r="D422" s="27" t="s">
        <v>5142</v>
      </c>
      <c r="E422" s="27"/>
      <c r="F422" s="27"/>
      <c r="G422" s="27"/>
      <c r="H422" s="75">
        <v>63427</v>
      </c>
      <c r="I422" s="26">
        <v>39588</v>
      </c>
      <c r="J422" s="26">
        <v>41923</v>
      </c>
      <c r="K422" s="27" t="s">
        <v>1510</v>
      </c>
      <c r="L422" s="27"/>
      <c r="M422" s="27" t="s">
        <v>287</v>
      </c>
      <c r="N422" s="27" t="s">
        <v>40</v>
      </c>
      <c r="O422" s="27">
        <v>126144</v>
      </c>
      <c r="P422" s="739"/>
      <c r="Q422" s="739"/>
      <c r="R422" s="739"/>
      <c r="S422" s="739"/>
      <c r="T422" s="557">
        <v>14.4</v>
      </c>
      <c r="U422" s="27">
        <v>345.6</v>
      </c>
      <c r="V422" s="27">
        <v>126144</v>
      </c>
      <c r="W422" s="27" t="s">
        <v>1398</v>
      </c>
      <c r="X422" s="27">
        <v>50</v>
      </c>
      <c r="Y422" s="27">
        <v>25</v>
      </c>
      <c r="Z422" s="27" t="s">
        <v>1511</v>
      </c>
      <c r="AA422" s="27" t="s">
        <v>1090</v>
      </c>
      <c r="AB422" s="27" t="s">
        <v>1090</v>
      </c>
      <c r="AC422" s="27" t="s">
        <v>1090</v>
      </c>
      <c r="AD422" s="27" t="s">
        <v>1090</v>
      </c>
      <c r="AE422" s="27" t="s">
        <v>1090</v>
      </c>
      <c r="AF422" s="27" t="s">
        <v>1090</v>
      </c>
      <c r="AG422" s="27" t="s">
        <v>1090</v>
      </c>
      <c r="AH422" s="27"/>
      <c r="AI422" s="27" t="s">
        <v>2412</v>
      </c>
      <c r="AJ422" s="27" t="s">
        <v>2413</v>
      </c>
      <c r="AK422" s="59" t="s">
        <v>4116</v>
      </c>
      <c r="AL422" s="59"/>
      <c r="AM422" s="11"/>
    </row>
    <row r="423" spans="1:529" s="60" customFormat="1" ht="27.75" customHeight="1" x14ac:dyDescent="0.25">
      <c r="A423" s="34">
        <v>13140053</v>
      </c>
      <c r="B423" s="5">
        <v>39567</v>
      </c>
      <c r="C423" s="17" t="s">
        <v>1415</v>
      </c>
      <c r="D423" s="17" t="s">
        <v>5143</v>
      </c>
      <c r="E423" s="17"/>
      <c r="F423" s="17"/>
      <c r="G423" s="17"/>
      <c r="H423" s="34">
        <v>63427</v>
      </c>
      <c r="I423" s="5">
        <v>39588</v>
      </c>
      <c r="J423" s="5">
        <v>41923</v>
      </c>
      <c r="K423" s="17" t="s">
        <v>1510</v>
      </c>
      <c r="L423" s="17"/>
      <c r="M423" s="17" t="s">
        <v>287</v>
      </c>
      <c r="N423" s="17" t="s">
        <v>40</v>
      </c>
      <c r="O423" s="17">
        <v>189216</v>
      </c>
      <c r="P423" s="767"/>
      <c r="Q423" s="767"/>
      <c r="R423" s="767"/>
      <c r="S423" s="767"/>
      <c r="T423" s="566">
        <v>21.6</v>
      </c>
      <c r="U423" s="17">
        <v>518.4</v>
      </c>
      <c r="V423" s="17">
        <v>189216</v>
      </c>
      <c r="W423" s="17"/>
      <c r="X423" s="17" t="s">
        <v>1090</v>
      </c>
      <c r="Y423" s="17" t="s">
        <v>1090</v>
      </c>
      <c r="Z423" s="17">
        <v>125</v>
      </c>
      <c r="AA423" s="17" t="s">
        <v>1090</v>
      </c>
      <c r="AB423" s="17" t="s">
        <v>1090</v>
      </c>
      <c r="AC423" s="17" t="s">
        <v>1090</v>
      </c>
      <c r="AD423" s="17">
        <v>15</v>
      </c>
      <c r="AE423" s="17">
        <v>2</v>
      </c>
      <c r="AF423" s="17" t="s">
        <v>1090</v>
      </c>
      <c r="AG423" s="17" t="s">
        <v>1090</v>
      </c>
      <c r="AH423" s="17"/>
      <c r="AI423" s="17" t="s">
        <v>2414</v>
      </c>
      <c r="AJ423" s="17" t="s">
        <v>2415</v>
      </c>
      <c r="AK423" s="7" t="s">
        <v>4116</v>
      </c>
      <c r="AL423" s="7"/>
      <c r="AM423" s="11"/>
    </row>
    <row r="424" spans="1:529" s="60" customFormat="1" ht="27.75" customHeight="1" x14ac:dyDescent="0.25">
      <c r="A424" s="34">
        <v>13140053</v>
      </c>
      <c r="B424" s="5">
        <v>39567</v>
      </c>
      <c r="C424" s="17" t="s">
        <v>1415</v>
      </c>
      <c r="D424" s="17" t="s">
        <v>5144</v>
      </c>
      <c r="E424" s="17"/>
      <c r="F424" s="17"/>
      <c r="G424" s="17"/>
      <c r="H424" s="34">
        <v>63427</v>
      </c>
      <c r="I424" s="5">
        <v>39588</v>
      </c>
      <c r="J424" s="5">
        <v>41923</v>
      </c>
      <c r="K424" s="17" t="s">
        <v>1510</v>
      </c>
      <c r="L424" s="17"/>
      <c r="M424" s="17" t="s">
        <v>287</v>
      </c>
      <c r="N424" s="17" t="s">
        <v>40</v>
      </c>
      <c r="O424" s="17">
        <v>126144</v>
      </c>
      <c r="P424" s="767"/>
      <c r="Q424" s="767"/>
      <c r="R424" s="767"/>
      <c r="S424" s="767"/>
      <c r="T424" s="566">
        <v>14.4</v>
      </c>
      <c r="U424" s="17">
        <v>345.6</v>
      </c>
      <c r="V424" s="17">
        <v>126144</v>
      </c>
      <c r="W424" s="17"/>
      <c r="X424" s="17" t="s">
        <v>1090</v>
      </c>
      <c r="Y424" s="17" t="s">
        <v>1090</v>
      </c>
      <c r="Z424" s="17" t="s">
        <v>1090</v>
      </c>
      <c r="AA424" s="17" t="s">
        <v>1090</v>
      </c>
      <c r="AB424" s="17" t="s">
        <v>1090</v>
      </c>
      <c r="AC424" s="17" t="s">
        <v>1090</v>
      </c>
      <c r="AD424" s="17" t="s">
        <v>1090</v>
      </c>
      <c r="AE424" s="17" t="s">
        <v>1090</v>
      </c>
      <c r="AF424" s="17" t="s">
        <v>1090</v>
      </c>
      <c r="AG424" s="83"/>
      <c r="AH424" s="17"/>
      <c r="AI424" s="17" t="s">
        <v>2416</v>
      </c>
      <c r="AJ424" s="17" t="s">
        <v>2417</v>
      </c>
      <c r="AK424" s="7" t="s">
        <v>4116</v>
      </c>
      <c r="AL424" s="7"/>
      <c r="AM424" s="11"/>
    </row>
    <row r="425" spans="1:529" s="60" customFormat="1" ht="27.75" customHeight="1" x14ac:dyDescent="0.25">
      <c r="A425" s="34">
        <v>13140053</v>
      </c>
      <c r="B425" s="5">
        <v>39567</v>
      </c>
      <c r="C425" s="17" t="s">
        <v>1415</v>
      </c>
      <c r="D425" s="17" t="s">
        <v>5145</v>
      </c>
      <c r="E425" s="17"/>
      <c r="F425" s="17"/>
      <c r="G425" s="17"/>
      <c r="H425" s="34">
        <v>63427</v>
      </c>
      <c r="I425" s="5">
        <v>39588</v>
      </c>
      <c r="J425" s="5">
        <v>41923</v>
      </c>
      <c r="K425" s="17" t="s">
        <v>1510</v>
      </c>
      <c r="L425" s="17"/>
      <c r="M425" s="17" t="s">
        <v>287</v>
      </c>
      <c r="N425" s="17" t="s">
        <v>40</v>
      </c>
      <c r="O425" s="17">
        <v>63072</v>
      </c>
      <c r="P425" s="767"/>
      <c r="Q425" s="767"/>
      <c r="R425" s="767"/>
      <c r="S425" s="767"/>
      <c r="T425" s="566">
        <v>7.2</v>
      </c>
      <c r="U425" s="17">
        <v>127.8</v>
      </c>
      <c r="V425" s="17">
        <v>63072</v>
      </c>
      <c r="W425" s="17"/>
      <c r="X425" s="17" t="s">
        <v>1090</v>
      </c>
      <c r="Y425" s="17" t="s">
        <v>1090</v>
      </c>
      <c r="Z425" s="17" t="s">
        <v>1090</v>
      </c>
      <c r="AA425" s="17" t="s">
        <v>1090</v>
      </c>
      <c r="AB425" s="17" t="s">
        <v>1090</v>
      </c>
      <c r="AC425" s="17" t="s">
        <v>1090</v>
      </c>
      <c r="AD425" s="17" t="s">
        <v>1090</v>
      </c>
      <c r="AE425" s="17" t="s">
        <v>1090</v>
      </c>
      <c r="AF425" s="17" t="s">
        <v>1090</v>
      </c>
      <c r="AG425" s="83"/>
      <c r="AH425" s="17"/>
      <c r="AI425" s="17" t="s">
        <v>2418</v>
      </c>
      <c r="AJ425" s="17" t="s">
        <v>2417</v>
      </c>
      <c r="AK425" s="7" t="s">
        <v>4116</v>
      </c>
      <c r="AL425" s="7"/>
      <c r="AM425" s="11"/>
    </row>
    <row r="426" spans="1:529" s="60" customFormat="1" ht="27.75" customHeight="1" x14ac:dyDescent="0.25">
      <c r="A426" s="34">
        <v>13140053</v>
      </c>
      <c r="B426" s="5">
        <v>39567</v>
      </c>
      <c r="C426" s="17" t="s">
        <v>1415</v>
      </c>
      <c r="D426" s="17" t="s">
        <v>5146</v>
      </c>
      <c r="E426" s="17"/>
      <c r="F426" s="17"/>
      <c r="G426" s="17"/>
      <c r="H426" s="34">
        <v>63427</v>
      </c>
      <c r="I426" s="5">
        <v>39588</v>
      </c>
      <c r="J426" s="5">
        <v>41923</v>
      </c>
      <c r="K426" s="17" t="s">
        <v>1510</v>
      </c>
      <c r="L426" s="17"/>
      <c r="M426" s="17" t="s">
        <v>287</v>
      </c>
      <c r="N426" s="17" t="s">
        <v>40</v>
      </c>
      <c r="O426" s="17">
        <v>1324512</v>
      </c>
      <c r="P426" s="767"/>
      <c r="Q426" s="767"/>
      <c r="R426" s="767"/>
      <c r="S426" s="767"/>
      <c r="T426" s="566">
        <v>151.19999999999999</v>
      </c>
      <c r="U426" s="17">
        <v>3628.8</v>
      </c>
      <c r="V426" s="17">
        <v>1324512</v>
      </c>
      <c r="W426" s="17"/>
      <c r="X426" s="17" t="s">
        <v>1090</v>
      </c>
      <c r="Y426" s="17" t="s">
        <v>1090</v>
      </c>
      <c r="Z426" s="17" t="s">
        <v>1090</v>
      </c>
      <c r="AA426" s="17" t="s">
        <v>1090</v>
      </c>
      <c r="AB426" s="17" t="s">
        <v>1090</v>
      </c>
      <c r="AC426" s="17" t="s">
        <v>1090</v>
      </c>
      <c r="AD426" s="17" t="s">
        <v>1090</v>
      </c>
      <c r="AE426" s="17" t="s">
        <v>1090</v>
      </c>
      <c r="AF426" s="17" t="s">
        <v>1090</v>
      </c>
      <c r="AG426" s="83"/>
      <c r="AH426" s="17"/>
      <c r="AI426" s="17" t="s">
        <v>2419</v>
      </c>
      <c r="AJ426" s="17" t="s">
        <v>2420</v>
      </c>
      <c r="AK426" s="7" t="s">
        <v>4116</v>
      </c>
      <c r="AL426" s="7"/>
      <c r="AM426" s="11"/>
    </row>
    <row r="427" spans="1:529" s="60" customFormat="1" ht="27.75" customHeight="1" thickBot="1" x14ac:dyDescent="0.3">
      <c r="A427" s="61">
        <v>13140053</v>
      </c>
      <c r="B427" s="19">
        <v>39567</v>
      </c>
      <c r="C427" s="18" t="s">
        <v>1415</v>
      </c>
      <c r="D427" s="18" t="s">
        <v>5147</v>
      </c>
      <c r="E427" s="18"/>
      <c r="F427" s="18"/>
      <c r="G427" s="18"/>
      <c r="H427" s="61">
        <v>63427</v>
      </c>
      <c r="I427" s="19">
        <v>39588</v>
      </c>
      <c r="J427" s="19">
        <v>41923</v>
      </c>
      <c r="K427" s="18" t="s">
        <v>1510</v>
      </c>
      <c r="L427" s="18"/>
      <c r="M427" s="18" t="s">
        <v>287</v>
      </c>
      <c r="N427" s="18" t="s">
        <v>40</v>
      </c>
      <c r="O427" s="18">
        <v>157680</v>
      </c>
      <c r="P427" s="753"/>
      <c r="Q427" s="753"/>
      <c r="R427" s="753"/>
      <c r="S427" s="753"/>
      <c r="T427" s="565">
        <v>18</v>
      </c>
      <c r="U427" s="18">
        <v>432</v>
      </c>
      <c r="V427" s="18">
        <v>157680</v>
      </c>
      <c r="W427" s="18"/>
      <c r="X427" s="18" t="s">
        <v>1090</v>
      </c>
      <c r="Y427" s="18" t="s">
        <v>1090</v>
      </c>
      <c r="Z427" s="18" t="s">
        <v>1090</v>
      </c>
      <c r="AA427" s="18" t="s">
        <v>1090</v>
      </c>
      <c r="AB427" s="18" t="s">
        <v>1090</v>
      </c>
      <c r="AC427" s="18" t="s">
        <v>1090</v>
      </c>
      <c r="AD427" s="18" t="s">
        <v>1090</v>
      </c>
      <c r="AE427" s="18" t="s">
        <v>1090</v>
      </c>
      <c r="AF427" s="18">
        <v>0.3</v>
      </c>
      <c r="AG427" s="335"/>
      <c r="AH427" s="18"/>
      <c r="AI427" s="18" t="s">
        <v>2421</v>
      </c>
      <c r="AJ427" s="18" t="s">
        <v>2422</v>
      </c>
      <c r="AK427" s="20" t="s">
        <v>4116</v>
      </c>
      <c r="AL427" s="20"/>
      <c r="AM427" s="11"/>
    </row>
    <row r="428" spans="1:529" s="60" customFormat="1" ht="27.75" customHeight="1" x14ac:dyDescent="0.25">
      <c r="A428" s="223">
        <v>13140054</v>
      </c>
      <c r="B428" s="224">
        <v>39567</v>
      </c>
      <c r="C428" s="43" t="s">
        <v>1512</v>
      </c>
      <c r="D428" s="43" t="s">
        <v>5148</v>
      </c>
      <c r="E428" s="43"/>
      <c r="F428" s="43"/>
      <c r="G428" s="43"/>
      <c r="H428" s="225">
        <v>24030</v>
      </c>
      <c r="I428" s="224">
        <v>39587</v>
      </c>
      <c r="J428" s="224">
        <v>41229</v>
      </c>
      <c r="K428" s="43" t="s">
        <v>365</v>
      </c>
      <c r="L428" s="43"/>
      <c r="M428" s="43" t="s">
        <v>408</v>
      </c>
      <c r="N428" s="43" t="s">
        <v>25</v>
      </c>
      <c r="O428" s="43"/>
      <c r="P428" s="760" t="s">
        <v>1513</v>
      </c>
      <c r="Q428" s="760"/>
      <c r="R428" s="760"/>
      <c r="S428" s="760"/>
      <c r="T428" s="572"/>
      <c r="U428" s="43"/>
      <c r="V428" s="43"/>
      <c r="W428" s="43"/>
      <c r="X428" s="43"/>
      <c r="Y428" s="43"/>
      <c r="Z428" s="43"/>
      <c r="AA428" s="43"/>
      <c r="AB428" s="43"/>
      <c r="AC428" s="43"/>
      <c r="AD428" s="43"/>
      <c r="AE428" s="43"/>
      <c r="AF428" s="43"/>
      <c r="AG428" s="43"/>
      <c r="AH428" s="43"/>
      <c r="AI428" s="43"/>
      <c r="AJ428" s="43"/>
      <c r="AK428" s="46" t="s">
        <v>1514</v>
      </c>
      <c r="AL428" s="46"/>
      <c r="AM428" s="11"/>
    </row>
    <row r="429" spans="1:529" s="60" customFormat="1" ht="27.75" customHeight="1" x14ac:dyDescent="0.25">
      <c r="A429" s="210">
        <v>13140054</v>
      </c>
      <c r="B429" s="5">
        <v>39567</v>
      </c>
      <c r="C429" s="17" t="s">
        <v>1512</v>
      </c>
      <c r="D429" s="17" t="s">
        <v>5149</v>
      </c>
      <c r="E429" s="17"/>
      <c r="F429" s="17"/>
      <c r="G429" s="17"/>
      <c r="H429" s="34">
        <v>24030</v>
      </c>
      <c r="I429" s="5">
        <v>39587</v>
      </c>
      <c r="J429" s="5">
        <v>41229</v>
      </c>
      <c r="K429" s="17" t="s">
        <v>365</v>
      </c>
      <c r="L429" s="17"/>
      <c r="M429" s="17" t="s">
        <v>408</v>
      </c>
      <c r="N429" s="17" t="s">
        <v>25</v>
      </c>
      <c r="O429" s="17">
        <v>301125</v>
      </c>
      <c r="P429" s="767"/>
      <c r="Q429" s="767"/>
      <c r="R429" s="767"/>
      <c r="S429" s="767"/>
      <c r="T429" s="566">
        <v>72</v>
      </c>
      <c r="U429" s="17">
        <v>825</v>
      </c>
      <c r="V429" s="17">
        <v>301125</v>
      </c>
      <c r="W429" s="17" t="s">
        <v>1393</v>
      </c>
      <c r="X429" s="17">
        <v>35</v>
      </c>
      <c r="Y429" s="17">
        <v>25</v>
      </c>
      <c r="Z429" s="17">
        <v>125</v>
      </c>
      <c r="AA429" s="17" t="s">
        <v>1090</v>
      </c>
      <c r="AB429" s="17" t="s">
        <v>1090</v>
      </c>
      <c r="AC429" s="17" t="s">
        <v>1090</v>
      </c>
      <c r="AD429" s="17">
        <v>15</v>
      </c>
      <c r="AE429" s="17">
        <v>2</v>
      </c>
      <c r="AF429" s="17">
        <v>0.3</v>
      </c>
      <c r="AG429" s="83"/>
      <c r="AH429" s="17"/>
      <c r="AI429" s="17" t="s">
        <v>2423</v>
      </c>
      <c r="AJ429" s="17" t="s">
        <v>2424</v>
      </c>
      <c r="AK429" s="7" t="s">
        <v>5396</v>
      </c>
      <c r="AL429" s="7"/>
      <c r="AM429" s="11"/>
    </row>
    <row r="430" spans="1:529" s="60" customFormat="1" ht="27.75" customHeight="1" thickBot="1" x14ac:dyDescent="0.3">
      <c r="A430" s="182">
        <v>13140054</v>
      </c>
      <c r="B430" s="170">
        <v>39567</v>
      </c>
      <c r="C430" s="44" t="s">
        <v>1512</v>
      </c>
      <c r="D430" s="44" t="s">
        <v>5150</v>
      </c>
      <c r="E430" s="44"/>
      <c r="F430" s="44"/>
      <c r="G430" s="44"/>
      <c r="H430" s="169">
        <v>24030</v>
      </c>
      <c r="I430" s="170">
        <v>39587</v>
      </c>
      <c r="J430" s="170">
        <v>41229</v>
      </c>
      <c r="K430" s="44" t="s">
        <v>365</v>
      </c>
      <c r="L430" s="44"/>
      <c r="M430" s="44" t="s">
        <v>408</v>
      </c>
      <c r="N430" s="44" t="s">
        <v>25</v>
      </c>
      <c r="O430" s="44"/>
      <c r="P430" s="738"/>
      <c r="Q430" s="738"/>
      <c r="R430" s="738"/>
      <c r="S430" s="738"/>
      <c r="T430" s="573"/>
      <c r="U430" s="44"/>
      <c r="V430" s="44"/>
      <c r="W430" s="44"/>
      <c r="X430" s="44"/>
      <c r="Y430" s="44"/>
      <c r="Z430" s="44"/>
      <c r="AA430" s="44"/>
      <c r="AB430" s="44"/>
      <c r="AC430" s="44"/>
      <c r="AD430" s="44"/>
      <c r="AE430" s="44"/>
      <c r="AF430" s="44"/>
      <c r="AG430" s="177"/>
      <c r="AH430" s="44"/>
      <c r="AI430" s="44" t="s">
        <v>2425</v>
      </c>
      <c r="AJ430" s="44" t="s">
        <v>2426</v>
      </c>
      <c r="AK430" s="174" t="s">
        <v>5396</v>
      </c>
      <c r="AL430" s="174"/>
      <c r="AM430" s="11"/>
    </row>
    <row r="431" spans="1:529" s="60" customFormat="1" ht="27.75" customHeight="1" x14ac:dyDescent="0.25">
      <c r="A431" s="75">
        <v>13140055</v>
      </c>
      <c r="B431" s="26">
        <v>39567</v>
      </c>
      <c r="C431" s="27" t="s">
        <v>1515</v>
      </c>
      <c r="D431" s="27" t="s">
        <v>5151</v>
      </c>
      <c r="E431" s="27"/>
      <c r="F431" s="27"/>
      <c r="G431" s="27"/>
      <c r="H431" s="75">
        <v>40422</v>
      </c>
      <c r="I431" s="26">
        <v>39587</v>
      </c>
      <c r="J431" s="26">
        <v>41758</v>
      </c>
      <c r="K431" s="27" t="s">
        <v>1461</v>
      </c>
      <c r="L431" s="27"/>
      <c r="M431" s="27" t="s">
        <v>408</v>
      </c>
      <c r="N431" s="27" t="s">
        <v>48</v>
      </c>
      <c r="O431" s="27">
        <v>1450656</v>
      </c>
      <c r="P431" s="739"/>
      <c r="Q431" s="739"/>
      <c r="R431" s="739"/>
      <c r="S431" s="739"/>
      <c r="T431" s="557">
        <v>165</v>
      </c>
      <c r="U431" s="27">
        <v>3974</v>
      </c>
      <c r="V431" s="27">
        <v>1450656</v>
      </c>
      <c r="W431" s="27" t="s">
        <v>1393</v>
      </c>
      <c r="X431" s="27">
        <v>35</v>
      </c>
      <c r="Y431" s="27">
        <v>25</v>
      </c>
      <c r="Z431" s="27">
        <v>125</v>
      </c>
      <c r="AA431" s="27" t="s">
        <v>1090</v>
      </c>
      <c r="AB431" s="27" t="s">
        <v>1090</v>
      </c>
      <c r="AC431" s="27" t="s">
        <v>1090</v>
      </c>
      <c r="AD431" s="27">
        <v>15</v>
      </c>
      <c r="AE431" s="27">
        <v>2</v>
      </c>
      <c r="AF431" s="27">
        <v>0.3</v>
      </c>
      <c r="AG431" s="337"/>
      <c r="AH431" s="27"/>
      <c r="AI431" s="27" t="s">
        <v>2427</v>
      </c>
      <c r="AJ431" s="27" t="s">
        <v>2428</v>
      </c>
      <c r="AK431" s="59" t="s">
        <v>4117</v>
      </c>
      <c r="AL431" s="59"/>
      <c r="AM431" s="11"/>
    </row>
    <row r="432" spans="1:529" s="60" customFormat="1" ht="27.75" customHeight="1" thickBot="1" x14ac:dyDescent="0.3">
      <c r="A432" s="61">
        <v>13140055</v>
      </c>
      <c r="B432" s="19">
        <v>39567</v>
      </c>
      <c r="C432" s="18" t="s">
        <v>1515</v>
      </c>
      <c r="D432" s="18" t="s">
        <v>5152</v>
      </c>
      <c r="E432" s="18"/>
      <c r="F432" s="18"/>
      <c r="G432" s="18"/>
      <c r="H432" s="61">
        <v>40422</v>
      </c>
      <c r="I432" s="19">
        <v>39587</v>
      </c>
      <c r="J432" s="19">
        <v>41758</v>
      </c>
      <c r="K432" s="18" t="s">
        <v>1461</v>
      </c>
      <c r="L432" s="18"/>
      <c r="M432" s="18" t="s">
        <v>408</v>
      </c>
      <c r="N432" s="18" t="s">
        <v>48</v>
      </c>
      <c r="O432" s="18"/>
      <c r="P432" s="753"/>
      <c r="Q432" s="753"/>
      <c r="R432" s="753"/>
      <c r="S432" s="753"/>
      <c r="T432" s="565"/>
      <c r="U432" s="18"/>
      <c r="V432" s="18"/>
      <c r="W432" s="18"/>
      <c r="X432" s="18"/>
      <c r="Y432" s="18"/>
      <c r="Z432" s="18"/>
      <c r="AA432" s="18"/>
      <c r="AB432" s="18"/>
      <c r="AC432" s="18"/>
      <c r="AD432" s="18"/>
      <c r="AE432" s="18"/>
      <c r="AF432" s="18"/>
      <c r="AG432" s="335"/>
      <c r="AH432" s="18"/>
      <c r="AI432" s="18" t="s">
        <v>2429</v>
      </c>
      <c r="AJ432" s="18" t="s">
        <v>2430</v>
      </c>
      <c r="AK432" s="20" t="s">
        <v>4117</v>
      </c>
      <c r="AL432" s="20"/>
      <c r="AM432" s="11"/>
    </row>
    <row r="433" spans="1:529" s="60" customFormat="1" ht="30" customHeight="1" thickBot="1" x14ac:dyDescent="0.3">
      <c r="A433" s="270">
        <v>13140056</v>
      </c>
      <c r="B433" s="271">
        <v>39577</v>
      </c>
      <c r="C433" s="273" t="s">
        <v>1516</v>
      </c>
      <c r="D433" s="273" t="s">
        <v>5153</v>
      </c>
      <c r="E433" s="273"/>
      <c r="F433" s="273"/>
      <c r="G433" s="273"/>
      <c r="H433" s="274">
        <v>61710</v>
      </c>
      <c r="I433" s="271">
        <v>39597</v>
      </c>
      <c r="J433" s="271">
        <v>41912</v>
      </c>
      <c r="K433" s="273" t="s">
        <v>1311</v>
      </c>
      <c r="L433" s="273"/>
      <c r="M433" s="273" t="s">
        <v>1417</v>
      </c>
      <c r="N433" s="273" t="s">
        <v>40</v>
      </c>
      <c r="O433" s="273">
        <v>912500</v>
      </c>
      <c r="P433" s="755"/>
      <c r="Q433" s="755"/>
      <c r="R433" s="755" t="s">
        <v>3249</v>
      </c>
      <c r="S433" s="755"/>
      <c r="T433" s="611">
        <v>63.4</v>
      </c>
      <c r="U433" s="273">
        <v>2500</v>
      </c>
      <c r="V433" s="273">
        <v>912500</v>
      </c>
      <c r="W433" s="273" t="s">
        <v>1393</v>
      </c>
      <c r="X433" s="273">
        <v>50</v>
      </c>
      <c r="Y433" s="273">
        <v>40</v>
      </c>
      <c r="Z433" s="273">
        <v>250</v>
      </c>
      <c r="AA433" s="273">
        <v>10</v>
      </c>
      <c r="AB433" s="273" t="s">
        <v>1090</v>
      </c>
      <c r="AC433" s="273" t="s">
        <v>1090</v>
      </c>
      <c r="AD433" s="273" t="s">
        <v>1090</v>
      </c>
      <c r="AE433" s="273">
        <v>5</v>
      </c>
      <c r="AF433" s="273">
        <v>0.5</v>
      </c>
      <c r="AG433" s="273"/>
      <c r="AH433" s="273"/>
      <c r="AI433" s="273" t="s">
        <v>2431</v>
      </c>
      <c r="AJ433" s="273" t="s">
        <v>2432</v>
      </c>
      <c r="AK433" s="336" t="s">
        <v>1514</v>
      </c>
      <c r="AL433" s="336" t="s">
        <v>4563</v>
      </c>
      <c r="AM433" s="11"/>
    </row>
    <row r="434" spans="1:529" s="60" customFormat="1" ht="27.75" customHeight="1" x14ac:dyDescent="0.25">
      <c r="A434" s="164" t="s">
        <v>3343</v>
      </c>
      <c r="B434" s="175">
        <v>39577</v>
      </c>
      <c r="C434" s="176" t="s">
        <v>224</v>
      </c>
      <c r="D434" s="176" t="s">
        <v>5154</v>
      </c>
      <c r="E434" s="176"/>
      <c r="F434" s="176"/>
      <c r="G434" s="176"/>
      <c r="H434" s="164" t="s">
        <v>241</v>
      </c>
      <c r="I434" s="175">
        <v>39597</v>
      </c>
      <c r="J434" s="175">
        <v>41862</v>
      </c>
      <c r="K434" s="176" t="s">
        <v>1517</v>
      </c>
      <c r="L434" s="176"/>
      <c r="M434" s="176" t="s">
        <v>298</v>
      </c>
      <c r="N434" s="176" t="s">
        <v>21</v>
      </c>
      <c r="O434" s="176">
        <v>1200</v>
      </c>
      <c r="P434" s="752" t="s">
        <v>3344</v>
      </c>
      <c r="Q434" s="752" t="s">
        <v>3344</v>
      </c>
      <c r="R434" s="752"/>
      <c r="S434" s="752"/>
      <c r="T434" s="568">
        <v>1.5</v>
      </c>
      <c r="U434" s="176">
        <v>4</v>
      </c>
      <c r="V434" s="176">
        <v>1200</v>
      </c>
      <c r="W434" s="176" t="s">
        <v>1499</v>
      </c>
      <c r="X434" s="176">
        <v>25</v>
      </c>
      <c r="Y434" s="176"/>
      <c r="Z434" s="176">
        <v>125</v>
      </c>
      <c r="AA434" s="176" t="s">
        <v>1090</v>
      </c>
      <c r="AB434" s="176" t="s">
        <v>1090</v>
      </c>
      <c r="AC434" s="176" t="s">
        <v>1090</v>
      </c>
      <c r="AD434" s="176" t="s">
        <v>1090</v>
      </c>
      <c r="AE434" s="176" t="s">
        <v>1090</v>
      </c>
      <c r="AF434" s="176">
        <v>5</v>
      </c>
      <c r="AG434" s="176"/>
      <c r="AH434" s="176"/>
      <c r="AI434" s="176" t="s">
        <v>2385</v>
      </c>
      <c r="AJ434" s="176" t="s">
        <v>2386</v>
      </c>
      <c r="AK434" s="222" t="s">
        <v>1400</v>
      </c>
      <c r="AL434" s="222" t="s">
        <v>3390</v>
      </c>
      <c r="AM434" s="11"/>
    </row>
    <row r="435" spans="1:529" s="60" customFormat="1" ht="27.75" customHeight="1" x14ac:dyDescent="0.25">
      <c r="A435" s="33">
        <v>13140057</v>
      </c>
      <c r="B435" s="15">
        <v>39577</v>
      </c>
      <c r="C435" s="16" t="s">
        <v>224</v>
      </c>
      <c r="D435" s="16" t="s">
        <v>5155</v>
      </c>
      <c r="E435" s="16"/>
      <c r="F435" s="16"/>
      <c r="G435" s="16"/>
      <c r="H435" s="33" t="s">
        <v>241</v>
      </c>
      <c r="I435" s="15">
        <v>39597</v>
      </c>
      <c r="J435" s="15">
        <v>41862</v>
      </c>
      <c r="K435" s="16" t="s">
        <v>1517</v>
      </c>
      <c r="L435" s="16"/>
      <c r="M435" s="16" t="s">
        <v>298</v>
      </c>
      <c r="N435" s="16" t="s">
        <v>21</v>
      </c>
      <c r="O435" s="16">
        <v>3600</v>
      </c>
      <c r="P435" s="764" t="s">
        <v>3344</v>
      </c>
      <c r="Q435" s="764" t="s">
        <v>3344</v>
      </c>
      <c r="R435" s="764"/>
      <c r="S435" s="764"/>
      <c r="T435" s="580">
        <v>4.5</v>
      </c>
      <c r="U435" s="16">
        <v>10.5</v>
      </c>
      <c r="V435" s="16">
        <v>3600</v>
      </c>
      <c r="W435" s="16"/>
      <c r="X435" s="16"/>
      <c r="Y435" s="16"/>
      <c r="Z435" s="16"/>
      <c r="AA435" s="16"/>
      <c r="AB435" s="16"/>
      <c r="AC435" s="16"/>
      <c r="AD435" s="16"/>
      <c r="AE435" s="16"/>
      <c r="AF435" s="16"/>
      <c r="AG435" s="16"/>
      <c r="AH435" s="16"/>
      <c r="AI435" s="16" t="s">
        <v>2433</v>
      </c>
      <c r="AJ435" s="16" t="s">
        <v>2434</v>
      </c>
      <c r="AK435" s="57" t="s">
        <v>1400</v>
      </c>
      <c r="AL435" s="57" t="s">
        <v>3390</v>
      </c>
      <c r="AM435" s="11"/>
    </row>
    <row r="436" spans="1:529" s="82" customFormat="1" ht="42" customHeight="1" thickBot="1" x14ac:dyDescent="0.3">
      <c r="A436" s="169">
        <v>13140057</v>
      </c>
      <c r="B436" s="170">
        <v>39577</v>
      </c>
      <c r="C436" s="44" t="s">
        <v>7844</v>
      </c>
      <c r="D436" s="44" t="s">
        <v>778</v>
      </c>
      <c r="E436" s="44" t="s">
        <v>123</v>
      </c>
      <c r="F436" s="44" t="s">
        <v>123</v>
      </c>
      <c r="G436" s="44" t="s">
        <v>31</v>
      </c>
      <c r="H436" s="169" t="s">
        <v>241</v>
      </c>
      <c r="I436" s="170">
        <v>39597</v>
      </c>
      <c r="J436" s="170">
        <v>46245</v>
      </c>
      <c r="K436" s="44" t="s">
        <v>1517</v>
      </c>
      <c r="L436" s="44" t="s">
        <v>6850</v>
      </c>
      <c r="M436" s="44" t="s">
        <v>298</v>
      </c>
      <c r="N436" s="44" t="s">
        <v>21</v>
      </c>
      <c r="O436" s="44">
        <v>9000</v>
      </c>
      <c r="P436" s="738" t="s">
        <v>7845</v>
      </c>
      <c r="Q436" s="738" t="s">
        <v>7845</v>
      </c>
      <c r="R436" s="738"/>
      <c r="S436" s="738"/>
      <c r="T436" s="573"/>
      <c r="U436" s="44">
        <v>26.5</v>
      </c>
      <c r="V436" s="44">
        <v>9000</v>
      </c>
      <c r="W436" s="44" t="s">
        <v>3345</v>
      </c>
      <c r="X436" s="44">
        <v>25</v>
      </c>
      <c r="Y436" s="44">
        <v>25</v>
      </c>
      <c r="Z436" s="44">
        <v>125</v>
      </c>
      <c r="AA436" s="44" t="s">
        <v>1090</v>
      </c>
      <c r="AB436" s="44" t="s">
        <v>1090</v>
      </c>
      <c r="AC436" s="44" t="s">
        <v>1090</v>
      </c>
      <c r="AD436" s="44" t="s">
        <v>1090</v>
      </c>
      <c r="AE436" s="44" t="s">
        <v>1090</v>
      </c>
      <c r="AF436" s="44">
        <v>5</v>
      </c>
      <c r="AG436" s="44" t="s">
        <v>7846</v>
      </c>
      <c r="AH436" s="44"/>
      <c r="AI436" s="44" t="s">
        <v>2433</v>
      </c>
      <c r="AJ436" s="44" t="s">
        <v>2434</v>
      </c>
      <c r="AK436" s="44" t="s">
        <v>257</v>
      </c>
      <c r="AL436" s="507"/>
      <c r="AM436" s="60"/>
      <c r="AN436" s="60"/>
      <c r="AO436" s="60"/>
      <c r="AP436" s="60"/>
      <c r="AQ436" s="60"/>
      <c r="AR436" s="60"/>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60"/>
      <c r="BT436" s="60"/>
      <c r="BU436" s="60"/>
      <c r="BV436" s="60"/>
      <c r="BW436" s="60"/>
      <c r="BX436" s="60"/>
      <c r="BY436" s="60"/>
      <c r="BZ436" s="60"/>
      <c r="CA436" s="60"/>
      <c r="CB436" s="60"/>
      <c r="CC436" s="60"/>
      <c r="CD436" s="60"/>
      <c r="CE436" s="60"/>
      <c r="CF436" s="60"/>
      <c r="CG436" s="60"/>
      <c r="CH436" s="60"/>
      <c r="CI436" s="60"/>
      <c r="CJ436" s="60"/>
      <c r="CK436" s="60"/>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c r="DQ436" s="60"/>
      <c r="DR436" s="60"/>
      <c r="DS436" s="60"/>
      <c r="DT436" s="60"/>
      <c r="DU436" s="60"/>
      <c r="DV436" s="60"/>
      <c r="DW436" s="60"/>
      <c r="DX436" s="60"/>
      <c r="DY436" s="60"/>
      <c r="DZ436" s="60"/>
      <c r="EA436" s="60"/>
      <c r="EB436" s="60"/>
      <c r="EC436" s="60"/>
      <c r="ED436" s="60"/>
      <c r="EE436" s="60"/>
      <c r="EF436" s="60"/>
      <c r="EG436" s="60"/>
      <c r="EH436" s="60"/>
      <c r="EI436" s="60"/>
      <c r="EJ436" s="60"/>
      <c r="EK436" s="60"/>
      <c r="EL436" s="60"/>
      <c r="EM436" s="60"/>
      <c r="EN436" s="60"/>
      <c r="EO436" s="60"/>
      <c r="EP436" s="60"/>
      <c r="EQ436" s="60"/>
      <c r="ER436" s="60"/>
      <c r="ES436" s="60"/>
      <c r="ET436" s="60"/>
      <c r="EU436" s="60"/>
      <c r="EV436" s="60"/>
      <c r="EW436" s="60"/>
      <c r="EX436" s="60"/>
      <c r="EY436" s="60"/>
      <c r="EZ436" s="60"/>
      <c r="FA436" s="60"/>
      <c r="FB436" s="60"/>
      <c r="FC436" s="60"/>
      <c r="FD436" s="60"/>
      <c r="FE436" s="60"/>
      <c r="FF436" s="60"/>
      <c r="FG436" s="60"/>
      <c r="FH436" s="60"/>
      <c r="FI436" s="60"/>
      <c r="FJ436" s="60"/>
      <c r="FK436" s="60"/>
      <c r="FL436" s="60"/>
      <c r="FM436" s="60"/>
      <c r="FN436" s="60"/>
      <c r="FO436" s="60"/>
      <c r="FP436" s="60"/>
      <c r="FQ436" s="60"/>
      <c r="FR436" s="60"/>
      <c r="FS436" s="60"/>
      <c r="FT436" s="60"/>
      <c r="FU436" s="60"/>
      <c r="FV436" s="60"/>
      <c r="FW436" s="60"/>
      <c r="FX436" s="60"/>
      <c r="FY436" s="60"/>
      <c r="FZ436" s="60"/>
      <c r="GA436" s="60"/>
      <c r="GB436" s="60"/>
      <c r="GC436" s="60"/>
      <c r="GD436" s="60"/>
      <c r="GE436" s="60"/>
      <c r="GF436" s="60"/>
      <c r="GG436" s="60"/>
      <c r="GH436" s="60"/>
      <c r="GI436" s="60"/>
      <c r="GJ436" s="60"/>
      <c r="GK436" s="60"/>
      <c r="GL436" s="60"/>
      <c r="GM436" s="60"/>
      <c r="GN436" s="60"/>
      <c r="GO436" s="60"/>
      <c r="GP436" s="60"/>
      <c r="GQ436" s="60"/>
      <c r="GR436" s="60"/>
      <c r="GS436" s="60"/>
      <c r="GT436" s="60"/>
      <c r="GU436" s="60"/>
      <c r="GV436" s="60"/>
      <c r="GW436" s="60"/>
      <c r="GX436" s="60"/>
      <c r="GY436" s="60"/>
      <c r="GZ436" s="60"/>
      <c r="HA436" s="60"/>
      <c r="HB436" s="60"/>
      <c r="HC436" s="60"/>
      <c r="HD436" s="60"/>
      <c r="HE436" s="60"/>
      <c r="HF436" s="60"/>
      <c r="HG436" s="60"/>
      <c r="HH436" s="60"/>
      <c r="HI436" s="60"/>
      <c r="HJ436" s="60"/>
      <c r="HK436" s="60"/>
      <c r="HL436" s="60"/>
      <c r="HM436" s="60"/>
      <c r="HN436" s="60"/>
      <c r="HO436" s="60"/>
      <c r="HP436" s="60"/>
      <c r="HQ436" s="60"/>
      <c r="HR436" s="60"/>
      <c r="HS436" s="60"/>
      <c r="HT436" s="60"/>
      <c r="HU436" s="60"/>
      <c r="HV436" s="60"/>
      <c r="HW436" s="60"/>
      <c r="HX436" s="60"/>
      <c r="HY436" s="60"/>
      <c r="HZ436" s="60"/>
      <c r="IA436" s="60"/>
      <c r="IB436" s="60"/>
      <c r="IC436" s="60"/>
      <c r="ID436" s="60"/>
      <c r="IE436" s="60"/>
      <c r="IF436" s="60"/>
      <c r="IG436" s="60"/>
      <c r="IH436" s="60"/>
      <c r="II436" s="60"/>
      <c r="IJ436" s="60"/>
      <c r="IK436" s="60"/>
      <c r="IL436" s="60"/>
      <c r="IM436" s="60"/>
      <c r="IN436" s="60"/>
      <c r="IO436" s="60"/>
      <c r="IP436" s="60"/>
      <c r="IQ436" s="60"/>
      <c r="IR436" s="60"/>
      <c r="IS436" s="60"/>
      <c r="IT436" s="60"/>
      <c r="IU436" s="60"/>
      <c r="IV436" s="60"/>
      <c r="IW436" s="60"/>
      <c r="IX436" s="60"/>
      <c r="IY436" s="60"/>
      <c r="IZ436" s="60"/>
      <c r="JA436" s="60"/>
      <c r="JB436" s="60"/>
      <c r="JC436" s="60"/>
      <c r="JD436" s="60"/>
      <c r="JE436" s="60"/>
      <c r="JF436" s="60"/>
      <c r="JG436" s="60"/>
      <c r="JH436" s="60"/>
      <c r="JI436" s="60"/>
      <c r="JJ436" s="60"/>
      <c r="JK436" s="60"/>
      <c r="JL436" s="60"/>
      <c r="JM436" s="60"/>
      <c r="JN436" s="60"/>
      <c r="JO436" s="60"/>
      <c r="JP436" s="60"/>
      <c r="JQ436" s="60"/>
      <c r="JR436" s="60"/>
      <c r="JS436" s="60"/>
      <c r="JT436" s="60"/>
      <c r="JU436" s="60"/>
      <c r="JV436" s="60"/>
      <c r="JW436" s="60"/>
      <c r="JX436" s="60"/>
      <c r="JY436" s="60"/>
      <c r="JZ436" s="60"/>
      <c r="KA436" s="60"/>
      <c r="KB436" s="60"/>
      <c r="KC436" s="60"/>
      <c r="KD436" s="60"/>
      <c r="KE436" s="60"/>
      <c r="KF436" s="60"/>
      <c r="KG436" s="60"/>
      <c r="KH436" s="60"/>
      <c r="KI436" s="60"/>
      <c r="KJ436" s="60"/>
      <c r="KK436" s="60"/>
      <c r="KL436" s="60"/>
      <c r="KM436" s="60"/>
      <c r="KN436" s="60"/>
      <c r="KO436" s="60"/>
      <c r="KP436" s="60"/>
      <c r="KQ436" s="60"/>
      <c r="KR436" s="60"/>
      <c r="KS436" s="60"/>
      <c r="KT436" s="60"/>
      <c r="KU436" s="60"/>
      <c r="KV436" s="60"/>
      <c r="KW436" s="60"/>
      <c r="KX436" s="60"/>
      <c r="KY436" s="60"/>
      <c r="KZ436" s="60"/>
      <c r="LA436" s="60"/>
      <c r="LB436" s="60"/>
      <c r="LC436" s="60"/>
      <c r="LD436" s="60"/>
      <c r="LE436" s="60"/>
      <c r="LF436" s="60"/>
      <c r="LG436" s="60"/>
      <c r="LH436" s="60"/>
      <c r="LI436" s="60"/>
      <c r="LJ436" s="60"/>
      <c r="LK436" s="60"/>
      <c r="LL436" s="60"/>
      <c r="LM436" s="60"/>
      <c r="LN436" s="60"/>
      <c r="LO436" s="60"/>
      <c r="LP436" s="60"/>
      <c r="LQ436" s="60"/>
      <c r="LR436" s="60"/>
      <c r="LS436" s="60"/>
      <c r="LT436" s="60"/>
      <c r="LU436" s="60"/>
      <c r="LV436" s="60"/>
      <c r="LW436" s="60"/>
      <c r="LX436" s="60"/>
      <c r="LY436" s="60"/>
      <c r="LZ436" s="60"/>
      <c r="MA436" s="60"/>
      <c r="MB436" s="60"/>
      <c r="MC436" s="60"/>
      <c r="MD436" s="60"/>
      <c r="ME436" s="60"/>
      <c r="MF436" s="60"/>
      <c r="MG436" s="60"/>
      <c r="MH436" s="60"/>
      <c r="MI436" s="60"/>
      <c r="MJ436" s="60"/>
      <c r="MK436" s="60"/>
      <c r="ML436" s="60"/>
      <c r="MM436" s="60"/>
      <c r="MN436" s="60"/>
      <c r="MO436" s="60"/>
      <c r="MP436" s="60"/>
      <c r="MQ436" s="60"/>
      <c r="MR436" s="60"/>
      <c r="MS436" s="60"/>
      <c r="MT436" s="60"/>
      <c r="MU436" s="60"/>
      <c r="MV436" s="60"/>
      <c r="MW436" s="60"/>
      <c r="MX436" s="60"/>
      <c r="MY436" s="60"/>
      <c r="MZ436" s="60"/>
      <c r="NA436" s="60"/>
      <c r="NB436" s="60"/>
      <c r="NC436" s="60"/>
      <c r="ND436" s="60"/>
      <c r="NE436" s="60"/>
      <c r="NF436" s="60"/>
      <c r="NG436" s="60"/>
      <c r="NH436" s="60"/>
      <c r="NI436" s="60"/>
      <c r="NJ436" s="60"/>
      <c r="NK436" s="60"/>
      <c r="NL436" s="60"/>
      <c r="NM436" s="60"/>
      <c r="NN436" s="60"/>
      <c r="NO436" s="60"/>
      <c r="NP436" s="60"/>
      <c r="NQ436" s="60"/>
      <c r="NR436" s="60"/>
      <c r="NS436" s="60"/>
      <c r="NT436" s="60"/>
      <c r="NU436" s="60"/>
      <c r="NV436" s="60"/>
      <c r="NW436" s="60"/>
      <c r="NX436" s="60"/>
      <c r="NY436" s="60"/>
      <c r="NZ436" s="60"/>
      <c r="OA436" s="60"/>
      <c r="OB436" s="60"/>
      <c r="OC436" s="60"/>
      <c r="OD436" s="60"/>
      <c r="OE436" s="60"/>
      <c r="OF436" s="60"/>
      <c r="OG436" s="60"/>
      <c r="OH436" s="60"/>
      <c r="OI436" s="60"/>
      <c r="OJ436" s="60"/>
      <c r="OK436" s="60"/>
      <c r="OL436" s="60"/>
      <c r="OM436" s="60"/>
      <c r="ON436" s="60"/>
      <c r="OO436" s="60"/>
      <c r="OP436" s="60"/>
      <c r="OQ436" s="60"/>
      <c r="OR436" s="60"/>
      <c r="OS436" s="60"/>
      <c r="OT436" s="60"/>
      <c r="OU436" s="60"/>
      <c r="OV436" s="60"/>
      <c r="OW436" s="60"/>
      <c r="OX436" s="60"/>
      <c r="OY436" s="60"/>
      <c r="OZ436" s="60"/>
      <c r="PA436" s="60"/>
      <c r="PB436" s="60"/>
      <c r="PC436" s="60"/>
      <c r="PD436" s="60"/>
      <c r="PE436" s="60"/>
      <c r="PF436" s="60"/>
      <c r="PG436" s="60"/>
      <c r="PH436" s="60"/>
      <c r="PI436" s="60"/>
      <c r="PJ436" s="60"/>
      <c r="PK436" s="60"/>
      <c r="PL436" s="60"/>
      <c r="PM436" s="60"/>
      <c r="PN436" s="60"/>
      <c r="PO436" s="60"/>
      <c r="PP436" s="60"/>
      <c r="PQ436" s="60"/>
      <c r="PR436" s="60"/>
      <c r="PS436" s="60"/>
      <c r="PT436" s="60"/>
      <c r="PU436" s="60"/>
      <c r="PV436" s="60"/>
      <c r="PW436" s="60"/>
      <c r="PX436" s="60"/>
      <c r="PY436" s="60"/>
      <c r="PZ436" s="60"/>
      <c r="QA436" s="60"/>
      <c r="QB436" s="60"/>
      <c r="QC436" s="60"/>
      <c r="QD436" s="60"/>
      <c r="QE436" s="60"/>
      <c r="QF436" s="60"/>
      <c r="QG436" s="60"/>
      <c r="QH436" s="60"/>
      <c r="QI436" s="60"/>
      <c r="QJ436" s="60"/>
      <c r="QK436" s="60"/>
      <c r="QL436" s="60"/>
      <c r="QM436" s="60"/>
      <c r="QN436" s="60"/>
      <c r="QO436" s="60"/>
      <c r="QP436" s="60"/>
      <c r="QQ436" s="60"/>
      <c r="QR436" s="60"/>
      <c r="QS436" s="60"/>
      <c r="QT436" s="60"/>
      <c r="QU436" s="60"/>
      <c r="QV436" s="60"/>
      <c r="QW436" s="60"/>
      <c r="QX436" s="60"/>
      <c r="QY436" s="60"/>
      <c r="QZ436" s="60"/>
      <c r="RA436" s="60"/>
      <c r="RB436" s="60"/>
      <c r="RC436" s="60"/>
      <c r="RD436" s="60"/>
      <c r="RE436" s="60"/>
      <c r="RF436" s="60"/>
      <c r="RG436" s="60"/>
      <c r="RH436" s="60"/>
      <c r="RI436" s="60"/>
      <c r="RJ436" s="60"/>
      <c r="RK436" s="60"/>
      <c r="RL436" s="60"/>
      <c r="RM436" s="60"/>
      <c r="RN436" s="60"/>
      <c r="RO436" s="60"/>
      <c r="RP436" s="60"/>
      <c r="RQ436" s="60"/>
      <c r="RR436" s="60"/>
      <c r="RS436" s="60"/>
      <c r="RT436" s="60"/>
      <c r="RU436" s="60"/>
      <c r="RV436" s="60"/>
      <c r="RW436" s="60"/>
      <c r="RX436" s="60"/>
      <c r="RY436" s="60"/>
      <c r="RZ436" s="60"/>
      <c r="SA436" s="60"/>
      <c r="SB436" s="60"/>
      <c r="SC436" s="60"/>
      <c r="SD436" s="60"/>
      <c r="SE436" s="60"/>
      <c r="SF436" s="60"/>
      <c r="SG436" s="60"/>
      <c r="SH436" s="60"/>
      <c r="SI436" s="60"/>
      <c r="SJ436" s="60"/>
      <c r="SK436" s="60"/>
      <c r="SL436" s="60"/>
      <c r="SM436" s="60"/>
      <c r="SN436" s="60"/>
      <c r="SO436" s="60"/>
      <c r="SP436" s="60"/>
      <c r="SQ436" s="60"/>
      <c r="SR436" s="60"/>
      <c r="SS436" s="60"/>
      <c r="ST436" s="60"/>
      <c r="SU436" s="60"/>
      <c r="SV436" s="60"/>
      <c r="SW436" s="60"/>
      <c r="SX436" s="60"/>
      <c r="SY436" s="60"/>
      <c r="SZ436" s="60"/>
      <c r="TA436" s="60"/>
      <c r="TB436" s="60"/>
      <c r="TC436" s="60"/>
      <c r="TD436" s="60"/>
      <c r="TE436" s="60"/>
      <c r="TF436" s="60"/>
      <c r="TG436" s="60"/>
      <c r="TH436" s="60"/>
      <c r="TI436" s="60"/>
    </row>
    <row r="437" spans="1:529" s="60" customFormat="1" ht="27.75" customHeight="1" thickBot="1" x14ac:dyDescent="0.3">
      <c r="A437" s="206">
        <v>13140058</v>
      </c>
      <c r="B437" s="207">
        <v>39598</v>
      </c>
      <c r="C437" s="208" t="s">
        <v>1111</v>
      </c>
      <c r="D437" s="208" t="s">
        <v>5750</v>
      </c>
      <c r="E437" s="208"/>
      <c r="F437" s="208"/>
      <c r="G437" s="208"/>
      <c r="H437" s="209">
        <v>18143</v>
      </c>
      <c r="I437" s="207">
        <v>39619</v>
      </c>
      <c r="J437" s="207">
        <v>40693</v>
      </c>
      <c r="K437" s="208"/>
      <c r="L437" s="208"/>
      <c r="M437" s="208" t="s">
        <v>1518</v>
      </c>
      <c r="N437" s="208" t="s">
        <v>34</v>
      </c>
      <c r="O437" s="208">
        <v>17465</v>
      </c>
      <c r="P437" s="758"/>
      <c r="Q437" s="758"/>
      <c r="R437" s="758"/>
      <c r="S437" s="758"/>
      <c r="T437" s="567">
        <v>2.11</v>
      </c>
      <c r="U437" s="208">
        <v>47.85</v>
      </c>
      <c r="V437" s="208">
        <v>17465</v>
      </c>
      <c r="W437" s="208" t="s">
        <v>1398</v>
      </c>
      <c r="X437" s="208">
        <v>35</v>
      </c>
      <c r="Y437" s="208">
        <v>25</v>
      </c>
      <c r="Z437" s="208">
        <v>125</v>
      </c>
      <c r="AA437" s="208" t="s">
        <v>1090</v>
      </c>
      <c r="AB437" s="208" t="s">
        <v>1090</v>
      </c>
      <c r="AC437" s="208" t="s">
        <v>1090</v>
      </c>
      <c r="AD437" s="208" t="s">
        <v>1090</v>
      </c>
      <c r="AE437" s="208" t="s">
        <v>1090</v>
      </c>
      <c r="AF437" s="208">
        <v>0.3</v>
      </c>
      <c r="AG437" s="208" t="s">
        <v>1519</v>
      </c>
      <c r="AH437" s="208"/>
      <c r="AI437" s="208" t="s">
        <v>2435</v>
      </c>
      <c r="AJ437" s="208" t="s">
        <v>2436</v>
      </c>
      <c r="AK437" s="367" t="s">
        <v>4118</v>
      </c>
      <c r="AL437" s="367"/>
      <c r="AM437" s="11"/>
    </row>
    <row r="438" spans="1:529" s="60" customFormat="1" ht="27.75" customHeight="1" thickBot="1" x14ac:dyDescent="0.3">
      <c r="A438" s="77">
        <v>13140059</v>
      </c>
      <c r="B438" s="28">
        <v>39609</v>
      </c>
      <c r="C438" s="29" t="s">
        <v>1520</v>
      </c>
      <c r="D438" s="29" t="s">
        <v>5751</v>
      </c>
      <c r="E438" s="29"/>
      <c r="F438" s="29"/>
      <c r="G438" s="29"/>
      <c r="H438" s="77">
        <v>65231</v>
      </c>
      <c r="I438" s="28">
        <v>39629</v>
      </c>
      <c r="J438" s="28">
        <v>41811</v>
      </c>
      <c r="K438" s="29"/>
      <c r="L438" s="29"/>
      <c r="M438" s="29" t="s">
        <v>302</v>
      </c>
      <c r="N438" s="29" t="s">
        <v>34</v>
      </c>
      <c r="O438" s="29">
        <v>16096500</v>
      </c>
      <c r="P438" s="743"/>
      <c r="Q438" s="743"/>
      <c r="R438" s="743"/>
      <c r="S438" s="743"/>
      <c r="T438" s="571"/>
      <c r="U438" s="29"/>
      <c r="V438" s="29">
        <v>16096500</v>
      </c>
      <c r="W438" s="29"/>
      <c r="X438" s="29"/>
      <c r="Y438" s="29"/>
      <c r="Z438" s="29"/>
      <c r="AA438" s="29"/>
      <c r="AB438" s="29"/>
      <c r="AC438" s="29"/>
      <c r="AD438" s="29"/>
      <c r="AE438" s="29"/>
      <c r="AF438" s="29"/>
      <c r="AG438" s="29"/>
      <c r="AH438" s="29"/>
      <c r="AI438" s="29"/>
      <c r="AJ438" s="29"/>
      <c r="AK438" s="25"/>
      <c r="AL438" s="25"/>
      <c r="AM438" s="11"/>
    </row>
    <row r="439" spans="1:529" s="60" customFormat="1" ht="27.75" customHeight="1" x14ac:dyDescent="0.25">
      <c r="A439" s="183">
        <v>13140060</v>
      </c>
      <c r="B439" s="184">
        <v>39610</v>
      </c>
      <c r="C439" s="185" t="s">
        <v>1439</v>
      </c>
      <c r="D439" s="185"/>
      <c r="E439" s="185"/>
      <c r="F439" s="185"/>
      <c r="G439" s="185"/>
      <c r="H439" s="186"/>
      <c r="I439" s="184">
        <v>39630</v>
      </c>
      <c r="J439" s="184">
        <v>41812</v>
      </c>
      <c r="K439" s="185" t="s">
        <v>1362</v>
      </c>
      <c r="L439" s="185"/>
      <c r="M439" s="185" t="s">
        <v>4764</v>
      </c>
      <c r="N439" s="185" t="s">
        <v>66</v>
      </c>
      <c r="O439" s="185">
        <v>15768000</v>
      </c>
      <c r="P439" s="748"/>
      <c r="Q439" s="748" t="s">
        <v>3293</v>
      </c>
      <c r="R439" s="748"/>
      <c r="S439" s="748"/>
      <c r="T439" s="588"/>
      <c r="U439" s="185"/>
      <c r="V439" s="185">
        <v>15768000</v>
      </c>
      <c r="W439" s="185"/>
      <c r="X439" s="185"/>
      <c r="Y439" s="185"/>
      <c r="Z439" s="185"/>
      <c r="AA439" s="185"/>
      <c r="AB439" s="185"/>
      <c r="AC439" s="185"/>
      <c r="AD439" s="185"/>
      <c r="AE439" s="185"/>
      <c r="AF439" s="185"/>
      <c r="AG439" s="185"/>
      <c r="AH439" s="185"/>
      <c r="AI439" s="185"/>
      <c r="AJ439" s="185"/>
      <c r="AK439" s="275"/>
      <c r="AL439" s="275" t="s">
        <v>3391</v>
      </c>
      <c r="AM439" s="11"/>
    </row>
    <row r="440" spans="1:529" s="82" customFormat="1" ht="42" customHeight="1" thickBot="1" x14ac:dyDescent="0.3">
      <c r="A440" s="65">
        <v>13140060</v>
      </c>
      <c r="B440" s="66">
        <v>39610</v>
      </c>
      <c r="C440" s="67" t="s">
        <v>5246</v>
      </c>
      <c r="D440" s="67" t="s">
        <v>7936</v>
      </c>
      <c r="E440" s="67" t="s">
        <v>128</v>
      </c>
      <c r="F440" s="67" t="s">
        <v>128</v>
      </c>
      <c r="G440" s="67" t="s">
        <v>128</v>
      </c>
      <c r="H440" s="158">
        <v>12259</v>
      </c>
      <c r="I440" s="66">
        <v>39630</v>
      </c>
      <c r="J440" s="66">
        <v>46197</v>
      </c>
      <c r="K440" s="67" t="s">
        <v>1362</v>
      </c>
      <c r="L440" s="67" t="s">
        <v>1362</v>
      </c>
      <c r="M440" s="67" t="s">
        <v>4764</v>
      </c>
      <c r="N440" s="67" t="s">
        <v>66</v>
      </c>
      <c r="O440" s="67">
        <v>15768000</v>
      </c>
      <c r="P440" s="756" t="s">
        <v>7937</v>
      </c>
      <c r="Q440" s="756" t="s">
        <v>7937</v>
      </c>
      <c r="R440" s="756"/>
      <c r="S440" s="756"/>
      <c r="T440" s="562">
        <v>1800</v>
      </c>
      <c r="U440" s="67">
        <v>43200</v>
      </c>
      <c r="V440" s="67">
        <v>15768000</v>
      </c>
      <c r="W440" s="67" t="s">
        <v>1257</v>
      </c>
      <c r="X440" s="67">
        <v>35</v>
      </c>
      <c r="Y440" s="67">
        <v>25</v>
      </c>
      <c r="Z440" s="67">
        <v>125</v>
      </c>
      <c r="AA440" s="67" t="s">
        <v>1090</v>
      </c>
      <c r="AB440" s="67" t="s">
        <v>1090</v>
      </c>
      <c r="AC440" s="67" t="s">
        <v>1090</v>
      </c>
      <c r="AD440" s="67">
        <v>15</v>
      </c>
      <c r="AE440" s="67">
        <v>2</v>
      </c>
      <c r="AF440" s="67">
        <v>0.5</v>
      </c>
      <c r="AG440" s="67" t="s">
        <v>7938</v>
      </c>
      <c r="AH440" s="67">
        <v>270</v>
      </c>
      <c r="AI440" s="67" t="s">
        <v>3294</v>
      </c>
      <c r="AJ440" s="67" t="s">
        <v>3295</v>
      </c>
      <c r="AK440" s="67" t="s">
        <v>1108</v>
      </c>
      <c r="AL440" s="425"/>
      <c r="AM440" s="60"/>
      <c r="AN440" s="60"/>
      <c r="AO440" s="60"/>
      <c r="AP440" s="60"/>
      <c r="AQ440" s="60"/>
      <c r="AR440" s="60"/>
      <c r="AS440" s="60"/>
      <c r="AT440" s="60"/>
      <c r="AU440" s="60"/>
      <c r="AV440" s="60"/>
      <c r="AW440" s="60"/>
      <c r="AX440" s="60"/>
      <c r="AY440" s="60"/>
      <c r="AZ440" s="60"/>
      <c r="BA440" s="60"/>
      <c r="BB440" s="60"/>
      <c r="BC440" s="60"/>
      <c r="BD440" s="60"/>
      <c r="BE440" s="60"/>
      <c r="BF440" s="60"/>
      <c r="BG440" s="60"/>
      <c r="BH440" s="60"/>
      <c r="BI440" s="60"/>
      <c r="BJ440" s="60"/>
      <c r="BK440" s="60"/>
      <c r="BL440" s="60"/>
      <c r="BM440" s="60"/>
      <c r="BN440" s="60"/>
      <c r="BO440" s="60"/>
      <c r="BP440" s="60"/>
      <c r="BQ440" s="60"/>
      <c r="BR440" s="60"/>
      <c r="BS440" s="60"/>
      <c r="BT440" s="60"/>
      <c r="BU440" s="60"/>
      <c r="BV440" s="60"/>
      <c r="BW440" s="60"/>
      <c r="BX440" s="60"/>
      <c r="BY440" s="60"/>
      <c r="BZ440" s="60"/>
      <c r="CA440" s="60"/>
      <c r="CB440" s="60"/>
      <c r="CC440" s="60"/>
      <c r="CD440" s="60"/>
      <c r="CE440" s="60"/>
      <c r="CF440" s="60"/>
      <c r="CG440" s="60"/>
      <c r="CH440" s="60"/>
      <c r="CI440" s="60"/>
      <c r="CJ440" s="60"/>
      <c r="CK440" s="60"/>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c r="DQ440" s="60"/>
      <c r="DR440" s="60"/>
      <c r="DS440" s="60"/>
      <c r="DT440" s="60"/>
      <c r="DU440" s="60"/>
      <c r="DV440" s="60"/>
      <c r="DW440" s="60"/>
      <c r="DX440" s="60"/>
      <c r="DY440" s="60"/>
      <c r="DZ440" s="60"/>
      <c r="EA440" s="60"/>
      <c r="EB440" s="60"/>
      <c r="EC440" s="60"/>
      <c r="ED440" s="60"/>
      <c r="EE440" s="60"/>
      <c r="EF440" s="60"/>
      <c r="EG440" s="60"/>
      <c r="EH440" s="60"/>
      <c r="EI440" s="60"/>
      <c r="EJ440" s="60"/>
      <c r="EK440" s="60"/>
      <c r="EL440" s="60"/>
      <c r="EM440" s="60"/>
      <c r="EN440" s="60"/>
      <c r="EO440" s="60"/>
      <c r="EP440" s="60"/>
      <c r="EQ440" s="60"/>
      <c r="ER440" s="60"/>
      <c r="ES440" s="60"/>
      <c r="ET440" s="60"/>
      <c r="EU440" s="60"/>
      <c r="EV440" s="60"/>
      <c r="EW440" s="60"/>
      <c r="EX440" s="60"/>
      <c r="EY440" s="60"/>
      <c r="EZ440" s="60"/>
      <c r="FA440" s="60"/>
      <c r="FB440" s="60"/>
      <c r="FC440" s="60"/>
      <c r="FD440" s="60"/>
      <c r="FE440" s="60"/>
      <c r="FF440" s="60"/>
      <c r="FG440" s="60"/>
      <c r="FH440" s="60"/>
      <c r="FI440" s="60"/>
      <c r="FJ440" s="60"/>
      <c r="FK440" s="60"/>
      <c r="FL440" s="60"/>
      <c r="FM440" s="60"/>
      <c r="FN440" s="60"/>
      <c r="FO440" s="60"/>
      <c r="FP440" s="60"/>
      <c r="FQ440" s="60"/>
      <c r="FR440" s="60"/>
      <c r="FS440" s="60"/>
      <c r="FT440" s="60"/>
      <c r="FU440" s="60"/>
      <c r="FV440" s="60"/>
      <c r="FW440" s="60"/>
      <c r="FX440" s="60"/>
      <c r="FY440" s="60"/>
      <c r="FZ440" s="60"/>
      <c r="GA440" s="60"/>
      <c r="GB440" s="60"/>
      <c r="GC440" s="60"/>
      <c r="GD440" s="60"/>
      <c r="GE440" s="60"/>
      <c r="GF440" s="60"/>
      <c r="GG440" s="60"/>
      <c r="GH440" s="60"/>
      <c r="GI440" s="60"/>
      <c r="GJ440" s="60"/>
      <c r="GK440" s="60"/>
      <c r="GL440" s="60"/>
      <c r="GM440" s="60"/>
      <c r="GN440" s="60"/>
      <c r="GO440" s="60"/>
      <c r="GP440" s="60"/>
      <c r="GQ440" s="60"/>
      <c r="GR440" s="60"/>
      <c r="GS440" s="60"/>
      <c r="GT440" s="60"/>
      <c r="GU440" s="60"/>
      <c r="GV440" s="60"/>
      <c r="GW440" s="60"/>
      <c r="GX440" s="60"/>
      <c r="GY440" s="60"/>
      <c r="GZ440" s="60"/>
      <c r="HA440" s="60"/>
      <c r="HB440" s="60"/>
      <c r="HC440" s="60"/>
      <c r="HD440" s="60"/>
      <c r="HE440" s="60"/>
      <c r="HF440" s="60"/>
      <c r="HG440" s="60"/>
      <c r="HH440" s="60"/>
      <c r="HI440" s="60"/>
      <c r="HJ440" s="60"/>
      <c r="HK440" s="60"/>
      <c r="HL440" s="60"/>
      <c r="HM440" s="60"/>
      <c r="HN440" s="60"/>
      <c r="HO440" s="60"/>
      <c r="HP440" s="60"/>
      <c r="HQ440" s="60"/>
      <c r="HR440" s="60"/>
      <c r="HS440" s="60"/>
      <c r="HT440" s="60"/>
      <c r="HU440" s="60"/>
      <c r="HV440" s="60"/>
      <c r="HW440" s="60"/>
      <c r="HX440" s="60"/>
      <c r="HY440" s="60"/>
      <c r="HZ440" s="60"/>
      <c r="IA440" s="60"/>
      <c r="IB440" s="60"/>
      <c r="IC440" s="60"/>
      <c r="ID440" s="60"/>
      <c r="IE440" s="60"/>
      <c r="IF440" s="60"/>
      <c r="IG440" s="60"/>
      <c r="IH440" s="60"/>
      <c r="II440" s="60"/>
      <c r="IJ440" s="60"/>
      <c r="IK440" s="60"/>
      <c r="IL440" s="60"/>
      <c r="IM440" s="60"/>
      <c r="IN440" s="60"/>
      <c r="IO440" s="60"/>
      <c r="IP440" s="60"/>
      <c r="IQ440" s="60"/>
      <c r="IR440" s="60"/>
      <c r="IS440" s="60"/>
      <c r="IT440" s="60"/>
      <c r="IU440" s="60"/>
      <c r="IV440" s="60"/>
      <c r="IW440" s="60"/>
      <c r="IX440" s="60"/>
      <c r="IY440" s="60"/>
      <c r="IZ440" s="60"/>
      <c r="JA440" s="60"/>
      <c r="JB440" s="60"/>
      <c r="JC440" s="60"/>
      <c r="JD440" s="60"/>
      <c r="JE440" s="60"/>
      <c r="JF440" s="60"/>
      <c r="JG440" s="60"/>
      <c r="JH440" s="60"/>
      <c r="JI440" s="60"/>
      <c r="JJ440" s="60"/>
      <c r="JK440" s="60"/>
      <c r="JL440" s="60"/>
      <c r="JM440" s="60"/>
      <c r="JN440" s="60"/>
      <c r="JO440" s="60"/>
      <c r="JP440" s="60"/>
      <c r="JQ440" s="60"/>
      <c r="JR440" s="60"/>
      <c r="JS440" s="60"/>
      <c r="JT440" s="60"/>
      <c r="JU440" s="60"/>
      <c r="JV440" s="60"/>
      <c r="JW440" s="60"/>
      <c r="JX440" s="60"/>
      <c r="JY440" s="60"/>
      <c r="JZ440" s="60"/>
      <c r="KA440" s="60"/>
      <c r="KB440" s="60"/>
      <c r="KC440" s="60"/>
      <c r="KD440" s="60"/>
      <c r="KE440" s="60"/>
      <c r="KF440" s="60"/>
      <c r="KG440" s="60"/>
      <c r="KH440" s="60"/>
      <c r="KI440" s="60"/>
      <c r="KJ440" s="60"/>
      <c r="KK440" s="60"/>
      <c r="KL440" s="60"/>
      <c r="KM440" s="60"/>
      <c r="KN440" s="60"/>
      <c r="KO440" s="60"/>
      <c r="KP440" s="60"/>
      <c r="KQ440" s="60"/>
      <c r="KR440" s="60"/>
      <c r="KS440" s="60"/>
      <c r="KT440" s="60"/>
      <c r="KU440" s="60"/>
      <c r="KV440" s="60"/>
      <c r="KW440" s="60"/>
      <c r="KX440" s="60"/>
      <c r="KY440" s="60"/>
      <c r="KZ440" s="60"/>
      <c r="LA440" s="60"/>
      <c r="LB440" s="60"/>
      <c r="LC440" s="60"/>
      <c r="LD440" s="60"/>
      <c r="LE440" s="60"/>
      <c r="LF440" s="60"/>
      <c r="LG440" s="60"/>
      <c r="LH440" s="60"/>
      <c r="LI440" s="60"/>
      <c r="LJ440" s="60"/>
      <c r="LK440" s="60"/>
      <c r="LL440" s="60"/>
      <c r="LM440" s="60"/>
      <c r="LN440" s="60"/>
      <c r="LO440" s="60"/>
      <c r="LP440" s="60"/>
      <c r="LQ440" s="60"/>
      <c r="LR440" s="60"/>
      <c r="LS440" s="60"/>
      <c r="LT440" s="60"/>
      <c r="LU440" s="60"/>
      <c r="LV440" s="60"/>
      <c r="LW440" s="60"/>
      <c r="LX440" s="60"/>
      <c r="LY440" s="60"/>
      <c r="LZ440" s="60"/>
      <c r="MA440" s="60"/>
      <c r="MB440" s="60"/>
      <c r="MC440" s="60"/>
      <c r="MD440" s="60"/>
      <c r="ME440" s="60"/>
      <c r="MF440" s="60"/>
      <c r="MG440" s="60"/>
      <c r="MH440" s="60"/>
      <c r="MI440" s="60"/>
      <c r="MJ440" s="60"/>
      <c r="MK440" s="60"/>
      <c r="ML440" s="60"/>
      <c r="MM440" s="60"/>
      <c r="MN440" s="60"/>
      <c r="MO440" s="60"/>
      <c r="MP440" s="60"/>
      <c r="MQ440" s="60"/>
      <c r="MR440" s="60"/>
      <c r="MS440" s="60"/>
      <c r="MT440" s="60"/>
      <c r="MU440" s="60"/>
      <c r="MV440" s="60"/>
      <c r="MW440" s="60"/>
      <c r="MX440" s="60"/>
      <c r="MY440" s="60"/>
      <c r="MZ440" s="60"/>
      <c r="NA440" s="60"/>
      <c r="NB440" s="60"/>
      <c r="NC440" s="60"/>
      <c r="ND440" s="60"/>
      <c r="NE440" s="60"/>
      <c r="NF440" s="60"/>
      <c r="NG440" s="60"/>
      <c r="NH440" s="60"/>
      <c r="NI440" s="60"/>
      <c r="NJ440" s="60"/>
      <c r="NK440" s="60"/>
      <c r="NL440" s="60"/>
      <c r="NM440" s="60"/>
      <c r="NN440" s="60"/>
      <c r="NO440" s="60"/>
      <c r="NP440" s="60"/>
      <c r="NQ440" s="60"/>
      <c r="NR440" s="60"/>
      <c r="NS440" s="60"/>
      <c r="NT440" s="60"/>
      <c r="NU440" s="60"/>
      <c r="NV440" s="60"/>
      <c r="NW440" s="60"/>
      <c r="NX440" s="60"/>
      <c r="NY440" s="60"/>
      <c r="NZ440" s="60"/>
      <c r="OA440" s="60"/>
      <c r="OB440" s="60"/>
      <c r="OC440" s="60"/>
      <c r="OD440" s="60"/>
      <c r="OE440" s="60"/>
      <c r="OF440" s="60"/>
      <c r="OG440" s="60"/>
      <c r="OH440" s="60"/>
      <c r="OI440" s="60"/>
      <c r="OJ440" s="60"/>
      <c r="OK440" s="60"/>
      <c r="OL440" s="60"/>
      <c r="OM440" s="60"/>
      <c r="ON440" s="60"/>
      <c r="OO440" s="60"/>
      <c r="OP440" s="60"/>
      <c r="OQ440" s="60"/>
      <c r="OR440" s="60"/>
      <c r="OS440" s="60"/>
      <c r="OT440" s="60"/>
      <c r="OU440" s="60"/>
      <c r="OV440" s="60"/>
      <c r="OW440" s="60"/>
      <c r="OX440" s="60"/>
      <c r="OY440" s="60"/>
      <c r="OZ440" s="60"/>
      <c r="PA440" s="60"/>
      <c r="PB440" s="60"/>
      <c r="PC440" s="60"/>
      <c r="PD440" s="60"/>
      <c r="PE440" s="60"/>
      <c r="PF440" s="60"/>
      <c r="PG440" s="60"/>
      <c r="PH440" s="60"/>
      <c r="PI440" s="60"/>
      <c r="PJ440" s="60"/>
      <c r="PK440" s="60"/>
      <c r="PL440" s="60"/>
      <c r="PM440" s="60"/>
      <c r="PN440" s="60"/>
      <c r="PO440" s="60"/>
      <c r="PP440" s="60"/>
      <c r="PQ440" s="60"/>
      <c r="PR440" s="60"/>
      <c r="PS440" s="60"/>
      <c r="PT440" s="60"/>
      <c r="PU440" s="60"/>
      <c r="PV440" s="60"/>
      <c r="PW440" s="60"/>
      <c r="PX440" s="60"/>
      <c r="PY440" s="60"/>
      <c r="PZ440" s="60"/>
      <c r="QA440" s="60"/>
      <c r="QB440" s="60"/>
      <c r="QC440" s="60"/>
      <c r="QD440" s="60"/>
      <c r="QE440" s="60"/>
      <c r="QF440" s="60"/>
      <c r="QG440" s="60"/>
      <c r="QH440" s="60"/>
      <c r="QI440" s="60"/>
      <c r="QJ440" s="60"/>
      <c r="QK440" s="60"/>
      <c r="QL440" s="60"/>
      <c r="QM440" s="60"/>
      <c r="QN440" s="60"/>
      <c r="QO440" s="60"/>
      <c r="QP440" s="60"/>
      <c r="QQ440" s="60"/>
      <c r="QR440" s="60"/>
      <c r="QS440" s="60"/>
      <c r="QT440" s="60"/>
      <c r="QU440" s="60"/>
      <c r="QV440" s="60"/>
      <c r="QW440" s="60"/>
      <c r="QX440" s="60"/>
      <c r="QY440" s="60"/>
      <c r="QZ440" s="60"/>
      <c r="RA440" s="60"/>
      <c r="RB440" s="60"/>
      <c r="RC440" s="60"/>
      <c r="RD440" s="60"/>
      <c r="RE440" s="60"/>
      <c r="RF440" s="60"/>
      <c r="RG440" s="60"/>
      <c r="RH440" s="60"/>
      <c r="RI440" s="60"/>
      <c r="RJ440" s="60"/>
      <c r="RK440" s="60"/>
      <c r="RL440" s="60"/>
      <c r="RM440" s="60"/>
      <c r="RN440" s="60"/>
      <c r="RO440" s="60"/>
      <c r="RP440" s="60"/>
      <c r="RQ440" s="60"/>
      <c r="RR440" s="60"/>
      <c r="RS440" s="60"/>
      <c r="RT440" s="60"/>
      <c r="RU440" s="60"/>
      <c r="RV440" s="60"/>
      <c r="RW440" s="60"/>
      <c r="RX440" s="60"/>
      <c r="RY440" s="60"/>
      <c r="RZ440" s="60"/>
      <c r="SA440" s="60"/>
      <c r="SB440" s="60"/>
      <c r="SC440" s="60"/>
      <c r="SD440" s="60"/>
      <c r="SE440" s="60"/>
      <c r="SF440" s="60"/>
      <c r="SG440" s="60"/>
      <c r="SH440" s="60"/>
      <c r="SI440" s="60"/>
      <c r="SJ440" s="60"/>
      <c r="SK440" s="60"/>
      <c r="SL440" s="60"/>
      <c r="SM440" s="60"/>
      <c r="SN440" s="60"/>
      <c r="SO440" s="60"/>
      <c r="SP440" s="60"/>
      <c r="SQ440" s="60"/>
      <c r="SR440" s="60"/>
      <c r="SS440" s="60"/>
      <c r="ST440" s="60"/>
      <c r="SU440" s="60"/>
      <c r="SV440" s="60"/>
      <c r="SW440" s="60"/>
      <c r="SX440" s="60"/>
      <c r="SY440" s="60"/>
      <c r="SZ440" s="60"/>
      <c r="TA440" s="60"/>
      <c r="TB440" s="60"/>
      <c r="TC440" s="60"/>
      <c r="TD440" s="60"/>
      <c r="TE440" s="60"/>
      <c r="TF440" s="60"/>
      <c r="TG440" s="60"/>
      <c r="TH440" s="60"/>
      <c r="TI440" s="60"/>
    </row>
    <row r="441" spans="1:529" s="60" customFormat="1" ht="39" customHeight="1" x14ac:dyDescent="0.25">
      <c r="A441" s="164">
        <v>13140061</v>
      </c>
      <c r="B441" s="175">
        <v>39611</v>
      </c>
      <c r="C441" s="176" t="s">
        <v>1521</v>
      </c>
      <c r="D441" s="90" t="s">
        <v>5464</v>
      </c>
      <c r="E441" s="90"/>
      <c r="F441" s="90"/>
      <c r="G441" s="90"/>
      <c r="H441" s="151">
        <v>357</v>
      </c>
      <c r="I441" s="175">
        <v>39629</v>
      </c>
      <c r="J441" s="175">
        <v>41822</v>
      </c>
      <c r="K441" s="176" t="s">
        <v>877</v>
      </c>
      <c r="L441" s="176"/>
      <c r="M441" s="176" t="s">
        <v>302</v>
      </c>
      <c r="N441" s="176" t="s">
        <v>34</v>
      </c>
      <c r="O441" s="176">
        <v>248492</v>
      </c>
      <c r="P441" s="752" t="s">
        <v>5465</v>
      </c>
      <c r="Q441" s="752" t="s">
        <v>5465</v>
      </c>
      <c r="R441" s="752"/>
      <c r="S441" s="752"/>
      <c r="T441" s="568"/>
      <c r="U441" s="176">
        <v>986.08</v>
      </c>
      <c r="V441" s="176">
        <v>248492</v>
      </c>
      <c r="W441" s="176" t="s">
        <v>3185</v>
      </c>
      <c r="X441" s="176">
        <v>35</v>
      </c>
      <c r="Y441" s="176">
        <v>25</v>
      </c>
      <c r="Z441" s="176">
        <v>125</v>
      </c>
      <c r="AA441" s="176" t="s">
        <v>1090</v>
      </c>
      <c r="AB441" s="176" t="s">
        <v>1090</v>
      </c>
      <c r="AC441" s="176" t="s">
        <v>1090</v>
      </c>
      <c r="AD441" s="176">
        <v>10</v>
      </c>
      <c r="AE441" s="176" t="s">
        <v>1090</v>
      </c>
      <c r="AF441" s="176">
        <v>3</v>
      </c>
      <c r="AG441" s="176" t="s">
        <v>1090</v>
      </c>
      <c r="AH441" s="176"/>
      <c r="AI441" s="176" t="s">
        <v>5466</v>
      </c>
      <c r="AJ441" s="176" t="s">
        <v>5467</v>
      </c>
      <c r="AK441" s="176"/>
      <c r="AL441" s="222" t="s">
        <v>5468</v>
      </c>
      <c r="AM441" s="11"/>
    </row>
    <row r="442" spans="1:529" s="82" customFormat="1" ht="52.5" customHeight="1" thickBot="1" x14ac:dyDescent="0.3">
      <c r="A442" s="73">
        <v>13140061</v>
      </c>
      <c r="B442" s="12">
        <v>39611</v>
      </c>
      <c r="C442" s="11" t="s">
        <v>5463</v>
      </c>
      <c r="D442" s="11" t="s">
        <v>7998</v>
      </c>
      <c r="E442" s="11" t="s">
        <v>7174</v>
      </c>
      <c r="F442" s="11" t="s">
        <v>41</v>
      </c>
      <c r="G442" s="11" t="s">
        <v>33</v>
      </c>
      <c r="H442" s="73">
        <v>357</v>
      </c>
      <c r="I442" s="12">
        <v>39629</v>
      </c>
      <c r="J442" s="12">
        <v>46570</v>
      </c>
      <c r="K442" s="11" t="s">
        <v>877</v>
      </c>
      <c r="L442" s="11" t="s">
        <v>6582</v>
      </c>
      <c r="M442" s="11" t="s">
        <v>302</v>
      </c>
      <c r="N442" s="11" t="s">
        <v>34</v>
      </c>
      <c r="O442" s="11">
        <v>57598</v>
      </c>
      <c r="P442" s="745" t="s">
        <v>7999</v>
      </c>
      <c r="Q442" s="745" t="s">
        <v>7999</v>
      </c>
      <c r="R442" s="745"/>
      <c r="S442" s="745"/>
      <c r="T442" s="559">
        <v>15.16</v>
      </c>
      <c r="U442" s="11">
        <v>157.81</v>
      </c>
      <c r="V442" s="11">
        <v>57598</v>
      </c>
      <c r="W442" s="11" t="s">
        <v>3185</v>
      </c>
      <c r="X442" s="11">
        <v>35</v>
      </c>
      <c r="Y442" s="11">
        <v>25</v>
      </c>
      <c r="Z442" s="11">
        <v>125</v>
      </c>
      <c r="AA442" s="11" t="s">
        <v>1090</v>
      </c>
      <c r="AB442" s="11" t="s">
        <v>1090</v>
      </c>
      <c r="AC442" s="11" t="s">
        <v>1090</v>
      </c>
      <c r="AD442" s="11" t="s">
        <v>1090</v>
      </c>
      <c r="AE442" s="11" t="s">
        <v>1090</v>
      </c>
      <c r="AF442" s="11">
        <v>3</v>
      </c>
      <c r="AG442" s="11" t="s">
        <v>1090</v>
      </c>
      <c r="AH442" s="11">
        <v>507</v>
      </c>
      <c r="AI442" s="11" t="s">
        <v>5466</v>
      </c>
      <c r="AJ442" s="11" t="s">
        <v>5467</v>
      </c>
      <c r="AK442" s="11" t="s">
        <v>200</v>
      </c>
      <c r="AL442" s="60"/>
      <c r="AM442" s="60"/>
      <c r="AN442" s="60"/>
      <c r="AO442" s="60"/>
      <c r="AP442" s="60"/>
      <c r="AQ442" s="60"/>
      <c r="AR442" s="60"/>
      <c r="AS442" s="60"/>
      <c r="AT442" s="60"/>
      <c r="AU442" s="60"/>
      <c r="AV442" s="60"/>
      <c r="AW442" s="60"/>
      <c r="AX442" s="60"/>
      <c r="AY442" s="60"/>
      <c r="AZ442" s="60"/>
      <c r="BA442" s="60"/>
      <c r="BB442" s="60"/>
      <c r="BC442" s="60"/>
      <c r="BD442" s="60"/>
      <c r="BE442" s="60"/>
      <c r="BF442" s="60"/>
      <c r="BG442" s="60"/>
      <c r="BH442" s="60"/>
      <c r="BI442" s="60"/>
      <c r="BJ442" s="60"/>
      <c r="BK442" s="60"/>
      <c r="BL442" s="60"/>
      <c r="BM442" s="60"/>
      <c r="BN442" s="60"/>
      <c r="BO442" s="60"/>
      <c r="BP442" s="60"/>
      <c r="BQ442" s="60"/>
      <c r="BR442" s="60"/>
      <c r="BS442" s="60"/>
      <c r="BT442" s="60"/>
      <c r="BU442" s="60"/>
      <c r="BV442" s="60"/>
      <c r="BW442" s="60"/>
      <c r="BX442" s="60"/>
      <c r="BY442" s="60"/>
      <c r="BZ442" s="60"/>
      <c r="CA442" s="60"/>
      <c r="CB442" s="60"/>
      <c r="CC442" s="60"/>
      <c r="CD442" s="60"/>
      <c r="CE442" s="60"/>
      <c r="CF442" s="60"/>
      <c r="CG442" s="60"/>
      <c r="CH442" s="60"/>
      <c r="CI442" s="60"/>
      <c r="CJ442" s="60"/>
      <c r="CK442" s="60"/>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c r="DQ442" s="60"/>
      <c r="DR442" s="60"/>
      <c r="DS442" s="60"/>
      <c r="DT442" s="60"/>
      <c r="DU442" s="60"/>
      <c r="DV442" s="60"/>
      <c r="DW442" s="60"/>
      <c r="DX442" s="60"/>
      <c r="DY442" s="60"/>
      <c r="DZ442" s="60"/>
      <c r="EA442" s="60"/>
      <c r="EB442" s="60"/>
      <c r="EC442" s="60"/>
      <c r="ED442" s="60"/>
      <c r="EE442" s="60"/>
      <c r="EF442" s="60"/>
      <c r="EG442" s="60"/>
      <c r="EH442" s="60"/>
      <c r="EI442" s="60"/>
      <c r="EJ442" s="60"/>
      <c r="EK442" s="60"/>
      <c r="EL442" s="60"/>
      <c r="EM442" s="60"/>
      <c r="EN442" s="60"/>
      <c r="EO442" s="60"/>
      <c r="EP442" s="60"/>
      <c r="EQ442" s="60"/>
      <c r="ER442" s="60"/>
      <c r="ES442" s="60"/>
      <c r="ET442" s="60"/>
      <c r="EU442" s="60"/>
      <c r="EV442" s="60"/>
      <c r="EW442" s="60"/>
      <c r="EX442" s="60"/>
      <c r="EY442" s="60"/>
      <c r="EZ442" s="60"/>
      <c r="FA442" s="60"/>
      <c r="FB442" s="60"/>
      <c r="FC442" s="60"/>
      <c r="FD442" s="60"/>
      <c r="FE442" s="60"/>
      <c r="FF442" s="60"/>
      <c r="FG442" s="60"/>
      <c r="FH442" s="60"/>
      <c r="FI442" s="60"/>
      <c r="FJ442" s="60"/>
      <c r="FK442" s="60"/>
      <c r="FL442" s="60"/>
      <c r="FM442" s="60"/>
      <c r="FN442" s="60"/>
      <c r="FO442" s="60"/>
      <c r="FP442" s="60"/>
      <c r="FQ442" s="60"/>
      <c r="FR442" s="60"/>
      <c r="FS442" s="60"/>
      <c r="FT442" s="60"/>
      <c r="FU442" s="60"/>
      <c r="FV442" s="60"/>
      <c r="FW442" s="60"/>
      <c r="FX442" s="60"/>
      <c r="FY442" s="60"/>
      <c r="FZ442" s="60"/>
      <c r="GA442" s="60"/>
      <c r="GB442" s="60"/>
      <c r="GC442" s="60"/>
      <c r="GD442" s="60"/>
      <c r="GE442" s="60"/>
      <c r="GF442" s="60"/>
      <c r="GG442" s="60"/>
      <c r="GH442" s="60"/>
      <c r="GI442" s="60"/>
      <c r="GJ442" s="60"/>
      <c r="GK442" s="60"/>
      <c r="GL442" s="60"/>
      <c r="GM442" s="60"/>
      <c r="GN442" s="60"/>
      <c r="GO442" s="60"/>
      <c r="GP442" s="60"/>
      <c r="GQ442" s="60"/>
      <c r="GR442" s="60"/>
      <c r="GS442" s="60"/>
      <c r="GT442" s="60"/>
      <c r="GU442" s="60"/>
      <c r="GV442" s="60"/>
      <c r="GW442" s="60"/>
      <c r="GX442" s="60"/>
      <c r="GY442" s="60"/>
      <c r="GZ442" s="60"/>
      <c r="HA442" s="60"/>
      <c r="HB442" s="60"/>
      <c r="HC442" s="60"/>
      <c r="HD442" s="60"/>
      <c r="HE442" s="60"/>
      <c r="HF442" s="60"/>
      <c r="HG442" s="60"/>
      <c r="HH442" s="60"/>
      <c r="HI442" s="60"/>
      <c r="HJ442" s="60"/>
      <c r="HK442" s="60"/>
      <c r="HL442" s="60"/>
      <c r="HM442" s="60"/>
      <c r="HN442" s="60"/>
      <c r="HO442" s="60"/>
      <c r="HP442" s="60"/>
      <c r="HQ442" s="60"/>
      <c r="HR442" s="60"/>
      <c r="HS442" s="60"/>
      <c r="HT442" s="60"/>
      <c r="HU442" s="60"/>
      <c r="HV442" s="60"/>
      <c r="HW442" s="60"/>
      <c r="HX442" s="60"/>
      <c r="HY442" s="60"/>
      <c r="HZ442" s="60"/>
      <c r="IA442" s="60"/>
      <c r="IB442" s="60"/>
      <c r="IC442" s="60"/>
      <c r="ID442" s="60"/>
      <c r="IE442" s="60"/>
      <c r="IF442" s="60"/>
      <c r="IG442" s="60"/>
      <c r="IH442" s="60"/>
      <c r="II442" s="60"/>
      <c r="IJ442" s="60"/>
      <c r="IK442" s="60"/>
      <c r="IL442" s="60"/>
      <c r="IM442" s="60"/>
      <c r="IN442" s="60"/>
      <c r="IO442" s="60"/>
      <c r="IP442" s="60"/>
      <c r="IQ442" s="60"/>
      <c r="IR442" s="60"/>
      <c r="IS442" s="60"/>
      <c r="IT442" s="60"/>
      <c r="IU442" s="60"/>
      <c r="IV442" s="60"/>
      <c r="IW442" s="60"/>
      <c r="IX442" s="60"/>
      <c r="IY442" s="60"/>
      <c r="IZ442" s="60"/>
      <c r="JA442" s="60"/>
      <c r="JB442" s="60"/>
      <c r="JC442" s="60"/>
      <c r="JD442" s="60"/>
      <c r="JE442" s="60"/>
      <c r="JF442" s="60"/>
      <c r="JG442" s="60"/>
      <c r="JH442" s="60"/>
      <c r="JI442" s="60"/>
      <c r="JJ442" s="60"/>
      <c r="JK442" s="60"/>
      <c r="JL442" s="60"/>
      <c r="JM442" s="60"/>
      <c r="JN442" s="60"/>
      <c r="JO442" s="60"/>
      <c r="JP442" s="60"/>
      <c r="JQ442" s="60"/>
      <c r="JR442" s="60"/>
      <c r="JS442" s="60"/>
      <c r="JT442" s="60"/>
      <c r="JU442" s="60"/>
      <c r="JV442" s="60"/>
      <c r="JW442" s="60"/>
      <c r="JX442" s="60"/>
      <c r="JY442" s="60"/>
      <c r="JZ442" s="60"/>
      <c r="KA442" s="60"/>
      <c r="KB442" s="60"/>
      <c r="KC442" s="60"/>
      <c r="KD442" s="60"/>
      <c r="KE442" s="60"/>
      <c r="KF442" s="60"/>
      <c r="KG442" s="60"/>
      <c r="KH442" s="60"/>
      <c r="KI442" s="60"/>
      <c r="KJ442" s="60"/>
      <c r="KK442" s="60"/>
      <c r="KL442" s="60"/>
      <c r="KM442" s="60"/>
      <c r="KN442" s="60"/>
      <c r="KO442" s="60"/>
      <c r="KP442" s="60"/>
      <c r="KQ442" s="60"/>
      <c r="KR442" s="60"/>
      <c r="KS442" s="60"/>
      <c r="KT442" s="60"/>
      <c r="KU442" s="60"/>
      <c r="KV442" s="60"/>
      <c r="KW442" s="60"/>
      <c r="KX442" s="60"/>
      <c r="KY442" s="60"/>
      <c r="KZ442" s="60"/>
      <c r="LA442" s="60"/>
      <c r="LB442" s="60"/>
      <c r="LC442" s="60"/>
      <c r="LD442" s="60"/>
      <c r="LE442" s="60"/>
      <c r="LF442" s="60"/>
      <c r="LG442" s="60"/>
      <c r="LH442" s="60"/>
      <c r="LI442" s="60"/>
      <c r="LJ442" s="60"/>
      <c r="LK442" s="60"/>
      <c r="LL442" s="60"/>
      <c r="LM442" s="60"/>
      <c r="LN442" s="60"/>
      <c r="LO442" s="60"/>
      <c r="LP442" s="60"/>
      <c r="LQ442" s="60"/>
      <c r="LR442" s="60"/>
      <c r="LS442" s="60"/>
      <c r="LT442" s="60"/>
      <c r="LU442" s="60"/>
      <c r="LV442" s="60"/>
      <c r="LW442" s="60"/>
      <c r="LX442" s="60"/>
      <c r="LY442" s="60"/>
      <c r="LZ442" s="60"/>
      <c r="MA442" s="60"/>
      <c r="MB442" s="60"/>
      <c r="MC442" s="60"/>
      <c r="MD442" s="60"/>
      <c r="ME442" s="60"/>
      <c r="MF442" s="60"/>
      <c r="MG442" s="60"/>
      <c r="MH442" s="60"/>
      <c r="MI442" s="60"/>
      <c r="MJ442" s="60"/>
      <c r="MK442" s="60"/>
      <c r="ML442" s="60"/>
      <c r="MM442" s="60"/>
      <c r="MN442" s="60"/>
      <c r="MO442" s="60"/>
      <c r="MP442" s="60"/>
      <c r="MQ442" s="60"/>
      <c r="MR442" s="60"/>
      <c r="MS442" s="60"/>
      <c r="MT442" s="60"/>
      <c r="MU442" s="60"/>
      <c r="MV442" s="60"/>
      <c r="MW442" s="60"/>
      <c r="MX442" s="60"/>
      <c r="MY442" s="60"/>
      <c r="MZ442" s="60"/>
      <c r="NA442" s="60"/>
      <c r="NB442" s="60"/>
      <c r="NC442" s="60"/>
      <c r="ND442" s="60"/>
      <c r="NE442" s="60"/>
      <c r="NF442" s="60"/>
      <c r="NG442" s="60"/>
      <c r="NH442" s="60"/>
      <c r="NI442" s="60"/>
      <c r="NJ442" s="60"/>
      <c r="NK442" s="60"/>
      <c r="NL442" s="60"/>
      <c r="NM442" s="60"/>
      <c r="NN442" s="60"/>
      <c r="NO442" s="60"/>
      <c r="NP442" s="60"/>
      <c r="NQ442" s="60"/>
      <c r="NR442" s="60"/>
      <c r="NS442" s="60"/>
      <c r="NT442" s="60"/>
      <c r="NU442" s="60"/>
      <c r="NV442" s="60"/>
      <c r="NW442" s="60"/>
      <c r="NX442" s="60"/>
      <c r="NY442" s="60"/>
      <c r="NZ442" s="60"/>
      <c r="OA442" s="60"/>
      <c r="OB442" s="60"/>
      <c r="OC442" s="60"/>
      <c r="OD442" s="60"/>
      <c r="OE442" s="60"/>
      <c r="OF442" s="60"/>
      <c r="OG442" s="60"/>
      <c r="OH442" s="60"/>
      <c r="OI442" s="60"/>
      <c r="OJ442" s="60"/>
      <c r="OK442" s="60"/>
      <c r="OL442" s="60"/>
      <c r="OM442" s="60"/>
      <c r="ON442" s="60"/>
      <c r="OO442" s="60"/>
      <c r="OP442" s="60"/>
      <c r="OQ442" s="60"/>
      <c r="OR442" s="60"/>
      <c r="OS442" s="60"/>
      <c r="OT442" s="60"/>
      <c r="OU442" s="60"/>
      <c r="OV442" s="60"/>
      <c r="OW442" s="60"/>
      <c r="OX442" s="60"/>
      <c r="OY442" s="60"/>
      <c r="OZ442" s="60"/>
      <c r="PA442" s="60"/>
      <c r="PB442" s="60"/>
      <c r="PC442" s="60"/>
      <c r="PD442" s="60"/>
      <c r="PE442" s="60"/>
      <c r="PF442" s="60"/>
      <c r="PG442" s="60"/>
      <c r="PH442" s="60"/>
      <c r="PI442" s="60"/>
      <c r="PJ442" s="60"/>
      <c r="PK442" s="60"/>
      <c r="PL442" s="60"/>
      <c r="PM442" s="60"/>
      <c r="PN442" s="60"/>
      <c r="PO442" s="60"/>
      <c r="PP442" s="60"/>
      <c r="PQ442" s="60"/>
      <c r="PR442" s="60"/>
      <c r="PS442" s="60"/>
      <c r="PT442" s="60"/>
      <c r="PU442" s="60"/>
      <c r="PV442" s="60"/>
      <c r="PW442" s="60"/>
      <c r="PX442" s="60"/>
      <c r="PY442" s="60"/>
      <c r="PZ442" s="60"/>
      <c r="QA442" s="60"/>
      <c r="QB442" s="60"/>
      <c r="QC442" s="60"/>
      <c r="QD442" s="60"/>
      <c r="QE442" s="60"/>
      <c r="QF442" s="60"/>
      <c r="QG442" s="60"/>
      <c r="QH442" s="60"/>
      <c r="QI442" s="60"/>
      <c r="QJ442" s="60"/>
      <c r="QK442" s="60"/>
      <c r="QL442" s="60"/>
      <c r="QM442" s="60"/>
      <c r="QN442" s="60"/>
      <c r="QO442" s="60"/>
      <c r="QP442" s="60"/>
      <c r="QQ442" s="60"/>
      <c r="QR442" s="60"/>
      <c r="QS442" s="60"/>
      <c r="QT442" s="60"/>
      <c r="QU442" s="60"/>
      <c r="QV442" s="60"/>
      <c r="QW442" s="60"/>
      <c r="QX442" s="60"/>
      <c r="QY442" s="60"/>
      <c r="QZ442" s="60"/>
      <c r="RA442" s="60"/>
      <c r="RB442" s="60"/>
      <c r="RC442" s="60"/>
      <c r="RD442" s="60"/>
      <c r="RE442" s="60"/>
      <c r="RF442" s="60"/>
      <c r="RG442" s="60"/>
      <c r="RH442" s="60"/>
      <c r="RI442" s="60"/>
      <c r="RJ442" s="60"/>
      <c r="RK442" s="60"/>
      <c r="RL442" s="60"/>
      <c r="RM442" s="60"/>
      <c r="RN442" s="60"/>
      <c r="RO442" s="60"/>
      <c r="RP442" s="60"/>
      <c r="RQ442" s="60"/>
      <c r="RR442" s="60"/>
      <c r="RS442" s="60"/>
      <c r="RT442" s="60"/>
      <c r="RU442" s="60"/>
      <c r="RV442" s="60"/>
      <c r="RW442" s="60"/>
      <c r="RX442" s="60"/>
      <c r="RY442" s="60"/>
      <c r="RZ442" s="60"/>
      <c r="SA442" s="60"/>
      <c r="SB442" s="60"/>
      <c r="SC442" s="60"/>
      <c r="SD442" s="60"/>
      <c r="SE442" s="60"/>
      <c r="SF442" s="60"/>
      <c r="SG442" s="60"/>
      <c r="SH442" s="60"/>
      <c r="SI442" s="60"/>
      <c r="SJ442" s="60"/>
      <c r="SK442" s="60"/>
      <c r="SL442" s="60"/>
      <c r="SM442" s="60"/>
      <c r="SN442" s="60"/>
      <c r="SO442" s="60"/>
      <c r="SP442" s="60"/>
      <c r="SQ442" s="60"/>
      <c r="SR442" s="60"/>
      <c r="SS442" s="60"/>
      <c r="ST442" s="60"/>
      <c r="SU442" s="60"/>
      <c r="SV442" s="60"/>
      <c r="SW442" s="60"/>
      <c r="SX442" s="60"/>
      <c r="SY442" s="60"/>
      <c r="SZ442" s="60"/>
      <c r="TA442" s="60"/>
      <c r="TB442" s="60"/>
      <c r="TC442" s="60"/>
      <c r="TD442" s="60"/>
      <c r="TE442" s="60"/>
      <c r="TF442" s="60"/>
      <c r="TG442" s="60"/>
      <c r="TH442" s="60"/>
      <c r="TI442" s="60"/>
    </row>
    <row r="443" spans="1:529" s="60" customFormat="1" ht="27.75" customHeight="1" thickBot="1" x14ac:dyDescent="0.3">
      <c r="A443" s="237">
        <v>13140062</v>
      </c>
      <c r="B443" s="238">
        <v>39630</v>
      </c>
      <c r="C443" s="23" t="s">
        <v>1522</v>
      </c>
      <c r="D443" s="23"/>
      <c r="E443" s="23"/>
      <c r="F443" s="23"/>
      <c r="G443" s="23"/>
      <c r="H443" s="239"/>
      <c r="I443" s="238">
        <v>39651</v>
      </c>
      <c r="J443" s="238">
        <v>41821</v>
      </c>
      <c r="K443" s="23" t="s">
        <v>1523</v>
      </c>
      <c r="L443" s="23"/>
      <c r="M443" s="23" t="s">
        <v>335</v>
      </c>
      <c r="N443" s="23" t="s">
        <v>40</v>
      </c>
      <c r="O443" s="23">
        <v>7500</v>
      </c>
      <c r="P443" s="744"/>
      <c r="Q443" s="744"/>
      <c r="R443" s="744"/>
      <c r="S443" s="744"/>
      <c r="T443" s="575"/>
      <c r="U443" s="23"/>
      <c r="V443" s="23">
        <v>7500</v>
      </c>
      <c r="W443" s="23"/>
      <c r="X443" s="23"/>
      <c r="Y443" s="23"/>
      <c r="Z443" s="23"/>
      <c r="AA443" s="23"/>
      <c r="AB443" s="23"/>
      <c r="AC443" s="23"/>
      <c r="AD443" s="23"/>
      <c r="AE443" s="23"/>
      <c r="AF443" s="23"/>
      <c r="AG443" s="23"/>
      <c r="AH443" s="23"/>
      <c r="AI443" s="23"/>
      <c r="AJ443" s="23"/>
      <c r="AK443" s="24"/>
      <c r="AL443" s="24"/>
      <c r="AM443" s="11"/>
    </row>
    <row r="444" spans="1:529" s="89" customFormat="1" ht="33.75" customHeight="1" thickBot="1" x14ac:dyDescent="0.3">
      <c r="A444" s="252">
        <v>13140063</v>
      </c>
      <c r="B444" s="253">
        <v>39629</v>
      </c>
      <c r="C444" s="254" t="s">
        <v>5211</v>
      </c>
      <c r="D444" s="254" t="s">
        <v>5188</v>
      </c>
      <c r="E444" s="254"/>
      <c r="F444" s="254"/>
      <c r="G444" s="254"/>
      <c r="H444" s="252">
        <v>5236</v>
      </c>
      <c r="I444" s="253">
        <v>39650</v>
      </c>
      <c r="J444" s="253">
        <v>41846</v>
      </c>
      <c r="K444" s="254" t="s">
        <v>1112</v>
      </c>
      <c r="L444" s="254"/>
      <c r="M444" s="254" t="s">
        <v>756</v>
      </c>
      <c r="N444" s="254" t="s">
        <v>66</v>
      </c>
      <c r="O444" s="254">
        <v>57700</v>
      </c>
      <c r="P444" s="754"/>
      <c r="Q444" s="754"/>
      <c r="R444" s="754" t="s">
        <v>3322</v>
      </c>
      <c r="S444" s="754"/>
      <c r="T444" s="612">
        <v>6.59</v>
      </c>
      <c r="U444" s="254">
        <v>158.08000000000001</v>
      </c>
      <c r="V444" s="254">
        <v>57700</v>
      </c>
      <c r="W444" s="254" t="s">
        <v>1257</v>
      </c>
      <c r="X444" s="254">
        <v>60</v>
      </c>
      <c r="Y444" s="254">
        <v>25</v>
      </c>
      <c r="Z444" s="254">
        <v>125</v>
      </c>
      <c r="AA444" s="254" t="s">
        <v>1090</v>
      </c>
      <c r="AB444" s="254" t="s">
        <v>1090</v>
      </c>
      <c r="AC444" s="254" t="s">
        <v>1090</v>
      </c>
      <c r="AD444" s="254" t="s">
        <v>1090</v>
      </c>
      <c r="AE444" s="254" t="s">
        <v>1090</v>
      </c>
      <c r="AF444" s="254">
        <v>0.5</v>
      </c>
      <c r="AG444" s="254" t="s">
        <v>3323</v>
      </c>
      <c r="AH444" s="254"/>
      <c r="AI444" s="254" t="s">
        <v>4119</v>
      </c>
      <c r="AJ444" s="254" t="s">
        <v>4120</v>
      </c>
      <c r="AK444" s="276"/>
      <c r="AL444" s="276" t="s">
        <v>4564</v>
      </c>
      <c r="AM444" s="49"/>
    </row>
    <row r="445" spans="1:529" s="60" customFormat="1" ht="27" customHeight="1" thickBot="1" x14ac:dyDescent="0.3">
      <c r="A445" s="237">
        <v>13140064</v>
      </c>
      <c r="B445" s="238">
        <v>39631</v>
      </c>
      <c r="C445" s="23" t="s">
        <v>1524</v>
      </c>
      <c r="D445" s="23"/>
      <c r="E445" s="23"/>
      <c r="F445" s="23"/>
      <c r="G445" s="23"/>
      <c r="H445" s="239"/>
      <c r="I445" s="238">
        <v>39651</v>
      </c>
      <c r="J445" s="238">
        <v>41985</v>
      </c>
      <c r="K445" s="23"/>
      <c r="L445" s="23"/>
      <c r="M445" s="23" t="s">
        <v>973</v>
      </c>
      <c r="N445" s="23" t="s">
        <v>40</v>
      </c>
      <c r="O445" s="23">
        <f>1500000+500</f>
        <v>1500500</v>
      </c>
      <c r="P445" s="744"/>
      <c r="Q445" s="744"/>
      <c r="R445" s="744"/>
      <c r="S445" s="744"/>
      <c r="T445" s="575"/>
      <c r="U445" s="23"/>
      <c r="V445" s="23">
        <f>1500000+500</f>
        <v>1500500</v>
      </c>
      <c r="W445" s="23"/>
      <c r="X445" s="23"/>
      <c r="Y445" s="23"/>
      <c r="Z445" s="23"/>
      <c r="AA445" s="23"/>
      <c r="AB445" s="23"/>
      <c r="AC445" s="23"/>
      <c r="AD445" s="23"/>
      <c r="AE445" s="23"/>
      <c r="AF445" s="23"/>
      <c r="AG445" s="23"/>
      <c r="AH445" s="23"/>
      <c r="AI445" s="23"/>
      <c r="AJ445" s="23"/>
      <c r="AK445" s="24"/>
      <c r="AL445" s="24"/>
      <c r="AM445" s="11"/>
    </row>
    <row r="446" spans="1:529" s="60" customFormat="1" ht="33" customHeight="1" x14ac:dyDescent="0.25">
      <c r="A446" s="164" t="s">
        <v>5124</v>
      </c>
      <c r="B446" s="175">
        <v>39636</v>
      </c>
      <c r="C446" s="176" t="s">
        <v>5253</v>
      </c>
      <c r="D446" s="90" t="s">
        <v>5254</v>
      </c>
      <c r="E446" s="90"/>
      <c r="F446" s="90"/>
      <c r="G446" s="90"/>
      <c r="H446" s="151">
        <v>87014</v>
      </c>
      <c r="I446" s="175">
        <v>39656</v>
      </c>
      <c r="J446" s="175">
        <v>41827</v>
      </c>
      <c r="K446" s="176" t="s">
        <v>1171</v>
      </c>
      <c r="L446" s="176"/>
      <c r="M446" s="176" t="s">
        <v>1525</v>
      </c>
      <c r="N446" s="176" t="s">
        <v>34</v>
      </c>
      <c r="O446" s="176">
        <v>344925</v>
      </c>
      <c r="P446" s="752" t="s">
        <v>5256</v>
      </c>
      <c r="Q446" s="752"/>
      <c r="R446" s="752"/>
      <c r="S446" s="752"/>
      <c r="T446" s="568">
        <v>61.2</v>
      </c>
      <c r="U446" s="176">
        <v>945</v>
      </c>
      <c r="V446" s="176">
        <v>344925</v>
      </c>
      <c r="W446" s="176" t="s">
        <v>3185</v>
      </c>
      <c r="X446" s="176">
        <v>35</v>
      </c>
      <c r="Y446" s="176">
        <v>15</v>
      </c>
      <c r="Z446" s="176">
        <v>70</v>
      </c>
      <c r="AA446" s="176" t="s">
        <v>1090</v>
      </c>
      <c r="AB446" s="176" t="s">
        <v>1090</v>
      </c>
      <c r="AC446" s="176" t="s">
        <v>1090</v>
      </c>
      <c r="AD446" s="176" t="s">
        <v>1090</v>
      </c>
      <c r="AE446" s="176" t="s">
        <v>1090</v>
      </c>
      <c r="AF446" s="176">
        <v>0.3</v>
      </c>
      <c r="AG446" s="176" t="s">
        <v>5255</v>
      </c>
      <c r="AH446" s="176"/>
      <c r="AI446" s="176" t="s">
        <v>2438</v>
      </c>
      <c r="AJ446" s="176" t="s">
        <v>2439</v>
      </c>
      <c r="AK446" s="176" t="s">
        <v>1459</v>
      </c>
      <c r="AL446" s="222" t="s">
        <v>5257</v>
      </c>
      <c r="AM446" s="11"/>
    </row>
    <row r="447" spans="1:529" s="60" customFormat="1" ht="34.5" customHeight="1" x14ac:dyDescent="0.25">
      <c r="A447" s="33">
        <v>13140065</v>
      </c>
      <c r="B447" s="15">
        <v>39636</v>
      </c>
      <c r="C447" s="16" t="s">
        <v>5253</v>
      </c>
      <c r="D447" s="90" t="s">
        <v>2437</v>
      </c>
      <c r="E447" s="90"/>
      <c r="F447" s="90"/>
      <c r="G447" s="90"/>
      <c r="H447" s="151">
        <v>87014</v>
      </c>
      <c r="I447" s="15">
        <v>39656</v>
      </c>
      <c r="J447" s="15">
        <v>41827</v>
      </c>
      <c r="K447" s="16" t="s">
        <v>1171</v>
      </c>
      <c r="L447" s="16"/>
      <c r="M447" s="16" t="s">
        <v>1525</v>
      </c>
      <c r="N447" s="16" t="s">
        <v>34</v>
      </c>
      <c r="O447" s="16">
        <v>344925</v>
      </c>
      <c r="P447" s="764" t="s">
        <v>5259</v>
      </c>
      <c r="Q447" s="764"/>
      <c r="R447" s="764"/>
      <c r="S447" s="764"/>
      <c r="T447" s="580">
        <v>61.2</v>
      </c>
      <c r="U447" s="16">
        <v>945</v>
      </c>
      <c r="V447" s="16">
        <v>344925</v>
      </c>
      <c r="W447" s="16" t="s">
        <v>3185</v>
      </c>
      <c r="X447" s="16">
        <v>35</v>
      </c>
      <c r="Y447" s="16">
        <v>25</v>
      </c>
      <c r="Z447" s="16">
        <v>125</v>
      </c>
      <c r="AA447" s="16" t="s">
        <v>1090</v>
      </c>
      <c r="AB447" s="16" t="s">
        <v>1090</v>
      </c>
      <c r="AC447" s="16" t="s">
        <v>1090</v>
      </c>
      <c r="AD447" s="16" t="s">
        <v>1090</v>
      </c>
      <c r="AE447" s="16" t="s">
        <v>1090</v>
      </c>
      <c r="AF447" s="16">
        <v>0.3</v>
      </c>
      <c r="AG447" s="16" t="s">
        <v>5261</v>
      </c>
      <c r="AH447" s="16"/>
      <c r="AI447" s="16" t="s">
        <v>2438</v>
      </c>
      <c r="AJ447" s="16" t="s">
        <v>2439</v>
      </c>
      <c r="AK447" s="16" t="s">
        <v>5262</v>
      </c>
      <c r="AL447" s="57" t="s">
        <v>5258</v>
      </c>
      <c r="AM447" s="11"/>
    </row>
    <row r="448" spans="1:529" s="60" customFormat="1" ht="56.25" customHeight="1" x14ac:dyDescent="0.25">
      <c r="A448" s="33">
        <v>13140065</v>
      </c>
      <c r="B448" s="15">
        <v>39636</v>
      </c>
      <c r="C448" s="16" t="s">
        <v>5260</v>
      </c>
      <c r="D448" s="90" t="s">
        <v>5254</v>
      </c>
      <c r="E448" s="90"/>
      <c r="F448" s="90"/>
      <c r="G448" s="90"/>
      <c r="H448" s="151">
        <v>87014</v>
      </c>
      <c r="I448" s="15">
        <v>39656</v>
      </c>
      <c r="J448" s="15">
        <v>41827</v>
      </c>
      <c r="K448" s="16" t="s">
        <v>1171</v>
      </c>
      <c r="L448" s="16"/>
      <c r="M448" s="16" t="s">
        <v>1525</v>
      </c>
      <c r="N448" s="16" t="s">
        <v>34</v>
      </c>
      <c r="O448" s="16">
        <v>344925</v>
      </c>
      <c r="P448" s="764"/>
      <c r="Q448" s="764" t="s">
        <v>5263</v>
      </c>
      <c r="R448" s="764"/>
      <c r="S448" s="764"/>
      <c r="T448" s="580">
        <v>61.2</v>
      </c>
      <c r="U448" s="16">
        <v>945</v>
      </c>
      <c r="V448" s="16">
        <v>344925</v>
      </c>
      <c r="W448" s="16" t="s">
        <v>1089</v>
      </c>
      <c r="X448" s="16">
        <v>35</v>
      </c>
      <c r="Y448" s="16">
        <v>25</v>
      </c>
      <c r="Z448" s="16">
        <v>125</v>
      </c>
      <c r="AA448" s="16" t="s">
        <v>1090</v>
      </c>
      <c r="AB448" s="16" t="s">
        <v>1090</v>
      </c>
      <c r="AC448" s="16" t="s">
        <v>1090</v>
      </c>
      <c r="AD448" s="16" t="s">
        <v>1090</v>
      </c>
      <c r="AE448" s="16" t="s">
        <v>1090</v>
      </c>
      <c r="AF448" s="16">
        <v>0.3</v>
      </c>
      <c r="AG448" s="16" t="s">
        <v>5261</v>
      </c>
      <c r="AH448" s="16"/>
      <c r="AI448" s="16" t="s">
        <v>2438</v>
      </c>
      <c r="AJ448" s="16" t="s">
        <v>2439</v>
      </c>
      <c r="AK448" s="16" t="s">
        <v>5262</v>
      </c>
      <c r="AL448" s="57" t="s">
        <v>5265</v>
      </c>
      <c r="AM448" s="11"/>
    </row>
    <row r="449" spans="1:529" s="60" customFormat="1" ht="56.25" customHeight="1" x14ac:dyDescent="0.25">
      <c r="A449" s="33">
        <v>13140065</v>
      </c>
      <c r="B449" s="15">
        <v>39636</v>
      </c>
      <c r="C449" s="16" t="s">
        <v>6498</v>
      </c>
      <c r="D449" s="90" t="s">
        <v>5254</v>
      </c>
      <c r="E449" s="90"/>
      <c r="F449" s="90"/>
      <c r="G449" s="90"/>
      <c r="H449" s="151">
        <v>87014</v>
      </c>
      <c r="I449" s="15">
        <v>39656</v>
      </c>
      <c r="J449" s="15">
        <v>41827</v>
      </c>
      <c r="K449" s="16" t="s">
        <v>1171</v>
      </c>
      <c r="L449" s="16"/>
      <c r="M449" s="16" t="s">
        <v>1525</v>
      </c>
      <c r="N449" s="16" t="s">
        <v>34</v>
      </c>
      <c r="O449" s="16">
        <v>197100</v>
      </c>
      <c r="P449" s="764"/>
      <c r="Q449" s="764" t="s">
        <v>5263</v>
      </c>
      <c r="R449" s="764"/>
      <c r="S449" s="764"/>
      <c r="T449" s="580">
        <v>60.09</v>
      </c>
      <c r="U449" s="16">
        <v>540</v>
      </c>
      <c r="V449" s="16">
        <v>197100</v>
      </c>
      <c r="W449" s="16" t="s">
        <v>1089</v>
      </c>
      <c r="X449" s="16">
        <v>35</v>
      </c>
      <c r="Y449" s="16">
        <v>25</v>
      </c>
      <c r="Z449" s="16">
        <v>125</v>
      </c>
      <c r="AA449" s="16" t="s">
        <v>1090</v>
      </c>
      <c r="AB449" s="16" t="s">
        <v>1090</v>
      </c>
      <c r="AC449" s="16" t="s">
        <v>1090</v>
      </c>
      <c r="AD449" s="16" t="s">
        <v>1090</v>
      </c>
      <c r="AE449" s="16" t="s">
        <v>1090</v>
      </c>
      <c r="AF449" s="16">
        <v>0.3</v>
      </c>
      <c r="AG449" s="16" t="s">
        <v>5261</v>
      </c>
      <c r="AH449" s="16"/>
      <c r="AI449" s="16" t="s">
        <v>2438</v>
      </c>
      <c r="AJ449" s="16" t="s">
        <v>2439</v>
      </c>
      <c r="AK449" s="16" t="s">
        <v>5262</v>
      </c>
      <c r="AL449" s="57" t="s">
        <v>5265</v>
      </c>
      <c r="AM449" s="11"/>
    </row>
    <row r="450" spans="1:529" s="82" customFormat="1" ht="49.5" customHeight="1" x14ac:dyDescent="0.25">
      <c r="A450" s="33">
        <v>13140065</v>
      </c>
      <c r="B450" s="15">
        <v>39636</v>
      </c>
      <c r="C450" s="16" t="s">
        <v>6499</v>
      </c>
      <c r="D450" s="16" t="s">
        <v>5254</v>
      </c>
      <c r="E450" s="16"/>
      <c r="F450" s="16"/>
      <c r="G450" s="16"/>
      <c r="H450" s="33">
        <v>87014</v>
      </c>
      <c r="I450" s="15">
        <v>39656</v>
      </c>
      <c r="J450" s="15">
        <v>42923</v>
      </c>
      <c r="K450" s="16" t="s">
        <v>1171</v>
      </c>
      <c r="L450" s="16"/>
      <c r="M450" s="16" t="s">
        <v>1525</v>
      </c>
      <c r="N450" s="16" t="s">
        <v>34</v>
      </c>
      <c r="O450" s="16">
        <v>197100</v>
      </c>
      <c r="P450" s="764" t="s">
        <v>6496</v>
      </c>
      <c r="Q450" s="764" t="s">
        <v>6496</v>
      </c>
      <c r="R450" s="764"/>
      <c r="S450" s="764"/>
      <c r="T450" s="580">
        <v>60.09</v>
      </c>
      <c r="U450" s="16">
        <v>540</v>
      </c>
      <c r="V450" s="16">
        <v>197100</v>
      </c>
      <c r="W450" s="16" t="s">
        <v>1089</v>
      </c>
      <c r="X450" s="16">
        <v>35</v>
      </c>
      <c r="Y450" s="16">
        <v>25</v>
      </c>
      <c r="Z450" s="16">
        <v>125</v>
      </c>
      <c r="AA450" s="16" t="s">
        <v>1090</v>
      </c>
      <c r="AB450" s="16" t="s">
        <v>1090</v>
      </c>
      <c r="AC450" s="16" t="s">
        <v>1090</v>
      </c>
      <c r="AD450" s="16" t="s">
        <v>1090</v>
      </c>
      <c r="AE450" s="16" t="s">
        <v>1090</v>
      </c>
      <c r="AF450" s="16">
        <v>0.3</v>
      </c>
      <c r="AG450" s="16" t="s">
        <v>5264</v>
      </c>
      <c r="AH450" s="16">
        <v>371.21</v>
      </c>
      <c r="AI450" s="16" t="s">
        <v>2438</v>
      </c>
      <c r="AJ450" s="16" t="s">
        <v>2439</v>
      </c>
      <c r="AK450" s="16" t="s">
        <v>1484</v>
      </c>
      <c r="AL450" s="16" t="s">
        <v>6497</v>
      </c>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60"/>
      <c r="BT450" s="60"/>
      <c r="BU450" s="60"/>
      <c r="BV450" s="60"/>
      <c r="BW450" s="60"/>
      <c r="BX450" s="60"/>
      <c r="BY450" s="60"/>
      <c r="BZ450" s="60"/>
      <c r="CA450" s="60"/>
      <c r="CB450" s="60"/>
      <c r="CC450" s="60"/>
      <c r="CD450" s="60"/>
      <c r="CE450" s="60"/>
      <c r="CF450" s="60"/>
      <c r="CG450" s="60"/>
      <c r="CH450" s="60"/>
      <c r="CI450" s="60"/>
      <c r="CJ450" s="60"/>
      <c r="CK450" s="60"/>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c r="DQ450" s="60"/>
      <c r="DR450" s="60"/>
      <c r="DS450" s="60"/>
      <c r="DT450" s="60"/>
      <c r="DU450" s="60"/>
      <c r="DV450" s="60"/>
      <c r="DW450" s="60"/>
      <c r="DX450" s="60"/>
      <c r="DY450" s="60"/>
      <c r="DZ450" s="60"/>
      <c r="EA450" s="60"/>
      <c r="EB450" s="60"/>
      <c r="EC450" s="60"/>
      <c r="ED450" s="60"/>
      <c r="EE450" s="60"/>
      <c r="EF450" s="60"/>
      <c r="EG450" s="60"/>
      <c r="EH450" s="60"/>
      <c r="EI450" s="60"/>
      <c r="EJ450" s="60"/>
      <c r="EK450" s="60"/>
      <c r="EL450" s="60"/>
      <c r="EM450" s="60"/>
      <c r="EN450" s="60"/>
      <c r="EO450" s="60"/>
      <c r="EP450" s="60"/>
      <c r="EQ450" s="60"/>
      <c r="ER450" s="60"/>
      <c r="ES450" s="60"/>
      <c r="ET450" s="60"/>
      <c r="EU450" s="60"/>
      <c r="EV450" s="60"/>
      <c r="EW450" s="60"/>
      <c r="EX450" s="60"/>
      <c r="EY450" s="60"/>
      <c r="EZ450" s="60"/>
      <c r="FA450" s="60"/>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60"/>
      <c r="GI450" s="60"/>
      <c r="GJ450" s="60"/>
      <c r="GK450" s="60"/>
      <c r="GL450" s="60"/>
      <c r="GM450" s="60"/>
      <c r="GN450" s="60"/>
      <c r="GO450" s="60"/>
      <c r="GP450" s="60"/>
      <c r="GQ450" s="60"/>
      <c r="GR450" s="60"/>
      <c r="GS450" s="60"/>
      <c r="GT450" s="60"/>
      <c r="GU450" s="60"/>
      <c r="GV450" s="60"/>
      <c r="GW450" s="60"/>
      <c r="GX450" s="60"/>
      <c r="GY450" s="60"/>
      <c r="GZ450" s="60"/>
      <c r="HA450" s="60"/>
      <c r="HB450" s="60"/>
      <c r="HC450" s="60"/>
      <c r="HD450" s="60"/>
      <c r="HE450" s="60"/>
      <c r="HF450" s="60"/>
      <c r="HG450" s="60"/>
      <c r="HH450" s="60"/>
      <c r="HI450" s="60"/>
      <c r="HJ450" s="60"/>
      <c r="HK450" s="60"/>
      <c r="HL450" s="60"/>
      <c r="HM450" s="60"/>
      <c r="HN450" s="60"/>
      <c r="HO450" s="60"/>
      <c r="HP450" s="60"/>
      <c r="HQ450" s="60"/>
      <c r="HR450" s="60"/>
      <c r="HS450" s="60"/>
      <c r="HT450" s="60"/>
      <c r="HU450" s="60"/>
      <c r="HV450" s="60"/>
      <c r="HW450" s="60"/>
      <c r="HX450" s="60"/>
      <c r="HY450" s="60"/>
      <c r="HZ450" s="60"/>
      <c r="IA450" s="60"/>
      <c r="IB450" s="60"/>
      <c r="IC450" s="60"/>
      <c r="ID450" s="60"/>
      <c r="IE450" s="60"/>
      <c r="IF450" s="60"/>
      <c r="IG450" s="60"/>
      <c r="IH450" s="60"/>
      <c r="II450" s="60"/>
      <c r="IJ450" s="60"/>
      <c r="IK450" s="60"/>
      <c r="IL450" s="60"/>
      <c r="IM450" s="60"/>
      <c r="IN450" s="60"/>
      <c r="IO450" s="60"/>
      <c r="IP450" s="60"/>
      <c r="IQ450" s="60"/>
      <c r="IR450" s="60"/>
      <c r="IS450" s="60"/>
      <c r="IT450" s="60"/>
      <c r="IU450" s="60"/>
      <c r="IV450" s="60"/>
      <c r="IW450" s="60"/>
      <c r="IX450" s="60"/>
      <c r="IY450" s="60"/>
      <c r="IZ450" s="60"/>
      <c r="JA450" s="60"/>
      <c r="JB450" s="60"/>
      <c r="JC450" s="60"/>
      <c r="JD450" s="60"/>
      <c r="JE450" s="60"/>
      <c r="JF450" s="60"/>
      <c r="JG450" s="60"/>
      <c r="JH450" s="60"/>
      <c r="JI450" s="60"/>
      <c r="JJ450" s="60"/>
      <c r="JK450" s="60"/>
      <c r="JL450" s="60"/>
      <c r="JM450" s="60"/>
      <c r="JN450" s="60"/>
      <c r="JO450" s="60"/>
      <c r="JP450" s="60"/>
      <c r="JQ450" s="60"/>
      <c r="JR450" s="60"/>
      <c r="JS450" s="60"/>
      <c r="JT450" s="60"/>
      <c r="JU450" s="60"/>
      <c r="JV450" s="60"/>
      <c r="JW450" s="60"/>
      <c r="JX450" s="60"/>
      <c r="JY450" s="60"/>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60"/>
      <c r="LG450" s="60"/>
      <c r="LH450" s="60"/>
      <c r="LI450" s="60"/>
      <c r="LJ450" s="60"/>
      <c r="LK450" s="60"/>
      <c r="LL450" s="60"/>
      <c r="LM450" s="60"/>
      <c r="LN450" s="60"/>
      <c r="LO450" s="60"/>
      <c r="LP450" s="60"/>
      <c r="LQ450" s="60"/>
      <c r="LR450" s="60"/>
      <c r="LS450" s="60"/>
      <c r="LT450" s="60"/>
      <c r="LU450" s="60"/>
      <c r="LV450" s="60"/>
      <c r="LW450" s="60"/>
      <c r="LX450" s="60"/>
      <c r="LY450" s="60"/>
      <c r="LZ450" s="60"/>
      <c r="MA450" s="60"/>
      <c r="MB450" s="60"/>
      <c r="MC450" s="60"/>
      <c r="MD450" s="60"/>
      <c r="ME450" s="60"/>
      <c r="MF450" s="60"/>
      <c r="MG450" s="60"/>
      <c r="MH450" s="60"/>
      <c r="MI450" s="60"/>
      <c r="MJ450" s="60"/>
      <c r="MK450" s="60"/>
      <c r="ML450" s="60"/>
      <c r="MM450" s="60"/>
      <c r="MN450" s="60"/>
      <c r="MO450" s="60"/>
      <c r="MP450" s="60"/>
      <c r="MQ450" s="60"/>
      <c r="MR450" s="60"/>
      <c r="MS450" s="60"/>
      <c r="MT450" s="60"/>
      <c r="MU450" s="60"/>
      <c r="MV450" s="60"/>
      <c r="MW450" s="60"/>
      <c r="MX450" s="60"/>
      <c r="MY450" s="60"/>
      <c r="MZ450" s="60"/>
      <c r="NA450" s="60"/>
      <c r="NB450" s="60"/>
      <c r="NC450" s="60"/>
      <c r="ND450" s="60"/>
      <c r="NE450" s="60"/>
      <c r="NF450" s="60"/>
      <c r="NG450" s="60"/>
      <c r="NH450" s="60"/>
      <c r="NI450" s="60"/>
      <c r="NJ450" s="60"/>
      <c r="NK450" s="60"/>
      <c r="NL450" s="60"/>
      <c r="NM450" s="60"/>
      <c r="NN450" s="60"/>
      <c r="NO450" s="60"/>
      <c r="NP450" s="60"/>
      <c r="NQ450" s="60"/>
      <c r="NR450" s="60"/>
      <c r="NS450" s="60"/>
      <c r="NT450" s="60"/>
      <c r="NU450" s="60"/>
      <c r="NV450" s="60"/>
      <c r="NW450" s="60"/>
      <c r="NX450" s="60"/>
      <c r="NY450" s="60"/>
      <c r="NZ450" s="60"/>
      <c r="OA450" s="60"/>
      <c r="OB450" s="60"/>
      <c r="OC450" s="60"/>
      <c r="OD450" s="60"/>
      <c r="OE450" s="60"/>
      <c r="OF450" s="60"/>
      <c r="OG450" s="60"/>
      <c r="OH450" s="60"/>
      <c r="OI450" s="60"/>
      <c r="OJ450" s="60"/>
      <c r="OK450" s="60"/>
      <c r="OL450" s="60"/>
      <c r="OM450" s="60"/>
      <c r="ON450" s="60"/>
      <c r="OO450" s="60"/>
      <c r="OP450" s="60"/>
      <c r="OQ450" s="60"/>
      <c r="OR450" s="60"/>
      <c r="OS450" s="60"/>
      <c r="OT450" s="60"/>
      <c r="OU450" s="60"/>
      <c r="OV450" s="60"/>
      <c r="OW450" s="60"/>
      <c r="OX450" s="60"/>
      <c r="OY450" s="60"/>
      <c r="OZ450" s="60"/>
      <c r="PA450" s="60"/>
      <c r="PB450" s="60"/>
      <c r="PC450" s="60"/>
      <c r="PD450" s="60"/>
      <c r="PE450" s="60"/>
      <c r="PF450" s="60"/>
      <c r="PG450" s="60"/>
      <c r="PH450" s="60"/>
      <c r="PI450" s="60"/>
      <c r="PJ450" s="60"/>
      <c r="PK450" s="60"/>
      <c r="PL450" s="60"/>
      <c r="PM450" s="60"/>
      <c r="PN450" s="60"/>
      <c r="PO450" s="60"/>
      <c r="PP450" s="60"/>
      <c r="PQ450" s="60"/>
      <c r="PR450" s="60"/>
      <c r="PS450" s="60"/>
      <c r="PT450" s="60"/>
      <c r="PU450" s="60"/>
      <c r="PV450" s="60"/>
      <c r="PW450" s="60"/>
      <c r="PX450" s="60"/>
      <c r="PY450" s="60"/>
      <c r="PZ450" s="60"/>
      <c r="QA450" s="60"/>
      <c r="QB450" s="60"/>
      <c r="QC450" s="60"/>
      <c r="QD450" s="60"/>
      <c r="QE450" s="60"/>
      <c r="QF450" s="60"/>
      <c r="QG450" s="60"/>
      <c r="QH450" s="60"/>
      <c r="QI450" s="60"/>
      <c r="QJ450" s="60"/>
      <c r="QK450" s="60"/>
      <c r="QL450" s="60"/>
      <c r="QM450" s="60"/>
      <c r="QN450" s="60"/>
      <c r="QO450" s="60"/>
      <c r="QP450" s="60"/>
      <c r="QQ450" s="60"/>
      <c r="QR450" s="60"/>
      <c r="QS450" s="60"/>
      <c r="QT450" s="60"/>
      <c r="QU450" s="60"/>
      <c r="QV450" s="60"/>
      <c r="QW450" s="60"/>
      <c r="QX450" s="60"/>
      <c r="QY450" s="60"/>
      <c r="QZ450" s="60"/>
      <c r="RA450" s="60"/>
      <c r="RB450" s="60"/>
      <c r="RC450" s="60"/>
      <c r="RD450" s="60"/>
      <c r="RE450" s="60"/>
      <c r="RF450" s="60"/>
      <c r="RG450" s="60"/>
      <c r="RH450" s="60"/>
      <c r="RI450" s="60"/>
      <c r="RJ450" s="60"/>
      <c r="RK450" s="60"/>
      <c r="RL450" s="60"/>
      <c r="RM450" s="60"/>
      <c r="RN450" s="60"/>
      <c r="RO450" s="60"/>
      <c r="RP450" s="60"/>
      <c r="RQ450" s="60"/>
      <c r="RR450" s="60"/>
      <c r="RS450" s="60"/>
      <c r="RT450" s="60"/>
      <c r="RU450" s="60"/>
      <c r="RV450" s="60"/>
      <c r="RW450" s="60"/>
      <c r="RX450" s="60"/>
      <c r="RY450" s="60"/>
      <c r="RZ450" s="60"/>
      <c r="SA450" s="60"/>
      <c r="SB450" s="60"/>
      <c r="SC450" s="60"/>
      <c r="SD450" s="60"/>
      <c r="SE450" s="60"/>
      <c r="SF450" s="60"/>
      <c r="SG450" s="60"/>
      <c r="SH450" s="60"/>
      <c r="SI450" s="60"/>
      <c r="SJ450" s="60"/>
      <c r="SK450" s="60"/>
      <c r="SL450" s="60"/>
      <c r="SM450" s="60"/>
      <c r="SN450" s="60"/>
      <c r="SO450" s="60"/>
      <c r="SP450" s="60"/>
      <c r="SQ450" s="60"/>
      <c r="SR450" s="60"/>
      <c r="SS450" s="60"/>
      <c r="ST450" s="60"/>
      <c r="SU450" s="60"/>
      <c r="SV450" s="60"/>
      <c r="SW450" s="60"/>
      <c r="SX450" s="60"/>
      <c r="SY450" s="60"/>
      <c r="SZ450" s="60"/>
      <c r="TA450" s="60"/>
      <c r="TB450" s="60"/>
      <c r="TC450" s="60"/>
      <c r="TD450" s="60"/>
      <c r="TE450" s="60"/>
      <c r="TF450" s="60"/>
      <c r="TG450" s="60"/>
      <c r="TH450" s="60"/>
      <c r="TI450" s="60"/>
    </row>
    <row r="451" spans="1:529" s="82" customFormat="1" ht="49.5" customHeight="1" x14ac:dyDescent="0.25">
      <c r="A451" s="34">
        <v>13140065</v>
      </c>
      <c r="B451" s="5">
        <v>39636</v>
      </c>
      <c r="C451" s="17" t="s">
        <v>6499</v>
      </c>
      <c r="D451" s="17" t="s">
        <v>8657</v>
      </c>
      <c r="E451" s="17" t="s">
        <v>136</v>
      </c>
      <c r="F451" s="17" t="s">
        <v>136</v>
      </c>
      <c r="G451" s="17" t="s">
        <v>51</v>
      </c>
      <c r="H451" s="34">
        <v>87014</v>
      </c>
      <c r="I451" s="5">
        <v>39656</v>
      </c>
      <c r="J451" s="5">
        <v>46210</v>
      </c>
      <c r="K451" s="17" t="s">
        <v>6500</v>
      </c>
      <c r="L451" s="892" t="s">
        <v>6500</v>
      </c>
      <c r="M451" s="17" t="s">
        <v>1525</v>
      </c>
      <c r="N451" s="17" t="s">
        <v>34</v>
      </c>
      <c r="O451" s="17">
        <v>197100</v>
      </c>
      <c r="P451" s="795" t="s">
        <v>8655</v>
      </c>
      <c r="Q451" s="795" t="s">
        <v>8656</v>
      </c>
      <c r="R451" s="795"/>
      <c r="S451" s="795"/>
      <c r="T451" s="566">
        <v>60.09</v>
      </c>
      <c r="U451" s="17">
        <v>540</v>
      </c>
      <c r="V451" s="17">
        <v>197100</v>
      </c>
      <c r="W451" s="17" t="s">
        <v>1089</v>
      </c>
      <c r="X451" s="17">
        <v>35</v>
      </c>
      <c r="Y451" s="17">
        <v>25</v>
      </c>
      <c r="Z451" s="17">
        <v>125</v>
      </c>
      <c r="AA451" s="17" t="s">
        <v>1090</v>
      </c>
      <c r="AB451" s="17" t="s">
        <v>1090</v>
      </c>
      <c r="AC451" s="17" t="s">
        <v>1090</v>
      </c>
      <c r="AD451" s="17" t="s">
        <v>1090</v>
      </c>
      <c r="AE451" s="17" t="s">
        <v>1090</v>
      </c>
      <c r="AF451" s="17">
        <v>0.3</v>
      </c>
      <c r="AG451" s="17" t="s">
        <v>5264</v>
      </c>
      <c r="AH451" s="17">
        <v>371.21</v>
      </c>
      <c r="AI451" s="17" t="s">
        <v>2438</v>
      </c>
      <c r="AJ451" s="17" t="s">
        <v>2439</v>
      </c>
      <c r="AK451" s="17" t="s">
        <v>1484</v>
      </c>
      <c r="AL451" s="17"/>
      <c r="AM451" s="60"/>
      <c r="AN451" s="60"/>
      <c r="AO451" s="60"/>
      <c r="AP451" s="60"/>
      <c r="AQ451" s="60"/>
      <c r="AR451" s="60"/>
      <c r="AS451" s="60"/>
      <c r="AT451" s="60"/>
      <c r="AU451" s="60"/>
      <c r="AV451" s="60"/>
      <c r="AW451" s="60"/>
      <c r="AX451" s="60"/>
      <c r="AY451" s="60"/>
      <c r="AZ451" s="60"/>
      <c r="BA451" s="60"/>
      <c r="BB451" s="60"/>
      <c r="BC451" s="60"/>
      <c r="BD451" s="60"/>
      <c r="BE451" s="60"/>
      <c r="BF451" s="60"/>
      <c r="BG451" s="60"/>
      <c r="BH451" s="60"/>
      <c r="BI451" s="60"/>
      <c r="BJ451" s="60"/>
      <c r="BK451" s="60"/>
      <c r="BL451" s="60"/>
      <c r="BM451" s="60"/>
      <c r="BN451" s="60"/>
      <c r="BO451" s="60"/>
      <c r="BP451" s="60"/>
      <c r="BQ451" s="60"/>
      <c r="BR451" s="60"/>
      <c r="BS451" s="60"/>
      <c r="BT451" s="60"/>
      <c r="BU451" s="60"/>
      <c r="BV451" s="60"/>
      <c r="BW451" s="60"/>
      <c r="BX451" s="60"/>
      <c r="BY451" s="60"/>
      <c r="BZ451" s="60"/>
      <c r="CA451" s="60"/>
      <c r="CB451" s="60"/>
      <c r="CC451" s="60"/>
      <c r="CD451" s="60"/>
      <c r="CE451" s="60"/>
      <c r="CF451" s="60"/>
      <c r="CG451" s="60"/>
      <c r="CH451" s="60"/>
      <c r="CI451" s="60"/>
      <c r="CJ451" s="60"/>
      <c r="CK451" s="60"/>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c r="DQ451" s="60"/>
      <c r="DR451" s="60"/>
      <c r="DS451" s="60"/>
      <c r="DT451" s="60"/>
      <c r="DU451" s="60"/>
      <c r="DV451" s="60"/>
      <c r="DW451" s="60"/>
      <c r="DX451" s="60"/>
      <c r="DY451" s="60"/>
      <c r="DZ451" s="60"/>
      <c r="EA451" s="60"/>
      <c r="EB451" s="60"/>
      <c r="EC451" s="60"/>
      <c r="ED451" s="60"/>
      <c r="EE451" s="60"/>
      <c r="EF451" s="60"/>
      <c r="EG451" s="60"/>
      <c r="EH451" s="60"/>
      <c r="EI451" s="60"/>
      <c r="EJ451" s="60"/>
      <c r="EK451" s="60"/>
      <c r="EL451" s="60"/>
      <c r="EM451" s="60"/>
      <c r="EN451" s="60"/>
      <c r="EO451" s="60"/>
      <c r="EP451" s="60"/>
      <c r="EQ451" s="60"/>
      <c r="ER451" s="60"/>
      <c r="ES451" s="60"/>
      <c r="ET451" s="60"/>
      <c r="EU451" s="60"/>
      <c r="EV451" s="60"/>
      <c r="EW451" s="60"/>
      <c r="EX451" s="60"/>
      <c r="EY451" s="60"/>
      <c r="EZ451" s="60"/>
      <c r="FA451" s="60"/>
      <c r="FB451" s="60"/>
      <c r="FC451" s="60"/>
      <c r="FD451" s="60"/>
      <c r="FE451" s="60"/>
      <c r="FF451" s="60"/>
      <c r="FG451" s="60"/>
      <c r="FH451" s="60"/>
      <c r="FI451" s="60"/>
      <c r="FJ451" s="60"/>
      <c r="FK451" s="60"/>
      <c r="FL451" s="60"/>
      <c r="FM451" s="60"/>
      <c r="FN451" s="60"/>
      <c r="FO451" s="60"/>
      <c r="FP451" s="60"/>
      <c r="FQ451" s="60"/>
      <c r="FR451" s="60"/>
      <c r="FS451" s="60"/>
      <c r="FT451" s="60"/>
      <c r="FU451" s="60"/>
      <c r="FV451" s="60"/>
      <c r="FW451" s="60"/>
      <c r="FX451" s="60"/>
      <c r="FY451" s="60"/>
      <c r="FZ451" s="60"/>
      <c r="GA451" s="60"/>
      <c r="GB451" s="60"/>
      <c r="GC451" s="60"/>
      <c r="GD451" s="60"/>
      <c r="GE451" s="60"/>
      <c r="GF451" s="60"/>
      <c r="GG451" s="60"/>
      <c r="GH451" s="60"/>
      <c r="GI451" s="60"/>
      <c r="GJ451" s="60"/>
      <c r="GK451" s="60"/>
      <c r="GL451" s="60"/>
      <c r="GM451" s="60"/>
      <c r="GN451" s="60"/>
      <c r="GO451" s="60"/>
      <c r="GP451" s="60"/>
      <c r="GQ451" s="60"/>
      <c r="GR451" s="60"/>
      <c r="GS451" s="60"/>
      <c r="GT451" s="60"/>
      <c r="GU451" s="60"/>
      <c r="GV451" s="60"/>
      <c r="GW451" s="60"/>
      <c r="GX451" s="60"/>
      <c r="GY451" s="60"/>
      <c r="GZ451" s="60"/>
      <c r="HA451" s="60"/>
      <c r="HB451" s="60"/>
      <c r="HC451" s="60"/>
      <c r="HD451" s="60"/>
      <c r="HE451" s="60"/>
      <c r="HF451" s="60"/>
      <c r="HG451" s="60"/>
      <c r="HH451" s="60"/>
      <c r="HI451" s="60"/>
      <c r="HJ451" s="60"/>
      <c r="HK451" s="60"/>
      <c r="HL451" s="60"/>
      <c r="HM451" s="60"/>
      <c r="HN451" s="60"/>
      <c r="HO451" s="60"/>
      <c r="HP451" s="60"/>
      <c r="HQ451" s="60"/>
      <c r="HR451" s="60"/>
      <c r="HS451" s="60"/>
      <c r="HT451" s="60"/>
      <c r="HU451" s="60"/>
      <c r="HV451" s="60"/>
      <c r="HW451" s="60"/>
      <c r="HX451" s="60"/>
      <c r="HY451" s="60"/>
      <c r="HZ451" s="60"/>
      <c r="IA451" s="60"/>
      <c r="IB451" s="60"/>
      <c r="IC451" s="60"/>
      <c r="ID451" s="60"/>
      <c r="IE451" s="60"/>
      <c r="IF451" s="60"/>
      <c r="IG451" s="60"/>
      <c r="IH451" s="60"/>
      <c r="II451" s="60"/>
      <c r="IJ451" s="60"/>
      <c r="IK451" s="60"/>
      <c r="IL451" s="60"/>
      <c r="IM451" s="60"/>
      <c r="IN451" s="60"/>
      <c r="IO451" s="60"/>
      <c r="IP451" s="60"/>
      <c r="IQ451" s="60"/>
      <c r="IR451" s="60"/>
      <c r="IS451" s="60"/>
      <c r="IT451" s="60"/>
      <c r="IU451" s="60"/>
      <c r="IV451" s="60"/>
      <c r="IW451" s="60"/>
      <c r="IX451" s="60"/>
      <c r="IY451" s="60"/>
      <c r="IZ451" s="60"/>
      <c r="JA451" s="60"/>
      <c r="JB451" s="60"/>
      <c r="JC451" s="60"/>
      <c r="JD451" s="60"/>
      <c r="JE451" s="60"/>
      <c r="JF451" s="60"/>
      <c r="JG451" s="60"/>
      <c r="JH451" s="60"/>
      <c r="JI451" s="60"/>
      <c r="JJ451" s="60"/>
      <c r="JK451" s="60"/>
      <c r="JL451" s="60"/>
      <c r="JM451" s="60"/>
      <c r="JN451" s="60"/>
      <c r="JO451" s="60"/>
      <c r="JP451" s="60"/>
      <c r="JQ451" s="60"/>
      <c r="JR451" s="60"/>
      <c r="JS451" s="60"/>
      <c r="JT451" s="60"/>
      <c r="JU451" s="60"/>
      <c r="JV451" s="60"/>
      <c r="JW451" s="60"/>
      <c r="JX451" s="60"/>
      <c r="JY451" s="60"/>
      <c r="JZ451" s="60"/>
      <c r="KA451" s="60"/>
      <c r="KB451" s="60"/>
      <c r="KC451" s="60"/>
      <c r="KD451" s="60"/>
      <c r="KE451" s="60"/>
      <c r="KF451" s="60"/>
      <c r="KG451" s="60"/>
      <c r="KH451" s="60"/>
      <c r="KI451" s="60"/>
      <c r="KJ451" s="60"/>
      <c r="KK451" s="60"/>
      <c r="KL451" s="60"/>
      <c r="KM451" s="60"/>
      <c r="KN451" s="60"/>
      <c r="KO451" s="60"/>
      <c r="KP451" s="60"/>
      <c r="KQ451" s="60"/>
      <c r="KR451" s="60"/>
      <c r="KS451" s="60"/>
      <c r="KT451" s="60"/>
      <c r="KU451" s="60"/>
      <c r="KV451" s="60"/>
      <c r="KW451" s="60"/>
      <c r="KX451" s="60"/>
      <c r="KY451" s="60"/>
      <c r="KZ451" s="60"/>
      <c r="LA451" s="60"/>
      <c r="LB451" s="60"/>
      <c r="LC451" s="60"/>
      <c r="LD451" s="60"/>
      <c r="LE451" s="60"/>
      <c r="LF451" s="60"/>
      <c r="LG451" s="60"/>
      <c r="LH451" s="60"/>
      <c r="LI451" s="60"/>
      <c r="LJ451" s="60"/>
      <c r="LK451" s="60"/>
      <c r="LL451" s="60"/>
      <c r="LM451" s="60"/>
      <c r="LN451" s="60"/>
      <c r="LO451" s="60"/>
      <c r="LP451" s="60"/>
      <c r="LQ451" s="60"/>
      <c r="LR451" s="60"/>
      <c r="LS451" s="60"/>
      <c r="LT451" s="60"/>
      <c r="LU451" s="60"/>
      <c r="LV451" s="60"/>
      <c r="LW451" s="60"/>
      <c r="LX451" s="60"/>
      <c r="LY451" s="60"/>
      <c r="LZ451" s="60"/>
      <c r="MA451" s="60"/>
      <c r="MB451" s="60"/>
      <c r="MC451" s="60"/>
      <c r="MD451" s="60"/>
      <c r="ME451" s="60"/>
      <c r="MF451" s="60"/>
      <c r="MG451" s="60"/>
      <c r="MH451" s="60"/>
      <c r="MI451" s="60"/>
      <c r="MJ451" s="60"/>
      <c r="MK451" s="60"/>
      <c r="ML451" s="60"/>
      <c r="MM451" s="60"/>
      <c r="MN451" s="60"/>
      <c r="MO451" s="60"/>
      <c r="MP451" s="60"/>
      <c r="MQ451" s="60"/>
      <c r="MR451" s="60"/>
      <c r="MS451" s="60"/>
      <c r="MT451" s="60"/>
      <c r="MU451" s="60"/>
      <c r="MV451" s="60"/>
      <c r="MW451" s="60"/>
      <c r="MX451" s="60"/>
      <c r="MY451" s="60"/>
      <c r="MZ451" s="60"/>
      <c r="NA451" s="60"/>
      <c r="NB451" s="60"/>
      <c r="NC451" s="60"/>
      <c r="ND451" s="60"/>
      <c r="NE451" s="60"/>
      <c r="NF451" s="60"/>
      <c r="NG451" s="60"/>
      <c r="NH451" s="60"/>
      <c r="NI451" s="60"/>
      <c r="NJ451" s="60"/>
      <c r="NK451" s="60"/>
      <c r="NL451" s="60"/>
      <c r="NM451" s="60"/>
      <c r="NN451" s="60"/>
      <c r="NO451" s="60"/>
      <c r="NP451" s="60"/>
      <c r="NQ451" s="60"/>
      <c r="NR451" s="60"/>
      <c r="NS451" s="60"/>
      <c r="NT451" s="60"/>
      <c r="NU451" s="60"/>
      <c r="NV451" s="60"/>
      <c r="NW451" s="60"/>
      <c r="NX451" s="60"/>
      <c r="NY451" s="60"/>
      <c r="NZ451" s="60"/>
      <c r="OA451" s="60"/>
      <c r="OB451" s="60"/>
      <c r="OC451" s="60"/>
      <c r="OD451" s="60"/>
      <c r="OE451" s="60"/>
      <c r="OF451" s="60"/>
      <c r="OG451" s="60"/>
      <c r="OH451" s="60"/>
      <c r="OI451" s="60"/>
      <c r="OJ451" s="60"/>
      <c r="OK451" s="60"/>
      <c r="OL451" s="60"/>
      <c r="OM451" s="60"/>
      <c r="ON451" s="60"/>
      <c r="OO451" s="60"/>
      <c r="OP451" s="60"/>
      <c r="OQ451" s="60"/>
      <c r="OR451" s="60"/>
      <c r="OS451" s="60"/>
      <c r="OT451" s="60"/>
      <c r="OU451" s="60"/>
      <c r="OV451" s="60"/>
      <c r="OW451" s="60"/>
      <c r="OX451" s="60"/>
      <c r="OY451" s="60"/>
      <c r="OZ451" s="60"/>
      <c r="PA451" s="60"/>
      <c r="PB451" s="60"/>
      <c r="PC451" s="60"/>
      <c r="PD451" s="60"/>
      <c r="PE451" s="60"/>
      <c r="PF451" s="60"/>
      <c r="PG451" s="60"/>
      <c r="PH451" s="60"/>
      <c r="PI451" s="60"/>
      <c r="PJ451" s="60"/>
      <c r="PK451" s="60"/>
      <c r="PL451" s="60"/>
      <c r="PM451" s="60"/>
      <c r="PN451" s="60"/>
      <c r="PO451" s="60"/>
      <c r="PP451" s="60"/>
      <c r="PQ451" s="60"/>
      <c r="PR451" s="60"/>
      <c r="PS451" s="60"/>
      <c r="PT451" s="60"/>
      <c r="PU451" s="60"/>
      <c r="PV451" s="60"/>
      <c r="PW451" s="60"/>
      <c r="PX451" s="60"/>
      <c r="PY451" s="60"/>
      <c r="PZ451" s="60"/>
      <c r="QA451" s="60"/>
      <c r="QB451" s="60"/>
      <c r="QC451" s="60"/>
      <c r="QD451" s="60"/>
      <c r="QE451" s="60"/>
      <c r="QF451" s="60"/>
      <c r="QG451" s="60"/>
      <c r="QH451" s="60"/>
      <c r="QI451" s="60"/>
      <c r="QJ451" s="60"/>
      <c r="QK451" s="60"/>
      <c r="QL451" s="60"/>
      <c r="QM451" s="60"/>
      <c r="QN451" s="60"/>
      <c r="QO451" s="60"/>
      <c r="QP451" s="60"/>
      <c r="QQ451" s="60"/>
      <c r="QR451" s="60"/>
      <c r="QS451" s="60"/>
      <c r="QT451" s="60"/>
      <c r="QU451" s="60"/>
      <c r="QV451" s="60"/>
      <c r="QW451" s="60"/>
      <c r="QX451" s="60"/>
      <c r="QY451" s="60"/>
      <c r="QZ451" s="60"/>
      <c r="RA451" s="60"/>
      <c r="RB451" s="60"/>
      <c r="RC451" s="60"/>
      <c r="RD451" s="60"/>
      <c r="RE451" s="60"/>
      <c r="RF451" s="60"/>
      <c r="RG451" s="60"/>
      <c r="RH451" s="60"/>
      <c r="RI451" s="60"/>
      <c r="RJ451" s="60"/>
      <c r="RK451" s="60"/>
      <c r="RL451" s="60"/>
      <c r="RM451" s="60"/>
      <c r="RN451" s="60"/>
      <c r="RO451" s="60"/>
      <c r="RP451" s="60"/>
      <c r="RQ451" s="60"/>
      <c r="RR451" s="60"/>
      <c r="RS451" s="60"/>
      <c r="RT451" s="60"/>
      <c r="RU451" s="60"/>
      <c r="RV451" s="60"/>
      <c r="RW451" s="60"/>
      <c r="RX451" s="60"/>
      <c r="RY451" s="60"/>
      <c r="RZ451" s="60"/>
      <c r="SA451" s="60"/>
      <c r="SB451" s="60"/>
      <c r="SC451" s="60"/>
      <c r="SD451" s="60"/>
      <c r="SE451" s="60"/>
      <c r="SF451" s="60"/>
      <c r="SG451" s="60"/>
      <c r="SH451" s="60"/>
      <c r="SI451" s="60"/>
      <c r="SJ451" s="60"/>
      <c r="SK451" s="60"/>
      <c r="SL451" s="60"/>
      <c r="SM451" s="60"/>
      <c r="SN451" s="60"/>
      <c r="SO451" s="60"/>
      <c r="SP451" s="60"/>
      <c r="SQ451" s="60"/>
      <c r="SR451" s="60"/>
      <c r="SS451" s="60"/>
      <c r="ST451" s="60"/>
      <c r="SU451" s="60"/>
      <c r="SV451" s="60"/>
      <c r="SW451" s="60"/>
      <c r="SX451" s="60"/>
      <c r="SY451" s="60"/>
      <c r="SZ451" s="60"/>
      <c r="TA451" s="60"/>
      <c r="TB451" s="60"/>
      <c r="TC451" s="60"/>
      <c r="TD451" s="60"/>
      <c r="TE451" s="60"/>
      <c r="TF451" s="60"/>
      <c r="TG451" s="60"/>
      <c r="TH451" s="60"/>
      <c r="TI451" s="60"/>
    </row>
    <row r="452" spans="1:529" s="60" customFormat="1" ht="27.75" customHeight="1" x14ac:dyDescent="0.25">
      <c r="A452" s="444" t="s">
        <v>3346</v>
      </c>
      <c r="B452" s="175">
        <v>39637</v>
      </c>
      <c r="C452" s="176" t="s">
        <v>215</v>
      </c>
      <c r="D452" s="90" t="s">
        <v>5156</v>
      </c>
      <c r="E452" s="90"/>
      <c r="F452" s="90"/>
      <c r="G452" s="90"/>
      <c r="H452" s="151">
        <v>27190</v>
      </c>
      <c r="I452" s="175">
        <v>39657</v>
      </c>
      <c r="J452" s="175">
        <v>41828</v>
      </c>
      <c r="K452" s="176" t="s">
        <v>1526</v>
      </c>
      <c r="L452" s="176"/>
      <c r="M452" s="176" t="s">
        <v>298</v>
      </c>
      <c r="N452" s="176" t="s">
        <v>34</v>
      </c>
      <c r="O452" s="176">
        <v>80000</v>
      </c>
      <c r="P452" s="752" t="s">
        <v>3347</v>
      </c>
      <c r="Q452" s="752" t="s">
        <v>3347</v>
      </c>
      <c r="R452" s="752"/>
      <c r="S452" s="752"/>
      <c r="T452" s="568"/>
      <c r="U452" s="176"/>
      <c r="V452" s="176">
        <v>80000</v>
      </c>
      <c r="W452" s="176"/>
      <c r="X452" s="176"/>
      <c r="Y452" s="176"/>
      <c r="Z452" s="176"/>
      <c r="AA452" s="176"/>
      <c r="AB452" s="176"/>
      <c r="AC452" s="176"/>
      <c r="AD452" s="176"/>
      <c r="AE452" s="176"/>
      <c r="AF452" s="176"/>
      <c r="AG452" s="176"/>
      <c r="AH452" s="176"/>
      <c r="AI452" s="176"/>
      <c r="AJ452" s="176"/>
      <c r="AK452" s="176" t="s">
        <v>1459</v>
      </c>
      <c r="AL452" s="222" t="s">
        <v>3392</v>
      </c>
      <c r="AM452" s="11"/>
    </row>
    <row r="453" spans="1:529" s="82" customFormat="1" ht="38.25" customHeight="1" x14ac:dyDescent="0.25">
      <c r="A453" s="538" t="s">
        <v>3346</v>
      </c>
      <c r="B453" s="150">
        <v>39637</v>
      </c>
      <c r="C453" s="90" t="s">
        <v>5250</v>
      </c>
      <c r="D453" s="90" t="s">
        <v>5156</v>
      </c>
      <c r="E453" s="90" t="s">
        <v>29</v>
      </c>
      <c r="F453" s="90" t="s">
        <v>29</v>
      </c>
      <c r="G453" s="90" t="s">
        <v>28</v>
      </c>
      <c r="H453" s="151">
        <v>27190</v>
      </c>
      <c r="I453" s="150">
        <v>39657</v>
      </c>
      <c r="J453" s="150">
        <v>44020</v>
      </c>
      <c r="K453" s="90" t="s">
        <v>1526</v>
      </c>
      <c r="L453" s="90"/>
      <c r="M453" s="90" t="s">
        <v>4765</v>
      </c>
      <c r="N453" s="90" t="s">
        <v>34</v>
      </c>
      <c r="O453" s="90">
        <v>40000</v>
      </c>
      <c r="P453" s="798"/>
      <c r="Q453" s="798"/>
      <c r="R453" s="798"/>
      <c r="S453" s="798"/>
      <c r="T453" s="618"/>
      <c r="U453" s="90">
        <v>120</v>
      </c>
      <c r="V453" s="90">
        <v>40000</v>
      </c>
      <c r="W453" s="90" t="s">
        <v>1257</v>
      </c>
      <c r="X453" s="90">
        <v>50</v>
      </c>
      <c r="Y453" s="90">
        <v>50</v>
      </c>
      <c r="Z453" s="90">
        <v>250</v>
      </c>
      <c r="AA453" s="90" t="s">
        <v>1090</v>
      </c>
      <c r="AB453" s="90" t="s">
        <v>1090</v>
      </c>
      <c r="AC453" s="90" t="s">
        <v>1090</v>
      </c>
      <c r="AD453" s="90">
        <v>10</v>
      </c>
      <c r="AE453" s="90">
        <v>2</v>
      </c>
      <c r="AF453" s="90" t="s">
        <v>1090</v>
      </c>
      <c r="AG453" s="90" t="s">
        <v>3348</v>
      </c>
      <c r="AH453" s="90"/>
      <c r="AI453" s="90" t="s">
        <v>4121</v>
      </c>
      <c r="AJ453" s="90" t="s">
        <v>4122</v>
      </c>
      <c r="AK453" s="90" t="s">
        <v>1459</v>
      </c>
      <c r="AL453" s="152" t="s">
        <v>7782</v>
      </c>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60"/>
      <c r="BT453" s="60"/>
      <c r="BU453" s="60"/>
      <c r="BV453" s="60"/>
      <c r="BW453" s="60"/>
      <c r="BX453" s="60"/>
      <c r="BY453" s="60"/>
      <c r="BZ453" s="60"/>
      <c r="CA453" s="60"/>
      <c r="CB453" s="60"/>
      <c r="CC453" s="60"/>
      <c r="CD453" s="60"/>
      <c r="CE453" s="60"/>
      <c r="CF453" s="60"/>
      <c r="CG453" s="60"/>
      <c r="CH453" s="60"/>
      <c r="CI453" s="60"/>
      <c r="CJ453" s="60"/>
      <c r="CK453" s="60"/>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c r="DQ453" s="60"/>
      <c r="DR453" s="60"/>
      <c r="DS453" s="60"/>
      <c r="DT453" s="60"/>
      <c r="DU453" s="60"/>
      <c r="DV453" s="60"/>
      <c r="DW453" s="60"/>
      <c r="DX453" s="60"/>
      <c r="DY453" s="60"/>
      <c r="DZ453" s="60"/>
      <c r="EA453" s="60"/>
      <c r="EB453" s="60"/>
      <c r="EC453" s="60"/>
      <c r="ED453" s="60"/>
      <c r="EE453" s="60"/>
      <c r="EF453" s="60"/>
      <c r="EG453" s="60"/>
      <c r="EH453" s="60"/>
      <c r="EI453" s="60"/>
      <c r="EJ453" s="60"/>
      <c r="EK453" s="60"/>
      <c r="EL453" s="60"/>
      <c r="EM453" s="60"/>
      <c r="EN453" s="60"/>
      <c r="EO453" s="60"/>
      <c r="EP453" s="60"/>
      <c r="EQ453" s="60"/>
      <c r="ER453" s="60"/>
      <c r="ES453" s="60"/>
      <c r="ET453" s="60"/>
      <c r="EU453" s="60"/>
      <c r="EV453" s="60"/>
      <c r="EW453" s="60"/>
      <c r="EX453" s="60"/>
      <c r="EY453" s="60"/>
      <c r="EZ453" s="60"/>
      <c r="FA453" s="60"/>
      <c r="FB453" s="60"/>
      <c r="FC453" s="60"/>
      <c r="FD453" s="60"/>
      <c r="FE453" s="60"/>
      <c r="FF453" s="60"/>
      <c r="FG453" s="60"/>
      <c r="FH453" s="60"/>
      <c r="FI453" s="60"/>
      <c r="FJ453" s="60"/>
      <c r="FK453" s="60"/>
      <c r="FL453" s="60"/>
      <c r="FM453" s="60"/>
      <c r="FN453" s="60"/>
      <c r="FO453" s="60"/>
      <c r="FP453" s="60"/>
      <c r="FQ453" s="60"/>
      <c r="FR453" s="60"/>
      <c r="FS453" s="60"/>
      <c r="FT453" s="60"/>
      <c r="FU453" s="60"/>
      <c r="FV453" s="60"/>
      <c r="FW453" s="60"/>
      <c r="FX453" s="60"/>
      <c r="FY453" s="60"/>
      <c r="FZ453" s="60"/>
      <c r="GA453" s="60"/>
      <c r="GB453" s="60"/>
      <c r="GC453" s="60"/>
      <c r="GD453" s="60"/>
      <c r="GE453" s="60"/>
      <c r="GF453" s="60"/>
      <c r="GG453" s="60"/>
      <c r="GH453" s="60"/>
      <c r="GI453" s="60"/>
      <c r="GJ453" s="60"/>
      <c r="GK453" s="60"/>
      <c r="GL453" s="60"/>
      <c r="GM453" s="60"/>
      <c r="GN453" s="60"/>
      <c r="GO453" s="60"/>
      <c r="GP453" s="60"/>
      <c r="GQ453" s="60"/>
      <c r="GR453" s="60"/>
      <c r="GS453" s="60"/>
      <c r="GT453" s="60"/>
      <c r="GU453" s="60"/>
      <c r="GV453" s="60"/>
      <c r="GW453" s="60"/>
      <c r="GX453" s="60"/>
      <c r="GY453" s="60"/>
      <c r="GZ453" s="60"/>
      <c r="HA453" s="60"/>
      <c r="HB453" s="60"/>
      <c r="HC453" s="60"/>
      <c r="HD453" s="60"/>
      <c r="HE453" s="60"/>
      <c r="HF453" s="60"/>
      <c r="HG453" s="60"/>
      <c r="HH453" s="60"/>
      <c r="HI453" s="60"/>
      <c r="HJ453" s="60"/>
      <c r="HK453" s="60"/>
      <c r="HL453" s="60"/>
      <c r="HM453" s="60"/>
      <c r="HN453" s="60"/>
      <c r="HO453" s="60"/>
      <c r="HP453" s="60"/>
      <c r="HQ453" s="60"/>
      <c r="HR453" s="60"/>
      <c r="HS453" s="60"/>
      <c r="HT453" s="60"/>
      <c r="HU453" s="60"/>
      <c r="HV453" s="60"/>
      <c r="HW453" s="60"/>
      <c r="HX453" s="60"/>
      <c r="HY453" s="60"/>
      <c r="HZ453" s="60"/>
      <c r="IA453" s="60"/>
      <c r="IB453" s="60"/>
      <c r="IC453" s="60"/>
      <c r="ID453" s="60"/>
      <c r="IE453" s="60"/>
      <c r="IF453" s="60"/>
      <c r="IG453" s="60"/>
      <c r="IH453" s="60"/>
      <c r="II453" s="60"/>
      <c r="IJ453" s="60"/>
      <c r="IK453" s="60"/>
      <c r="IL453" s="60"/>
      <c r="IM453" s="60"/>
      <c r="IN453" s="60"/>
      <c r="IO453" s="60"/>
      <c r="IP453" s="60"/>
      <c r="IQ453" s="60"/>
      <c r="IR453" s="60"/>
      <c r="IS453" s="60"/>
      <c r="IT453" s="60"/>
      <c r="IU453" s="60"/>
      <c r="IV453" s="60"/>
      <c r="IW453" s="60"/>
      <c r="IX453" s="60"/>
      <c r="IY453" s="60"/>
      <c r="IZ453" s="60"/>
      <c r="JA453" s="60"/>
      <c r="JB453" s="60"/>
      <c r="JC453" s="60"/>
      <c r="JD453" s="60"/>
      <c r="JE453" s="60"/>
      <c r="JF453" s="60"/>
      <c r="JG453" s="60"/>
      <c r="JH453" s="60"/>
      <c r="JI453" s="60"/>
      <c r="JJ453" s="60"/>
      <c r="JK453" s="60"/>
      <c r="JL453" s="60"/>
      <c r="JM453" s="60"/>
      <c r="JN453" s="60"/>
      <c r="JO453" s="60"/>
      <c r="JP453" s="60"/>
      <c r="JQ453" s="60"/>
      <c r="JR453" s="60"/>
      <c r="JS453" s="60"/>
      <c r="JT453" s="60"/>
      <c r="JU453" s="60"/>
      <c r="JV453" s="60"/>
      <c r="JW453" s="60"/>
      <c r="JX453" s="60"/>
      <c r="JY453" s="60"/>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60"/>
      <c r="LG453" s="60"/>
      <c r="LH453" s="60"/>
      <c r="LI453" s="60"/>
      <c r="LJ453" s="60"/>
      <c r="LK453" s="60"/>
      <c r="LL453" s="60"/>
      <c r="LM453" s="60"/>
      <c r="LN453" s="60"/>
      <c r="LO453" s="60"/>
      <c r="LP453" s="60"/>
      <c r="LQ453" s="60"/>
      <c r="LR453" s="60"/>
      <c r="LS453" s="60"/>
      <c r="LT453" s="60"/>
      <c r="LU453" s="60"/>
      <c r="LV453" s="60"/>
      <c r="LW453" s="60"/>
      <c r="LX453" s="60"/>
      <c r="LY453" s="60"/>
      <c r="LZ453" s="60"/>
      <c r="MA453" s="60"/>
      <c r="MB453" s="60"/>
      <c r="MC453" s="60"/>
      <c r="MD453" s="60"/>
      <c r="ME453" s="60"/>
      <c r="MF453" s="60"/>
      <c r="MG453" s="60"/>
      <c r="MH453" s="60"/>
      <c r="MI453" s="60"/>
      <c r="MJ453" s="60"/>
      <c r="MK453" s="60"/>
      <c r="ML453" s="60"/>
      <c r="MM453" s="60"/>
      <c r="MN453" s="60"/>
      <c r="MO453" s="60"/>
      <c r="MP453" s="60"/>
      <c r="MQ453" s="60"/>
      <c r="MR453" s="60"/>
      <c r="MS453" s="60"/>
      <c r="MT453" s="60"/>
      <c r="MU453" s="60"/>
      <c r="MV453" s="60"/>
      <c r="MW453" s="60"/>
      <c r="MX453" s="60"/>
      <c r="MY453" s="60"/>
      <c r="MZ453" s="60"/>
      <c r="NA453" s="60"/>
      <c r="NB453" s="60"/>
      <c r="NC453" s="60"/>
      <c r="ND453" s="60"/>
      <c r="NE453" s="60"/>
      <c r="NF453" s="60"/>
      <c r="NG453" s="60"/>
      <c r="NH453" s="60"/>
      <c r="NI453" s="60"/>
      <c r="NJ453" s="60"/>
      <c r="NK453" s="60"/>
      <c r="NL453" s="60"/>
      <c r="NM453" s="60"/>
      <c r="NN453" s="60"/>
      <c r="NO453" s="60"/>
      <c r="NP453" s="60"/>
      <c r="NQ453" s="60"/>
      <c r="NR453" s="60"/>
      <c r="NS453" s="60"/>
      <c r="NT453" s="60"/>
      <c r="NU453" s="60"/>
      <c r="NV453" s="60"/>
      <c r="NW453" s="60"/>
      <c r="NX453" s="60"/>
      <c r="NY453" s="60"/>
      <c r="NZ453" s="60"/>
      <c r="OA453" s="60"/>
      <c r="OB453" s="60"/>
      <c r="OC453" s="60"/>
      <c r="OD453" s="60"/>
      <c r="OE453" s="60"/>
      <c r="OF453" s="60"/>
      <c r="OG453" s="60"/>
      <c r="OH453" s="60"/>
      <c r="OI453" s="60"/>
      <c r="OJ453" s="60"/>
      <c r="OK453" s="60"/>
      <c r="OL453" s="60"/>
      <c r="OM453" s="60"/>
      <c r="ON453" s="60"/>
      <c r="OO453" s="60"/>
      <c r="OP453" s="60"/>
      <c r="OQ453" s="60"/>
      <c r="OR453" s="60"/>
      <c r="OS453" s="60"/>
      <c r="OT453" s="60"/>
      <c r="OU453" s="60"/>
      <c r="OV453" s="60"/>
      <c r="OW453" s="60"/>
      <c r="OX453" s="60"/>
      <c r="OY453" s="60"/>
      <c r="OZ453" s="60"/>
      <c r="PA453" s="60"/>
      <c r="PB453" s="60"/>
      <c r="PC453" s="60"/>
      <c r="PD453" s="60"/>
      <c r="PE453" s="60"/>
      <c r="PF453" s="60"/>
      <c r="PG453" s="60"/>
      <c r="PH453" s="60"/>
      <c r="PI453" s="60"/>
      <c r="PJ453" s="60"/>
      <c r="PK453" s="60"/>
      <c r="PL453" s="60"/>
      <c r="PM453" s="60"/>
      <c r="PN453" s="60"/>
      <c r="PO453" s="60"/>
      <c r="PP453" s="60"/>
      <c r="PQ453" s="60"/>
      <c r="PR453" s="60"/>
      <c r="PS453" s="60"/>
      <c r="PT453" s="60"/>
      <c r="PU453" s="60"/>
      <c r="PV453" s="60"/>
      <c r="PW453" s="60"/>
      <c r="PX453" s="60"/>
      <c r="PY453" s="60"/>
      <c r="PZ453" s="60"/>
      <c r="QA453" s="60"/>
      <c r="QB453" s="60"/>
      <c r="QC453" s="60"/>
      <c r="QD453" s="60"/>
      <c r="QE453" s="60"/>
      <c r="QF453" s="60"/>
      <c r="QG453" s="60"/>
      <c r="QH453" s="60"/>
      <c r="QI453" s="60"/>
      <c r="QJ453" s="60"/>
      <c r="QK453" s="60"/>
      <c r="QL453" s="60"/>
      <c r="QM453" s="60"/>
      <c r="QN453" s="60"/>
      <c r="QO453" s="60"/>
      <c r="QP453" s="60"/>
      <c r="QQ453" s="60"/>
      <c r="QR453" s="60"/>
      <c r="QS453" s="60"/>
      <c r="QT453" s="60"/>
      <c r="QU453" s="60"/>
      <c r="QV453" s="60"/>
      <c r="QW453" s="60"/>
      <c r="QX453" s="60"/>
      <c r="QY453" s="60"/>
      <c r="QZ453" s="60"/>
      <c r="RA453" s="60"/>
      <c r="RB453" s="60"/>
      <c r="RC453" s="60"/>
      <c r="RD453" s="60"/>
      <c r="RE453" s="60"/>
      <c r="RF453" s="60"/>
      <c r="RG453" s="60"/>
      <c r="RH453" s="60"/>
      <c r="RI453" s="60"/>
      <c r="RJ453" s="60"/>
      <c r="RK453" s="60"/>
      <c r="RL453" s="60"/>
      <c r="RM453" s="60"/>
      <c r="RN453" s="60"/>
      <c r="RO453" s="60"/>
      <c r="RP453" s="60"/>
      <c r="RQ453" s="60"/>
      <c r="RR453" s="60"/>
      <c r="RS453" s="60"/>
      <c r="RT453" s="60"/>
      <c r="RU453" s="60"/>
      <c r="RV453" s="60"/>
      <c r="RW453" s="60"/>
      <c r="RX453" s="60"/>
      <c r="RY453" s="60"/>
      <c r="RZ453" s="60"/>
      <c r="SA453" s="60"/>
      <c r="SB453" s="60"/>
      <c r="SC453" s="60"/>
      <c r="SD453" s="60"/>
      <c r="SE453" s="60"/>
      <c r="SF453" s="60"/>
      <c r="SG453" s="60"/>
      <c r="SH453" s="60"/>
      <c r="SI453" s="60"/>
      <c r="SJ453" s="60"/>
      <c r="SK453" s="60"/>
      <c r="SL453" s="60"/>
      <c r="SM453" s="60"/>
      <c r="SN453" s="60"/>
      <c r="SO453" s="60"/>
      <c r="SP453" s="60"/>
      <c r="SQ453" s="60"/>
      <c r="SR453" s="60"/>
      <c r="SS453" s="60"/>
      <c r="ST453" s="60"/>
      <c r="SU453" s="60"/>
      <c r="SV453" s="60"/>
      <c r="SW453" s="60"/>
      <c r="SX453" s="60"/>
      <c r="SY453" s="60"/>
      <c r="SZ453" s="60"/>
      <c r="TA453" s="60"/>
      <c r="TB453" s="60"/>
      <c r="TC453" s="60"/>
      <c r="TD453" s="60"/>
      <c r="TE453" s="60"/>
      <c r="TF453" s="60"/>
      <c r="TG453" s="60"/>
      <c r="TH453" s="60"/>
      <c r="TI453" s="60"/>
    </row>
    <row r="454" spans="1:529" s="82" customFormat="1" ht="38.25" customHeight="1" x14ac:dyDescent="0.25">
      <c r="A454" s="538" t="s">
        <v>3346</v>
      </c>
      <c r="B454" s="150">
        <v>39637</v>
      </c>
      <c r="C454" s="90" t="s">
        <v>5251</v>
      </c>
      <c r="D454" s="90" t="s">
        <v>5156</v>
      </c>
      <c r="E454" s="90"/>
      <c r="F454" s="90"/>
      <c r="G454" s="90"/>
      <c r="H454" s="151">
        <v>27190</v>
      </c>
      <c r="I454" s="150">
        <v>39657</v>
      </c>
      <c r="J454" s="150">
        <v>44020</v>
      </c>
      <c r="K454" s="90" t="s">
        <v>1526</v>
      </c>
      <c r="L454" s="90"/>
      <c r="M454" s="90" t="s">
        <v>4765</v>
      </c>
      <c r="N454" s="90" t="s">
        <v>34</v>
      </c>
      <c r="O454" s="90">
        <v>25000</v>
      </c>
      <c r="P454" s="798"/>
      <c r="Q454" s="798"/>
      <c r="R454" s="798"/>
      <c r="S454" s="798"/>
      <c r="T454" s="618"/>
      <c r="U454" s="90">
        <v>60</v>
      </c>
      <c r="V454" s="90">
        <v>25000</v>
      </c>
      <c r="W454" s="90" t="s">
        <v>1257</v>
      </c>
      <c r="X454" s="90">
        <v>50</v>
      </c>
      <c r="Y454" s="90">
        <v>50</v>
      </c>
      <c r="Z454" s="90">
        <v>250</v>
      </c>
      <c r="AA454" s="90" t="s">
        <v>1090</v>
      </c>
      <c r="AB454" s="90" t="s">
        <v>1090</v>
      </c>
      <c r="AC454" s="90" t="s">
        <v>1090</v>
      </c>
      <c r="AD454" s="90">
        <v>10</v>
      </c>
      <c r="AE454" s="90">
        <v>2</v>
      </c>
      <c r="AF454" s="90" t="s">
        <v>1090</v>
      </c>
      <c r="AG454" s="90" t="s">
        <v>3348</v>
      </c>
      <c r="AH454" s="90"/>
      <c r="AI454" s="90" t="s">
        <v>4123</v>
      </c>
      <c r="AJ454" s="90" t="s">
        <v>4124</v>
      </c>
      <c r="AK454" s="90" t="s">
        <v>1459</v>
      </c>
      <c r="AL454" s="152" t="s">
        <v>7782</v>
      </c>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60"/>
      <c r="BT454" s="60"/>
      <c r="BU454" s="60"/>
      <c r="BV454" s="60"/>
      <c r="BW454" s="60"/>
      <c r="BX454" s="60"/>
      <c r="BY454" s="60"/>
      <c r="BZ454" s="60"/>
      <c r="CA454" s="60"/>
      <c r="CB454" s="60"/>
      <c r="CC454" s="60"/>
      <c r="CD454" s="60"/>
      <c r="CE454" s="60"/>
      <c r="CF454" s="60"/>
      <c r="CG454" s="60"/>
      <c r="CH454" s="60"/>
      <c r="CI454" s="60"/>
      <c r="CJ454" s="60"/>
      <c r="CK454" s="60"/>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c r="DQ454" s="60"/>
      <c r="DR454" s="60"/>
      <c r="DS454" s="60"/>
      <c r="DT454" s="60"/>
      <c r="DU454" s="60"/>
      <c r="DV454" s="60"/>
      <c r="DW454" s="60"/>
      <c r="DX454" s="60"/>
      <c r="DY454" s="60"/>
      <c r="DZ454" s="60"/>
      <c r="EA454" s="60"/>
      <c r="EB454" s="60"/>
      <c r="EC454" s="60"/>
      <c r="ED454" s="60"/>
      <c r="EE454" s="60"/>
      <c r="EF454" s="60"/>
      <c r="EG454" s="60"/>
      <c r="EH454" s="60"/>
      <c r="EI454" s="60"/>
      <c r="EJ454" s="60"/>
      <c r="EK454" s="60"/>
      <c r="EL454" s="60"/>
      <c r="EM454" s="60"/>
      <c r="EN454" s="60"/>
      <c r="EO454" s="60"/>
      <c r="EP454" s="60"/>
      <c r="EQ454" s="60"/>
      <c r="ER454" s="60"/>
      <c r="ES454" s="60"/>
      <c r="ET454" s="60"/>
      <c r="EU454" s="60"/>
      <c r="EV454" s="60"/>
      <c r="EW454" s="60"/>
      <c r="EX454" s="60"/>
      <c r="EY454" s="60"/>
      <c r="EZ454" s="60"/>
      <c r="FA454" s="60"/>
      <c r="FB454" s="60"/>
      <c r="FC454" s="60"/>
      <c r="FD454" s="60"/>
      <c r="FE454" s="60"/>
      <c r="FF454" s="60"/>
      <c r="FG454" s="60"/>
      <c r="FH454" s="60"/>
      <c r="FI454" s="60"/>
      <c r="FJ454" s="60"/>
      <c r="FK454" s="60"/>
      <c r="FL454" s="60"/>
      <c r="FM454" s="60"/>
      <c r="FN454" s="60"/>
      <c r="FO454" s="60"/>
      <c r="FP454" s="60"/>
      <c r="FQ454" s="60"/>
      <c r="FR454" s="60"/>
      <c r="FS454" s="60"/>
      <c r="FT454" s="60"/>
      <c r="FU454" s="60"/>
      <c r="FV454" s="60"/>
      <c r="FW454" s="60"/>
      <c r="FX454" s="60"/>
      <c r="FY454" s="60"/>
      <c r="FZ454" s="60"/>
      <c r="GA454" s="60"/>
      <c r="GB454" s="60"/>
      <c r="GC454" s="60"/>
      <c r="GD454" s="60"/>
      <c r="GE454" s="60"/>
      <c r="GF454" s="60"/>
      <c r="GG454" s="60"/>
      <c r="GH454" s="60"/>
      <c r="GI454" s="60"/>
      <c r="GJ454" s="60"/>
      <c r="GK454" s="60"/>
      <c r="GL454" s="60"/>
      <c r="GM454" s="60"/>
      <c r="GN454" s="60"/>
      <c r="GO454" s="60"/>
      <c r="GP454" s="60"/>
      <c r="GQ454" s="60"/>
      <c r="GR454" s="60"/>
      <c r="GS454" s="60"/>
      <c r="GT454" s="60"/>
      <c r="GU454" s="60"/>
      <c r="GV454" s="60"/>
      <c r="GW454" s="60"/>
      <c r="GX454" s="60"/>
      <c r="GY454" s="60"/>
      <c r="GZ454" s="60"/>
      <c r="HA454" s="60"/>
      <c r="HB454" s="60"/>
      <c r="HC454" s="60"/>
      <c r="HD454" s="60"/>
      <c r="HE454" s="60"/>
      <c r="HF454" s="60"/>
      <c r="HG454" s="60"/>
      <c r="HH454" s="60"/>
      <c r="HI454" s="60"/>
      <c r="HJ454" s="60"/>
      <c r="HK454" s="60"/>
      <c r="HL454" s="60"/>
      <c r="HM454" s="60"/>
      <c r="HN454" s="60"/>
      <c r="HO454" s="60"/>
      <c r="HP454" s="60"/>
      <c r="HQ454" s="60"/>
      <c r="HR454" s="60"/>
      <c r="HS454" s="60"/>
      <c r="HT454" s="60"/>
      <c r="HU454" s="60"/>
      <c r="HV454" s="60"/>
      <c r="HW454" s="60"/>
      <c r="HX454" s="60"/>
      <c r="HY454" s="60"/>
      <c r="HZ454" s="60"/>
      <c r="IA454" s="60"/>
      <c r="IB454" s="60"/>
      <c r="IC454" s="60"/>
      <c r="ID454" s="60"/>
      <c r="IE454" s="60"/>
      <c r="IF454" s="60"/>
      <c r="IG454" s="60"/>
      <c r="IH454" s="60"/>
      <c r="II454" s="60"/>
      <c r="IJ454" s="60"/>
      <c r="IK454" s="60"/>
      <c r="IL454" s="60"/>
      <c r="IM454" s="60"/>
      <c r="IN454" s="60"/>
      <c r="IO454" s="60"/>
      <c r="IP454" s="60"/>
      <c r="IQ454" s="60"/>
      <c r="IR454" s="60"/>
      <c r="IS454" s="60"/>
      <c r="IT454" s="60"/>
      <c r="IU454" s="60"/>
      <c r="IV454" s="60"/>
      <c r="IW454" s="60"/>
      <c r="IX454" s="60"/>
      <c r="IY454" s="60"/>
      <c r="IZ454" s="60"/>
      <c r="JA454" s="60"/>
      <c r="JB454" s="60"/>
      <c r="JC454" s="60"/>
      <c r="JD454" s="60"/>
      <c r="JE454" s="60"/>
      <c r="JF454" s="60"/>
      <c r="JG454" s="60"/>
      <c r="JH454" s="60"/>
      <c r="JI454" s="60"/>
      <c r="JJ454" s="60"/>
      <c r="JK454" s="60"/>
      <c r="JL454" s="60"/>
      <c r="JM454" s="60"/>
      <c r="JN454" s="60"/>
      <c r="JO454" s="60"/>
      <c r="JP454" s="60"/>
      <c r="JQ454" s="60"/>
      <c r="JR454" s="60"/>
      <c r="JS454" s="60"/>
      <c r="JT454" s="60"/>
      <c r="JU454" s="60"/>
      <c r="JV454" s="60"/>
      <c r="JW454" s="60"/>
      <c r="JX454" s="60"/>
      <c r="JY454" s="60"/>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c r="OK454" s="60"/>
      <c r="OL454" s="60"/>
      <c r="OM454" s="60"/>
      <c r="ON454" s="60"/>
      <c r="OO454" s="60"/>
      <c r="OP454" s="60"/>
      <c r="OQ454" s="60"/>
      <c r="OR454" s="60"/>
      <c r="OS454" s="60"/>
      <c r="OT454" s="60"/>
      <c r="OU454" s="60"/>
      <c r="OV454" s="60"/>
      <c r="OW454" s="60"/>
      <c r="OX454" s="60"/>
      <c r="OY454" s="60"/>
      <c r="OZ454" s="60"/>
      <c r="PA454" s="60"/>
      <c r="PB454" s="60"/>
      <c r="PC454" s="60"/>
      <c r="PD454" s="60"/>
      <c r="PE454" s="60"/>
      <c r="PF454" s="60"/>
      <c r="PG454" s="60"/>
      <c r="PH454" s="60"/>
      <c r="PI454" s="60"/>
      <c r="PJ454" s="60"/>
      <c r="PK454" s="60"/>
      <c r="PL454" s="60"/>
      <c r="PM454" s="60"/>
      <c r="PN454" s="60"/>
      <c r="PO454" s="60"/>
      <c r="PP454" s="60"/>
      <c r="PQ454" s="60"/>
      <c r="PR454" s="60"/>
      <c r="PS454" s="60"/>
      <c r="PT454" s="60"/>
      <c r="PU454" s="60"/>
      <c r="PV454" s="60"/>
      <c r="PW454" s="60"/>
      <c r="PX454" s="60"/>
      <c r="PY454" s="60"/>
      <c r="PZ454" s="60"/>
      <c r="QA454" s="60"/>
      <c r="QB454" s="60"/>
      <c r="QC454" s="60"/>
      <c r="QD454" s="60"/>
      <c r="QE454" s="60"/>
      <c r="QF454" s="60"/>
      <c r="QG454" s="60"/>
      <c r="QH454" s="60"/>
      <c r="QI454" s="60"/>
      <c r="QJ454" s="60"/>
      <c r="QK454" s="60"/>
      <c r="QL454" s="60"/>
      <c r="QM454" s="60"/>
      <c r="QN454" s="60"/>
      <c r="QO454" s="60"/>
      <c r="QP454" s="60"/>
      <c r="QQ454" s="60"/>
      <c r="QR454" s="60"/>
      <c r="QS454" s="60"/>
      <c r="QT454" s="60"/>
      <c r="QU454" s="60"/>
      <c r="QV454" s="60"/>
      <c r="QW454" s="60"/>
      <c r="QX454" s="60"/>
      <c r="QY454" s="60"/>
      <c r="QZ454" s="60"/>
      <c r="RA454" s="60"/>
      <c r="RB454" s="60"/>
      <c r="RC454" s="60"/>
      <c r="RD454" s="60"/>
      <c r="RE454" s="60"/>
      <c r="RF454" s="60"/>
      <c r="RG454" s="60"/>
      <c r="RH454" s="60"/>
      <c r="RI454" s="60"/>
      <c r="RJ454" s="60"/>
      <c r="RK454" s="60"/>
      <c r="RL454" s="60"/>
      <c r="RM454" s="60"/>
      <c r="RN454" s="60"/>
      <c r="RO454" s="60"/>
      <c r="RP454" s="60"/>
      <c r="RQ454" s="60"/>
      <c r="RR454" s="60"/>
      <c r="RS454" s="60"/>
      <c r="RT454" s="60"/>
      <c r="RU454" s="60"/>
      <c r="RV454" s="60"/>
      <c r="RW454" s="60"/>
      <c r="RX454" s="60"/>
      <c r="RY454" s="60"/>
      <c r="RZ454" s="60"/>
      <c r="SA454" s="60"/>
      <c r="SB454" s="60"/>
      <c r="SC454" s="60"/>
      <c r="SD454" s="60"/>
      <c r="SE454" s="60"/>
      <c r="SF454" s="60"/>
      <c r="SG454" s="60"/>
      <c r="SH454" s="60"/>
      <c r="SI454" s="60"/>
      <c r="SJ454" s="60"/>
      <c r="SK454" s="60"/>
      <c r="SL454" s="60"/>
      <c r="SM454" s="60"/>
      <c r="SN454" s="60"/>
      <c r="SO454" s="60"/>
      <c r="SP454" s="60"/>
      <c r="SQ454" s="60"/>
      <c r="SR454" s="60"/>
      <c r="SS454" s="60"/>
      <c r="ST454" s="60"/>
      <c r="SU454" s="60"/>
      <c r="SV454" s="60"/>
      <c r="SW454" s="60"/>
      <c r="SX454" s="60"/>
      <c r="SY454" s="60"/>
      <c r="SZ454" s="60"/>
      <c r="TA454" s="60"/>
      <c r="TB454" s="60"/>
      <c r="TC454" s="60"/>
      <c r="TD454" s="60"/>
      <c r="TE454" s="60"/>
      <c r="TF454" s="60"/>
      <c r="TG454" s="60"/>
      <c r="TH454" s="60"/>
      <c r="TI454" s="60"/>
    </row>
    <row r="455" spans="1:529" s="82" customFormat="1" ht="38.25" customHeight="1" thickBot="1" x14ac:dyDescent="0.3">
      <c r="A455" s="101" t="s">
        <v>3346</v>
      </c>
      <c r="B455" s="102">
        <v>39637</v>
      </c>
      <c r="C455" s="103" t="s">
        <v>5252</v>
      </c>
      <c r="D455" s="103" t="s">
        <v>5156</v>
      </c>
      <c r="E455" s="103"/>
      <c r="F455" s="103"/>
      <c r="G455" s="103"/>
      <c r="H455" s="156">
        <v>27190</v>
      </c>
      <c r="I455" s="102">
        <v>39657</v>
      </c>
      <c r="J455" s="102">
        <v>44020</v>
      </c>
      <c r="K455" s="103" t="s">
        <v>1526</v>
      </c>
      <c r="L455" s="103"/>
      <c r="M455" s="103" t="s">
        <v>4765</v>
      </c>
      <c r="N455" s="103" t="s">
        <v>34</v>
      </c>
      <c r="O455" s="103">
        <v>15000</v>
      </c>
      <c r="P455" s="766"/>
      <c r="Q455" s="766"/>
      <c r="R455" s="766"/>
      <c r="S455" s="766"/>
      <c r="T455" s="569"/>
      <c r="U455" s="103">
        <v>38</v>
      </c>
      <c r="V455" s="103">
        <v>15000</v>
      </c>
      <c r="W455" s="103" t="s">
        <v>1257</v>
      </c>
      <c r="X455" s="103">
        <v>50</v>
      </c>
      <c r="Y455" s="103">
        <v>50</v>
      </c>
      <c r="Z455" s="103">
        <v>250</v>
      </c>
      <c r="AA455" s="103" t="s">
        <v>1090</v>
      </c>
      <c r="AB455" s="103" t="s">
        <v>1090</v>
      </c>
      <c r="AC455" s="103" t="s">
        <v>1090</v>
      </c>
      <c r="AD455" s="103">
        <v>10</v>
      </c>
      <c r="AE455" s="103">
        <v>2</v>
      </c>
      <c r="AF455" s="103" t="s">
        <v>1090</v>
      </c>
      <c r="AG455" s="103" t="s">
        <v>3348</v>
      </c>
      <c r="AH455" s="103"/>
      <c r="AI455" s="103" t="s">
        <v>4125</v>
      </c>
      <c r="AJ455" s="103" t="s">
        <v>4126</v>
      </c>
      <c r="AK455" s="103" t="s">
        <v>1459</v>
      </c>
      <c r="AL455" s="734" t="s">
        <v>7782</v>
      </c>
      <c r="AM455" s="60"/>
      <c r="AN455" s="60"/>
      <c r="AO455" s="60"/>
      <c r="AP455" s="60"/>
      <c r="AQ455" s="60"/>
      <c r="AR455" s="60"/>
      <c r="AS455" s="60"/>
      <c r="AT455" s="60"/>
      <c r="AU455" s="60"/>
      <c r="AV455" s="60"/>
      <c r="AW455" s="60"/>
      <c r="AX455" s="60"/>
      <c r="AY455" s="60"/>
      <c r="AZ455" s="60"/>
      <c r="BA455" s="60"/>
      <c r="BB455" s="60"/>
      <c r="BC455" s="60"/>
      <c r="BD455" s="60"/>
      <c r="BE455" s="60"/>
      <c r="BF455" s="60"/>
      <c r="BG455" s="60"/>
      <c r="BH455" s="60"/>
      <c r="BI455" s="60"/>
      <c r="BJ455" s="60"/>
      <c r="BK455" s="60"/>
      <c r="BL455" s="60"/>
      <c r="BM455" s="60"/>
      <c r="BN455" s="60"/>
      <c r="BO455" s="60"/>
      <c r="BP455" s="60"/>
      <c r="BQ455" s="60"/>
      <c r="BR455" s="60"/>
      <c r="BS455" s="60"/>
      <c r="BT455" s="60"/>
      <c r="BU455" s="60"/>
      <c r="BV455" s="60"/>
      <c r="BW455" s="60"/>
      <c r="BX455" s="60"/>
      <c r="BY455" s="60"/>
      <c r="BZ455" s="60"/>
      <c r="CA455" s="60"/>
      <c r="CB455" s="60"/>
      <c r="CC455" s="60"/>
      <c r="CD455" s="60"/>
      <c r="CE455" s="60"/>
      <c r="CF455" s="60"/>
      <c r="CG455" s="60"/>
      <c r="CH455" s="60"/>
      <c r="CI455" s="60"/>
      <c r="CJ455" s="60"/>
      <c r="CK455" s="60"/>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c r="DQ455" s="60"/>
      <c r="DR455" s="60"/>
      <c r="DS455" s="60"/>
      <c r="DT455" s="60"/>
      <c r="DU455" s="60"/>
      <c r="DV455" s="60"/>
      <c r="DW455" s="60"/>
      <c r="DX455" s="60"/>
      <c r="DY455" s="60"/>
      <c r="DZ455" s="60"/>
      <c r="EA455" s="60"/>
      <c r="EB455" s="60"/>
      <c r="EC455" s="60"/>
      <c r="ED455" s="60"/>
      <c r="EE455" s="60"/>
      <c r="EF455" s="60"/>
      <c r="EG455" s="60"/>
      <c r="EH455" s="60"/>
      <c r="EI455" s="60"/>
      <c r="EJ455" s="60"/>
      <c r="EK455" s="60"/>
      <c r="EL455" s="60"/>
      <c r="EM455" s="60"/>
      <c r="EN455" s="60"/>
      <c r="EO455" s="60"/>
      <c r="EP455" s="60"/>
      <c r="EQ455" s="60"/>
      <c r="ER455" s="60"/>
      <c r="ES455" s="60"/>
      <c r="ET455" s="60"/>
      <c r="EU455" s="60"/>
      <c r="EV455" s="60"/>
      <c r="EW455" s="60"/>
      <c r="EX455" s="60"/>
      <c r="EY455" s="60"/>
      <c r="EZ455" s="60"/>
      <c r="FA455" s="60"/>
      <c r="FB455" s="60"/>
      <c r="FC455" s="60"/>
      <c r="FD455" s="60"/>
      <c r="FE455" s="60"/>
      <c r="FF455" s="60"/>
      <c r="FG455" s="60"/>
      <c r="FH455" s="60"/>
      <c r="FI455" s="60"/>
      <c r="FJ455" s="60"/>
      <c r="FK455" s="60"/>
      <c r="FL455" s="60"/>
      <c r="FM455" s="60"/>
      <c r="FN455" s="60"/>
      <c r="FO455" s="60"/>
      <c r="FP455" s="60"/>
      <c r="FQ455" s="60"/>
      <c r="FR455" s="60"/>
      <c r="FS455" s="60"/>
      <c r="FT455" s="60"/>
      <c r="FU455" s="60"/>
      <c r="FV455" s="60"/>
      <c r="FW455" s="60"/>
      <c r="FX455" s="60"/>
      <c r="FY455" s="60"/>
      <c r="FZ455" s="60"/>
      <c r="GA455" s="60"/>
      <c r="GB455" s="60"/>
      <c r="GC455" s="60"/>
      <c r="GD455" s="60"/>
      <c r="GE455" s="60"/>
      <c r="GF455" s="60"/>
      <c r="GG455" s="60"/>
      <c r="GH455" s="60"/>
      <c r="GI455" s="60"/>
      <c r="GJ455" s="60"/>
      <c r="GK455" s="60"/>
      <c r="GL455" s="60"/>
      <c r="GM455" s="60"/>
      <c r="GN455" s="60"/>
      <c r="GO455" s="60"/>
      <c r="GP455" s="60"/>
      <c r="GQ455" s="60"/>
      <c r="GR455" s="60"/>
      <c r="GS455" s="60"/>
      <c r="GT455" s="60"/>
      <c r="GU455" s="60"/>
      <c r="GV455" s="60"/>
      <c r="GW455" s="60"/>
      <c r="GX455" s="60"/>
      <c r="GY455" s="60"/>
      <c r="GZ455" s="60"/>
      <c r="HA455" s="60"/>
      <c r="HB455" s="60"/>
      <c r="HC455" s="60"/>
      <c r="HD455" s="60"/>
      <c r="HE455" s="60"/>
      <c r="HF455" s="60"/>
      <c r="HG455" s="60"/>
      <c r="HH455" s="60"/>
      <c r="HI455" s="60"/>
      <c r="HJ455" s="60"/>
      <c r="HK455" s="60"/>
      <c r="HL455" s="60"/>
      <c r="HM455" s="60"/>
      <c r="HN455" s="60"/>
      <c r="HO455" s="60"/>
      <c r="HP455" s="60"/>
      <c r="HQ455" s="60"/>
      <c r="HR455" s="60"/>
      <c r="HS455" s="60"/>
      <c r="HT455" s="60"/>
      <c r="HU455" s="60"/>
      <c r="HV455" s="60"/>
      <c r="HW455" s="60"/>
      <c r="HX455" s="60"/>
      <c r="HY455" s="60"/>
      <c r="HZ455" s="60"/>
      <c r="IA455" s="60"/>
      <c r="IB455" s="60"/>
      <c r="IC455" s="60"/>
      <c r="ID455" s="60"/>
      <c r="IE455" s="60"/>
      <c r="IF455" s="60"/>
      <c r="IG455" s="60"/>
      <c r="IH455" s="60"/>
      <c r="II455" s="60"/>
      <c r="IJ455" s="60"/>
      <c r="IK455" s="60"/>
      <c r="IL455" s="60"/>
      <c r="IM455" s="60"/>
      <c r="IN455" s="60"/>
      <c r="IO455" s="60"/>
      <c r="IP455" s="60"/>
      <c r="IQ455" s="60"/>
      <c r="IR455" s="60"/>
      <c r="IS455" s="60"/>
      <c r="IT455" s="60"/>
      <c r="IU455" s="60"/>
      <c r="IV455" s="60"/>
      <c r="IW455" s="60"/>
      <c r="IX455" s="60"/>
      <c r="IY455" s="60"/>
      <c r="IZ455" s="60"/>
      <c r="JA455" s="60"/>
      <c r="JB455" s="60"/>
      <c r="JC455" s="60"/>
      <c r="JD455" s="60"/>
      <c r="JE455" s="60"/>
      <c r="JF455" s="60"/>
      <c r="JG455" s="60"/>
      <c r="JH455" s="60"/>
      <c r="JI455" s="60"/>
      <c r="JJ455" s="60"/>
      <c r="JK455" s="60"/>
      <c r="JL455" s="60"/>
      <c r="JM455" s="60"/>
      <c r="JN455" s="60"/>
      <c r="JO455" s="60"/>
      <c r="JP455" s="60"/>
      <c r="JQ455" s="60"/>
      <c r="JR455" s="60"/>
      <c r="JS455" s="60"/>
      <c r="JT455" s="60"/>
      <c r="JU455" s="60"/>
      <c r="JV455" s="60"/>
      <c r="JW455" s="60"/>
      <c r="JX455" s="60"/>
      <c r="JY455" s="60"/>
      <c r="JZ455" s="60"/>
      <c r="KA455" s="60"/>
      <c r="KB455" s="60"/>
      <c r="KC455" s="60"/>
      <c r="KD455" s="60"/>
      <c r="KE455" s="60"/>
      <c r="KF455" s="60"/>
      <c r="KG455" s="60"/>
      <c r="KH455" s="60"/>
      <c r="KI455" s="60"/>
      <c r="KJ455" s="60"/>
      <c r="KK455" s="60"/>
      <c r="KL455" s="60"/>
      <c r="KM455" s="60"/>
      <c r="KN455" s="60"/>
      <c r="KO455" s="60"/>
      <c r="KP455" s="60"/>
      <c r="KQ455" s="60"/>
      <c r="KR455" s="60"/>
      <c r="KS455" s="60"/>
      <c r="KT455" s="60"/>
      <c r="KU455" s="60"/>
      <c r="KV455" s="60"/>
      <c r="KW455" s="60"/>
      <c r="KX455" s="60"/>
      <c r="KY455" s="60"/>
      <c r="KZ455" s="60"/>
      <c r="LA455" s="60"/>
      <c r="LB455" s="60"/>
      <c r="LC455" s="60"/>
      <c r="LD455" s="60"/>
      <c r="LE455" s="60"/>
      <c r="LF455" s="60"/>
      <c r="LG455" s="60"/>
      <c r="LH455" s="60"/>
      <c r="LI455" s="60"/>
      <c r="LJ455" s="60"/>
      <c r="LK455" s="60"/>
      <c r="LL455" s="60"/>
      <c r="LM455" s="60"/>
      <c r="LN455" s="60"/>
      <c r="LO455" s="60"/>
      <c r="LP455" s="60"/>
      <c r="LQ455" s="60"/>
      <c r="LR455" s="60"/>
      <c r="LS455" s="60"/>
      <c r="LT455" s="60"/>
      <c r="LU455" s="60"/>
      <c r="LV455" s="60"/>
      <c r="LW455" s="60"/>
      <c r="LX455" s="60"/>
      <c r="LY455" s="60"/>
      <c r="LZ455" s="60"/>
      <c r="MA455" s="60"/>
      <c r="MB455" s="60"/>
      <c r="MC455" s="60"/>
      <c r="MD455" s="60"/>
      <c r="ME455" s="60"/>
      <c r="MF455" s="60"/>
      <c r="MG455" s="60"/>
      <c r="MH455" s="60"/>
      <c r="MI455" s="60"/>
      <c r="MJ455" s="60"/>
      <c r="MK455" s="60"/>
      <c r="ML455" s="60"/>
      <c r="MM455" s="60"/>
      <c r="MN455" s="60"/>
      <c r="MO455" s="60"/>
      <c r="MP455" s="60"/>
      <c r="MQ455" s="60"/>
      <c r="MR455" s="60"/>
      <c r="MS455" s="60"/>
      <c r="MT455" s="60"/>
      <c r="MU455" s="60"/>
      <c r="MV455" s="60"/>
      <c r="MW455" s="60"/>
      <c r="MX455" s="60"/>
      <c r="MY455" s="60"/>
      <c r="MZ455" s="60"/>
      <c r="NA455" s="60"/>
      <c r="NB455" s="60"/>
      <c r="NC455" s="60"/>
      <c r="ND455" s="60"/>
      <c r="NE455" s="60"/>
      <c r="NF455" s="60"/>
      <c r="NG455" s="60"/>
      <c r="NH455" s="60"/>
      <c r="NI455" s="60"/>
      <c r="NJ455" s="60"/>
      <c r="NK455" s="60"/>
      <c r="NL455" s="60"/>
      <c r="NM455" s="60"/>
      <c r="NN455" s="60"/>
      <c r="NO455" s="60"/>
      <c r="NP455" s="60"/>
      <c r="NQ455" s="60"/>
      <c r="NR455" s="60"/>
      <c r="NS455" s="60"/>
      <c r="NT455" s="60"/>
      <c r="NU455" s="60"/>
      <c r="NV455" s="60"/>
      <c r="NW455" s="60"/>
      <c r="NX455" s="60"/>
      <c r="NY455" s="60"/>
      <c r="NZ455" s="60"/>
      <c r="OA455" s="60"/>
      <c r="OB455" s="60"/>
      <c r="OC455" s="60"/>
      <c r="OD455" s="60"/>
      <c r="OE455" s="60"/>
      <c r="OF455" s="60"/>
      <c r="OG455" s="60"/>
      <c r="OH455" s="60"/>
      <c r="OI455" s="60"/>
      <c r="OJ455" s="60"/>
      <c r="OK455" s="60"/>
      <c r="OL455" s="60"/>
      <c r="OM455" s="60"/>
      <c r="ON455" s="60"/>
      <c r="OO455" s="60"/>
      <c r="OP455" s="60"/>
      <c r="OQ455" s="60"/>
      <c r="OR455" s="60"/>
      <c r="OS455" s="60"/>
      <c r="OT455" s="60"/>
      <c r="OU455" s="60"/>
      <c r="OV455" s="60"/>
      <c r="OW455" s="60"/>
      <c r="OX455" s="60"/>
      <c r="OY455" s="60"/>
      <c r="OZ455" s="60"/>
      <c r="PA455" s="60"/>
      <c r="PB455" s="60"/>
      <c r="PC455" s="60"/>
      <c r="PD455" s="60"/>
      <c r="PE455" s="60"/>
      <c r="PF455" s="60"/>
      <c r="PG455" s="60"/>
      <c r="PH455" s="60"/>
      <c r="PI455" s="60"/>
      <c r="PJ455" s="60"/>
      <c r="PK455" s="60"/>
      <c r="PL455" s="60"/>
      <c r="PM455" s="60"/>
      <c r="PN455" s="60"/>
      <c r="PO455" s="60"/>
      <c r="PP455" s="60"/>
      <c r="PQ455" s="60"/>
      <c r="PR455" s="60"/>
      <c r="PS455" s="60"/>
      <c r="PT455" s="60"/>
      <c r="PU455" s="60"/>
      <c r="PV455" s="60"/>
      <c r="PW455" s="60"/>
      <c r="PX455" s="60"/>
      <c r="PY455" s="60"/>
      <c r="PZ455" s="60"/>
      <c r="QA455" s="60"/>
      <c r="QB455" s="60"/>
      <c r="QC455" s="60"/>
      <c r="QD455" s="60"/>
      <c r="QE455" s="60"/>
      <c r="QF455" s="60"/>
      <c r="QG455" s="60"/>
      <c r="QH455" s="60"/>
      <c r="QI455" s="60"/>
      <c r="QJ455" s="60"/>
      <c r="QK455" s="60"/>
      <c r="QL455" s="60"/>
      <c r="QM455" s="60"/>
      <c r="QN455" s="60"/>
      <c r="QO455" s="60"/>
      <c r="QP455" s="60"/>
      <c r="QQ455" s="60"/>
      <c r="QR455" s="60"/>
      <c r="QS455" s="60"/>
      <c r="QT455" s="60"/>
      <c r="QU455" s="60"/>
      <c r="QV455" s="60"/>
      <c r="QW455" s="60"/>
      <c r="QX455" s="60"/>
      <c r="QY455" s="60"/>
      <c r="QZ455" s="60"/>
      <c r="RA455" s="60"/>
      <c r="RB455" s="60"/>
      <c r="RC455" s="60"/>
      <c r="RD455" s="60"/>
      <c r="RE455" s="60"/>
      <c r="RF455" s="60"/>
      <c r="RG455" s="60"/>
      <c r="RH455" s="60"/>
      <c r="RI455" s="60"/>
      <c r="RJ455" s="60"/>
      <c r="RK455" s="60"/>
      <c r="RL455" s="60"/>
      <c r="RM455" s="60"/>
      <c r="RN455" s="60"/>
      <c r="RO455" s="60"/>
      <c r="RP455" s="60"/>
      <c r="RQ455" s="60"/>
      <c r="RR455" s="60"/>
      <c r="RS455" s="60"/>
      <c r="RT455" s="60"/>
      <c r="RU455" s="60"/>
      <c r="RV455" s="60"/>
      <c r="RW455" s="60"/>
      <c r="RX455" s="60"/>
      <c r="RY455" s="60"/>
      <c r="RZ455" s="60"/>
      <c r="SA455" s="60"/>
      <c r="SB455" s="60"/>
      <c r="SC455" s="60"/>
      <c r="SD455" s="60"/>
      <c r="SE455" s="60"/>
      <c r="SF455" s="60"/>
      <c r="SG455" s="60"/>
      <c r="SH455" s="60"/>
      <c r="SI455" s="60"/>
      <c r="SJ455" s="60"/>
      <c r="SK455" s="60"/>
      <c r="SL455" s="60"/>
      <c r="SM455" s="60"/>
      <c r="SN455" s="60"/>
      <c r="SO455" s="60"/>
      <c r="SP455" s="60"/>
      <c r="SQ455" s="60"/>
      <c r="SR455" s="60"/>
      <c r="SS455" s="60"/>
      <c r="ST455" s="60"/>
      <c r="SU455" s="60"/>
      <c r="SV455" s="60"/>
      <c r="SW455" s="60"/>
      <c r="SX455" s="60"/>
      <c r="SY455" s="60"/>
      <c r="SZ455" s="60"/>
      <c r="TA455" s="60"/>
      <c r="TB455" s="60"/>
      <c r="TC455" s="60"/>
      <c r="TD455" s="60"/>
      <c r="TE455" s="60"/>
      <c r="TF455" s="60"/>
      <c r="TG455" s="60"/>
      <c r="TH455" s="60"/>
      <c r="TI455" s="60"/>
    </row>
    <row r="456" spans="1:529" s="60" customFormat="1" ht="27.75" customHeight="1" thickBot="1" x14ac:dyDescent="0.3">
      <c r="A456" s="77">
        <v>13140067</v>
      </c>
      <c r="B456" s="28">
        <v>39644</v>
      </c>
      <c r="C456" s="29" t="s">
        <v>1527</v>
      </c>
      <c r="D456" s="29"/>
      <c r="E456" s="29"/>
      <c r="F456" s="29"/>
      <c r="G456" s="29"/>
      <c r="H456" s="77"/>
      <c r="I456" s="28">
        <v>39665</v>
      </c>
      <c r="J456" s="28">
        <v>41835</v>
      </c>
      <c r="K456" s="29" t="s">
        <v>1472</v>
      </c>
      <c r="L456" s="29"/>
      <c r="M456" s="29" t="s">
        <v>4766</v>
      </c>
      <c r="N456" s="29" t="s">
        <v>21</v>
      </c>
      <c r="O456" s="29">
        <v>175200</v>
      </c>
      <c r="P456" s="743"/>
      <c r="Q456" s="743"/>
      <c r="R456" s="743"/>
      <c r="S456" s="743"/>
      <c r="T456" s="571"/>
      <c r="U456" s="29"/>
      <c r="V456" s="29">
        <v>175200</v>
      </c>
      <c r="W456" s="29"/>
      <c r="X456" s="29"/>
      <c r="Y456" s="29"/>
      <c r="Z456" s="29"/>
      <c r="AA456" s="29"/>
      <c r="AB456" s="29"/>
      <c r="AC456" s="29"/>
      <c r="AD456" s="29"/>
      <c r="AE456" s="29"/>
      <c r="AF456" s="29"/>
      <c r="AG456" s="29"/>
      <c r="AH456" s="29"/>
      <c r="AI456" s="29"/>
      <c r="AJ456" s="29"/>
      <c r="AK456" s="25"/>
      <c r="AL456" s="25"/>
      <c r="AM456" s="11"/>
    </row>
    <row r="457" spans="1:529" s="60" customFormat="1" ht="27.75" customHeight="1" thickBot="1" x14ac:dyDescent="0.3">
      <c r="A457" s="237">
        <v>13140068</v>
      </c>
      <c r="B457" s="238">
        <v>39645</v>
      </c>
      <c r="C457" s="23" t="s">
        <v>1528</v>
      </c>
      <c r="D457" s="23"/>
      <c r="E457" s="23"/>
      <c r="F457" s="23"/>
      <c r="G457" s="23"/>
      <c r="H457" s="239"/>
      <c r="I457" s="238">
        <v>39645</v>
      </c>
      <c r="J457" s="238">
        <v>40740</v>
      </c>
      <c r="K457" s="23" t="s">
        <v>1196</v>
      </c>
      <c r="L457" s="23"/>
      <c r="M457" s="23" t="s">
        <v>1073</v>
      </c>
      <c r="N457" s="23" t="s">
        <v>34</v>
      </c>
      <c r="O457" s="23">
        <v>1234</v>
      </c>
      <c r="P457" s="744"/>
      <c r="Q457" s="744"/>
      <c r="R457" s="744"/>
      <c r="S457" s="744"/>
      <c r="T457" s="575"/>
      <c r="U457" s="23"/>
      <c r="V457" s="23">
        <v>1234</v>
      </c>
      <c r="W457" s="23"/>
      <c r="X457" s="23"/>
      <c r="Y457" s="23"/>
      <c r="Z457" s="23"/>
      <c r="AA457" s="23"/>
      <c r="AB457" s="23"/>
      <c r="AC457" s="23"/>
      <c r="AD457" s="23"/>
      <c r="AE457" s="23"/>
      <c r="AF457" s="23"/>
      <c r="AG457" s="23"/>
      <c r="AH457" s="23"/>
      <c r="AI457" s="23"/>
      <c r="AJ457" s="23"/>
      <c r="AK457" s="24"/>
      <c r="AL457" s="24"/>
      <c r="AM457" s="11"/>
    </row>
    <row r="458" spans="1:529" s="60" customFormat="1" ht="27.75" customHeight="1" thickBot="1" x14ac:dyDescent="0.3">
      <c r="A458" s="77" t="s">
        <v>7457</v>
      </c>
      <c r="B458" s="28">
        <v>39657</v>
      </c>
      <c r="C458" s="29" t="s">
        <v>1529</v>
      </c>
      <c r="D458" s="29"/>
      <c r="E458" s="29" t="s">
        <v>144</v>
      </c>
      <c r="F458" s="29" t="s">
        <v>144</v>
      </c>
      <c r="G458" s="29" t="s">
        <v>63</v>
      </c>
      <c r="H458" s="77" t="s">
        <v>1714</v>
      </c>
      <c r="I458" s="28">
        <v>39678</v>
      </c>
      <c r="J458" s="28">
        <v>41856</v>
      </c>
      <c r="K458" s="29" t="s">
        <v>1332</v>
      </c>
      <c r="L458" s="29"/>
      <c r="M458" s="29" t="s">
        <v>301</v>
      </c>
      <c r="N458" s="29" t="s">
        <v>66</v>
      </c>
      <c r="O458" s="29">
        <v>9540</v>
      </c>
      <c r="P458" s="743"/>
      <c r="Q458" s="743"/>
      <c r="R458" s="743"/>
      <c r="S458" s="743"/>
      <c r="T458" s="571"/>
      <c r="U458" s="29"/>
      <c r="V458" s="29">
        <v>9540</v>
      </c>
      <c r="W458" s="29"/>
      <c r="X458" s="29"/>
      <c r="Y458" s="29"/>
      <c r="Z458" s="29"/>
      <c r="AA458" s="29"/>
      <c r="AB458" s="29"/>
      <c r="AC458" s="29"/>
      <c r="AD458" s="29"/>
      <c r="AE458" s="29"/>
      <c r="AF458" s="29"/>
      <c r="AG458" s="29"/>
      <c r="AH458" s="29"/>
      <c r="AI458" s="67" t="s">
        <v>8384</v>
      </c>
      <c r="AJ458" s="67" t="s">
        <v>8385</v>
      </c>
      <c r="AK458" s="25"/>
      <c r="AL458" s="25"/>
      <c r="AM458" s="11"/>
    </row>
    <row r="459" spans="1:529" s="60" customFormat="1" ht="41.25" customHeight="1" thickBot="1" x14ac:dyDescent="0.3">
      <c r="A459" s="183">
        <v>13140070</v>
      </c>
      <c r="B459" s="184">
        <v>39661</v>
      </c>
      <c r="C459" s="185" t="s">
        <v>772</v>
      </c>
      <c r="D459" s="185"/>
      <c r="E459" s="185"/>
      <c r="F459" s="185"/>
      <c r="G459" s="185"/>
      <c r="H459" s="186"/>
      <c r="I459" s="184">
        <v>39688</v>
      </c>
      <c r="J459" s="184">
        <v>41853</v>
      </c>
      <c r="K459" s="185" t="s">
        <v>1201</v>
      </c>
      <c r="L459" s="185"/>
      <c r="M459" s="185" t="s">
        <v>4767</v>
      </c>
      <c r="N459" s="185" t="s">
        <v>34</v>
      </c>
      <c r="O459" s="185">
        <v>7900</v>
      </c>
      <c r="P459" s="748" t="s">
        <v>3267</v>
      </c>
      <c r="Q459" s="748" t="s">
        <v>3267</v>
      </c>
      <c r="R459" s="748"/>
      <c r="S459" s="748"/>
      <c r="T459" s="588"/>
      <c r="U459" s="185"/>
      <c r="V459" s="185">
        <v>7900</v>
      </c>
      <c r="W459" s="185"/>
      <c r="X459" s="185"/>
      <c r="Y459" s="185"/>
      <c r="Z459" s="185"/>
      <c r="AA459" s="185"/>
      <c r="AB459" s="185"/>
      <c r="AC459" s="185"/>
      <c r="AD459" s="185"/>
      <c r="AE459" s="185"/>
      <c r="AF459" s="185"/>
      <c r="AG459" s="185"/>
      <c r="AH459" s="185"/>
      <c r="AI459" s="185"/>
      <c r="AJ459" s="185"/>
      <c r="AK459" s="275"/>
      <c r="AL459" s="275" t="s">
        <v>3393</v>
      </c>
      <c r="AM459" s="11"/>
    </row>
    <row r="460" spans="1:529" s="60" customFormat="1" ht="41.25" customHeight="1" x14ac:dyDescent="0.25">
      <c r="A460" s="183" t="s">
        <v>3268</v>
      </c>
      <c r="B460" s="184">
        <v>39661</v>
      </c>
      <c r="C460" s="185" t="s">
        <v>3269</v>
      </c>
      <c r="D460" s="185" t="s">
        <v>5752</v>
      </c>
      <c r="E460" s="185"/>
      <c r="F460" s="185"/>
      <c r="G460" s="185"/>
      <c r="H460" s="186">
        <v>56215</v>
      </c>
      <c r="I460" s="184">
        <v>39688</v>
      </c>
      <c r="J460" s="184">
        <v>44045</v>
      </c>
      <c r="K460" s="185" t="s">
        <v>1201</v>
      </c>
      <c r="L460" s="185"/>
      <c r="M460" s="185" t="s">
        <v>4767</v>
      </c>
      <c r="N460" s="185" t="s">
        <v>34</v>
      </c>
      <c r="O460" s="185">
        <v>7900</v>
      </c>
      <c r="P460" s="748"/>
      <c r="Q460" s="748"/>
      <c r="R460" s="748"/>
      <c r="S460" s="748"/>
      <c r="T460" s="588">
        <v>2.88</v>
      </c>
      <c r="U460" s="185">
        <v>21.6</v>
      </c>
      <c r="V460" s="185">
        <v>7900</v>
      </c>
      <c r="W460" s="185" t="s">
        <v>1257</v>
      </c>
      <c r="X460" s="185">
        <v>50</v>
      </c>
      <c r="Y460" s="185">
        <v>25</v>
      </c>
      <c r="Z460" s="185">
        <v>150</v>
      </c>
      <c r="AA460" s="185" t="s">
        <v>1090</v>
      </c>
      <c r="AB460" s="185" t="s">
        <v>1090</v>
      </c>
      <c r="AC460" s="185" t="s">
        <v>1090</v>
      </c>
      <c r="AD460" s="185" t="s">
        <v>1090</v>
      </c>
      <c r="AE460" s="185" t="s">
        <v>1090</v>
      </c>
      <c r="AF460" s="185">
        <v>5</v>
      </c>
      <c r="AG460" s="185" t="s">
        <v>3270</v>
      </c>
      <c r="AH460" s="185"/>
      <c r="AI460" s="185" t="s">
        <v>3271</v>
      </c>
      <c r="AJ460" s="185" t="s">
        <v>3272</v>
      </c>
      <c r="AK460" s="275" t="s">
        <v>1459</v>
      </c>
      <c r="AL460" s="275"/>
      <c r="AM460" s="11"/>
    </row>
    <row r="461" spans="1:529" s="60" customFormat="1" ht="27.75" customHeight="1" thickBot="1" x14ac:dyDescent="0.3">
      <c r="A461" s="182" t="s">
        <v>3268</v>
      </c>
      <c r="B461" s="170">
        <v>39661</v>
      </c>
      <c r="C461" s="44" t="s">
        <v>3269</v>
      </c>
      <c r="D461" s="44" t="s">
        <v>7366</v>
      </c>
      <c r="E461" s="44" t="s">
        <v>7365</v>
      </c>
      <c r="F461" s="44" t="s">
        <v>106</v>
      </c>
      <c r="G461" s="44" t="s">
        <v>33</v>
      </c>
      <c r="H461" s="169">
        <v>56215</v>
      </c>
      <c r="I461" s="170">
        <v>39688</v>
      </c>
      <c r="J461" s="170">
        <v>44045</v>
      </c>
      <c r="K461" s="44" t="s">
        <v>1201</v>
      </c>
      <c r="L461" s="44"/>
      <c r="M461" s="44" t="s">
        <v>4767</v>
      </c>
      <c r="N461" s="44" t="s">
        <v>34</v>
      </c>
      <c r="O461" s="44">
        <v>1582</v>
      </c>
      <c r="P461" s="738" t="s">
        <v>7367</v>
      </c>
      <c r="Q461" s="738" t="s">
        <v>7367</v>
      </c>
      <c r="R461" s="738"/>
      <c r="S461" s="738"/>
      <c r="T461" s="573">
        <v>0.57599999999999996</v>
      </c>
      <c r="U461" s="44">
        <v>4.32</v>
      </c>
      <c r="V461" s="44">
        <v>158</v>
      </c>
      <c r="W461" s="44" t="s">
        <v>1257</v>
      </c>
      <c r="X461" s="44">
        <v>50</v>
      </c>
      <c r="Y461" s="44">
        <v>25</v>
      </c>
      <c r="Z461" s="44">
        <v>150</v>
      </c>
      <c r="AA461" s="44" t="s">
        <v>1090</v>
      </c>
      <c r="AB461" s="44" t="s">
        <v>1090</v>
      </c>
      <c r="AC461" s="44" t="s">
        <v>1090</v>
      </c>
      <c r="AD461" s="44" t="s">
        <v>1090</v>
      </c>
      <c r="AE461" s="44" t="s">
        <v>1090</v>
      </c>
      <c r="AF461" s="44">
        <v>5</v>
      </c>
      <c r="AG461" s="44" t="s">
        <v>3270</v>
      </c>
      <c r="AH461" s="44"/>
      <c r="AI461" s="44" t="s">
        <v>3271</v>
      </c>
      <c r="AJ461" s="44" t="s">
        <v>3272</v>
      </c>
      <c r="AK461" s="174" t="s">
        <v>1459</v>
      </c>
      <c r="AL461" s="174"/>
      <c r="AM461" s="11"/>
    </row>
    <row r="462" spans="1:529" s="60" customFormat="1" ht="32.25" customHeight="1" thickBot="1" x14ac:dyDescent="0.3">
      <c r="A462" s="252">
        <v>13140071</v>
      </c>
      <c r="B462" s="253">
        <v>39661</v>
      </c>
      <c r="C462" s="254" t="s">
        <v>1530</v>
      </c>
      <c r="D462" s="254"/>
      <c r="E462" s="254"/>
      <c r="F462" s="254"/>
      <c r="G462" s="254"/>
      <c r="H462" s="252"/>
      <c r="I462" s="253">
        <v>39680</v>
      </c>
      <c r="J462" s="253">
        <v>41856</v>
      </c>
      <c r="K462" s="254" t="s">
        <v>1124</v>
      </c>
      <c r="L462" s="254"/>
      <c r="M462" s="254" t="s">
        <v>700</v>
      </c>
      <c r="N462" s="254" t="s">
        <v>34</v>
      </c>
      <c r="O462" s="254">
        <v>5475</v>
      </c>
      <c r="P462" s="754"/>
      <c r="Q462" s="754"/>
      <c r="R462" s="754" t="s">
        <v>3327</v>
      </c>
      <c r="S462" s="754"/>
      <c r="T462" s="612"/>
      <c r="U462" s="254"/>
      <c r="V462" s="254">
        <v>5475</v>
      </c>
      <c r="W462" s="254"/>
      <c r="X462" s="254"/>
      <c r="Y462" s="254"/>
      <c r="Z462" s="254"/>
      <c r="AA462" s="254"/>
      <c r="AB462" s="254"/>
      <c r="AC462" s="254"/>
      <c r="AD462" s="254"/>
      <c r="AE462" s="254"/>
      <c r="AF462" s="254"/>
      <c r="AG462" s="254"/>
      <c r="AH462" s="254"/>
      <c r="AI462" s="254"/>
      <c r="AJ462" s="254"/>
      <c r="AK462" s="276"/>
      <c r="AL462" s="276" t="s">
        <v>3326</v>
      </c>
      <c r="AM462" s="11"/>
    </row>
    <row r="463" spans="1:529" s="60" customFormat="1" ht="27.75" customHeight="1" x14ac:dyDescent="0.25">
      <c r="A463" s="183">
        <v>13140072</v>
      </c>
      <c r="B463" s="184">
        <v>39664</v>
      </c>
      <c r="C463" s="185" t="s">
        <v>5622</v>
      </c>
      <c r="D463" s="185" t="s">
        <v>5623</v>
      </c>
      <c r="E463" s="185"/>
      <c r="F463" s="185"/>
      <c r="G463" s="185"/>
      <c r="H463" s="186" t="s">
        <v>5783</v>
      </c>
      <c r="I463" s="184">
        <v>39684</v>
      </c>
      <c r="J463" s="184">
        <v>40641</v>
      </c>
      <c r="K463" s="185" t="s">
        <v>370</v>
      </c>
      <c r="L463" s="185"/>
      <c r="M463" s="185" t="s">
        <v>300</v>
      </c>
      <c r="N463" s="185" t="s">
        <v>52</v>
      </c>
      <c r="O463" s="185">
        <v>59670</v>
      </c>
      <c r="P463" s="748" t="s">
        <v>5779</v>
      </c>
      <c r="Q463" s="748" t="s">
        <v>5779</v>
      </c>
      <c r="R463" s="748"/>
      <c r="S463" s="748"/>
      <c r="T463" s="588"/>
      <c r="U463" s="185"/>
      <c r="V463" s="185">
        <v>59670</v>
      </c>
      <c r="W463" s="185"/>
      <c r="X463" s="185"/>
      <c r="Y463" s="185"/>
      <c r="Z463" s="185"/>
      <c r="AA463" s="185"/>
      <c r="AB463" s="185"/>
      <c r="AC463" s="185"/>
      <c r="AD463" s="185"/>
      <c r="AE463" s="185"/>
      <c r="AF463" s="185"/>
      <c r="AG463" s="185"/>
      <c r="AH463" s="185"/>
      <c r="AI463" s="185"/>
      <c r="AJ463" s="185"/>
      <c r="AK463" s="275"/>
      <c r="AL463" s="275"/>
      <c r="AM463" s="11"/>
    </row>
    <row r="464" spans="1:529" s="60" customFormat="1" ht="27.75" customHeight="1" x14ac:dyDescent="0.25">
      <c r="A464" s="334">
        <v>13140072</v>
      </c>
      <c r="B464" s="15">
        <v>39664</v>
      </c>
      <c r="C464" s="16" t="s">
        <v>5622</v>
      </c>
      <c r="D464" s="16" t="s">
        <v>5623</v>
      </c>
      <c r="E464" s="16"/>
      <c r="F464" s="16"/>
      <c r="G464" s="16"/>
      <c r="H464" s="33" t="s">
        <v>5783</v>
      </c>
      <c r="I464" s="15">
        <v>39684</v>
      </c>
      <c r="J464" s="15">
        <v>42221</v>
      </c>
      <c r="K464" s="16" t="s">
        <v>370</v>
      </c>
      <c r="L464" s="16"/>
      <c r="M464" s="16" t="s">
        <v>300</v>
      </c>
      <c r="N464" s="16" t="s">
        <v>52</v>
      </c>
      <c r="O464" s="16">
        <v>59670</v>
      </c>
      <c r="P464" s="764"/>
      <c r="Q464" s="764" t="s">
        <v>5780</v>
      </c>
      <c r="R464" s="764"/>
      <c r="S464" s="764"/>
      <c r="T464" s="580"/>
      <c r="U464" s="16"/>
      <c r="V464" s="16">
        <v>59670</v>
      </c>
      <c r="W464" s="16"/>
      <c r="X464" s="16"/>
      <c r="Y464" s="16"/>
      <c r="Z464" s="16"/>
      <c r="AA464" s="16"/>
      <c r="AB464" s="16"/>
      <c r="AC464" s="16"/>
      <c r="AD464" s="16"/>
      <c r="AE464" s="16"/>
      <c r="AF464" s="16"/>
      <c r="AG464" s="16"/>
      <c r="AH464" s="16"/>
      <c r="AI464" s="16"/>
      <c r="AJ464" s="16"/>
      <c r="AK464" s="57"/>
      <c r="AL464" s="458" t="s">
        <v>6451</v>
      </c>
      <c r="AM464" s="11"/>
    </row>
    <row r="465" spans="1:39" s="60" customFormat="1" ht="51.75" customHeight="1" thickBot="1" x14ac:dyDescent="0.3">
      <c r="A465" s="101">
        <v>13140072</v>
      </c>
      <c r="B465" s="102">
        <v>39664</v>
      </c>
      <c r="C465" s="103" t="s">
        <v>5782</v>
      </c>
      <c r="D465" s="103" t="s">
        <v>7389</v>
      </c>
      <c r="E465" s="103" t="s">
        <v>6737</v>
      </c>
      <c r="F465" s="103" t="s">
        <v>51</v>
      </c>
      <c r="G465" s="103" t="s">
        <v>51</v>
      </c>
      <c r="H465" s="156" t="s">
        <v>5783</v>
      </c>
      <c r="I465" s="102">
        <v>39684</v>
      </c>
      <c r="J465" s="102">
        <v>44414</v>
      </c>
      <c r="K465" s="103" t="s">
        <v>370</v>
      </c>
      <c r="L465" s="103"/>
      <c r="M465" s="103" t="s">
        <v>300</v>
      </c>
      <c r="N465" s="103" t="s">
        <v>52</v>
      </c>
      <c r="O465" s="103">
        <v>59670</v>
      </c>
      <c r="P465" s="766" t="s">
        <v>5779</v>
      </c>
      <c r="Q465" s="766" t="s">
        <v>7390</v>
      </c>
      <c r="R465" s="766" t="s">
        <v>6449</v>
      </c>
      <c r="S465" s="766"/>
      <c r="T465" s="569">
        <v>30</v>
      </c>
      <c r="U465" s="103">
        <v>165.75</v>
      </c>
      <c r="V465" s="103">
        <v>59670</v>
      </c>
      <c r="W465" s="103" t="s">
        <v>1257</v>
      </c>
      <c r="X465" s="103">
        <v>50</v>
      </c>
      <c r="Y465" s="103">
        <v>50</v>
      </c>
      <c r="Z465" s="103">
        <v>250</v>
      </c>
      <c r="AA465" s="103" t="s">
        <v>1090</v>
      </c>
      <c r="AB465" s="103" t="s">
        <v>1090</v>
      </c>
      <c r="AC465" s="103" t="s">
        <v>1090</v>
      </c>
      <c r="AD465" s="103">
        <v>10</v>
      </c>
      <c r="AE465" s="103">
        <v>5</v>
      </c>
      <c r="AF465" s="103" t="s">
        <v>1090</v>
      </c>
      <c r="AG465" s="103" t="s">
        <v>5784</v>
      </c>
      <c r="AH465" s="103">
        <v>123.15</v>
      </c>
      <c r="AI465" s="103" t="s">
        <v>5785</v>
      </c>
      <c r="AJ465" s="103" t="s">
        <v>5786</v>
      </c>
      <c r="AK465" s="103" t="s">
        <v>1484</v>
      </c>
      <c r="AL465" s="455" t="s">
        <v>6450</v>
      </c>
    </row>
    <row r="466" spans="1:39" s="60" customFormat="1" ht="27.75" customHeight="1" x14ac:dyDescent="0.25">
      <c r="A466" s="164">
        <v>13140073</v>
      </c>
      <c r="B466" s="175">
        <v>39668</v>
      </c>
      <c r="C466" s="176" t="s">
        <v>142</v>
      </c>
      <c r="D466" s="176"/>
      <c r="E466" s="176"/>
      <c r="F466" s="176"/>
      <c r="G466" s="176"/>
      <c r="H466" s="164"/>
      <c r="I466" s="175">
        <v>39689</v>
      </c>
      <c r="J466" s="175">
        <v>41943</v>
      </c>
      <c r="K466" s="176" t="s">
        <v>1531</v>
      </c>
      <c r="L466" s="176"/>
      <c r="M466" s="176" t="s">
        <v>408</v>
      </c>
      <c r="N466" s="176" t="s">
        <v>48</v>
      </c>
      <c r="O466" s="176">
        <v>4000</v>
      </c>
      <c r="P466" s="752" t="s">
        <v>4938</v>
      </c>
      <c r="Q466" s="752" t="s">
        <v>4938</v>
      </c>
      <c r="R466" s="752"/>
      <c r="S466" s="752"/>
      <c r="T466" s="568"/>
      <c r="U466" s="176"/>
      <c r="V466" s="176">
        <v>4000</v>
      </c>
      <c r="W466" s="176"/>
      <c r="X466" s="176"/>
      <c r="Y466" s="176"/>
      <c r="Z466" s="176"/>
      <c r="AA466" s="176"/>
      <c r="AB466" s="176"/>
      <c r="AC466" s="176"/>
      <c r="AD466" s="176"/>
      <c r="AE466" s="176"/>
      <c r="AF466" s="176"/>
      <c r="AG466" s="176"/>
      <c r="AH466" s="176"/>
      <c r="AI466" s="176"/>
      <c r="AJ466" s="176"/>
      <c r="AK466" s="222"/>
      <c r="AL466" s="453" t="s">
        <v>5781</v>
      </c>
      <c r="AM466" s="11"/>
    </row>
    <row r="467" spans="1:39" s="60" customFormat="1" ht="51.75" customHeight="1" x14ac:dyDescent="0.25">
      <c r="A467" s="80">
        <v>13140073</v>
      </c>
      <c r="B467" s="12">
        <v>39668</v>
      </c>
      <c r="C467" s="11" t="s">
        <v>4965</v>
      </c>
      <c r="D467" s="11" t="s">
        <v>7294</v>
      </c>
      <c r="E467" s="11" t="s">
        <v>23</v>
      </c>
      <c r="F467" s="11" t="s">
        <v>23</v>
      </c>
      <c r="G467" s="11" t="s">
        <v>24</v>
      </c>
      <c r="H467" s="73">
        <v>32874</v>
      </c>
      <c r="I467" s="12">
        <v>39689</v>
      </c>
      <c r="J467" s="12">
        <v>45596</v>
      </c>
      <c r="K467" s="11" t="s">
        <v>1531</v>
      </c>
      <c r="L467" s="11"/>
      <c r="M467" s="11" t="s">
        <v>408</v>
      </c>
      <c r="N467" s="11" t="s">
        <v>48</v>
      </c>
      <c r="O467" s="11">
        <v>4000</v>
      </c>
      <c r="P467" s="745"/>
      <c r="Q467" s="745"/>
      <c r="R467" s="745"/>
      <c r="S467" s="745"/>
      <c r="T467" s="559">
        <v>4.5</v>
      </c>
      <c r="U467" s="11">
        <v>15</v>
      </c>
      <c r="V467" s="11">
        <v>4000</v>
      </c>
      <c r="W467" s="11" t="s">
        <v>3345</v>
      </c>
      <c r="X467" s="11">
        <v>25</v>
      </c>
      <c r="Y467" s="11" t="s">
        <v>1090</v>
      </c>
      <c r="Z467" s="11" t="s">
        <v>1090</v>
      </c>
      <c r="AA467" s="11" t="s">
        <v>1090</v>
      </c>
      <c r="AB467" s="11" t="s">
        <v>1090</v>
      </c>
      <c r="AC467" s="11" t="s">
        <v>1090</v>
      </c>
      <c r="AD467" s="11" t="s">
        <v>1090</v>
      </c>
      <c r="AE467" s="11" t="s">
        <v>1090</v>
      </c>
      <c r="AF467" s="11">
        <v>10</v>
      </c>
      <c r="AG467" s="11" t="s">
        <v>5296</v>
      </c>
      <c r="AH467" s="11">
        <v>238.55</v>
      </c>
      <c r="AI467" s="11" t="s">
        <v>4939</v>
      </c>
      <c r="AJ467" s="11" t="s">
        <v>4940</v>
      </c>
      <c r="AK467" s="11" t="s">
        <v>1365</v>
      </c>
      <c r="AL467" s="60" t="s">
        <v>5297</v>
      </c>
    </row>
    <row r="468" spans="1:39" s="60" customFormat="1" ht="51.75" customHeight="1" thickBot="1" x14ac:dyDescent="0.3">
      <c r="A468" s="80">
        <v>13140073</v>
      </c>
      <c r="B468" s="12">
        <v>39668</v>
      </c>
      <c r="C468" s="11" t="s">
        <v>4966</v>
      </c>
      <c r="D468" s="11" t="s">
        <v>7294</v>
      </c>
      <c r="E468" s="11" t="s">
        <v>23</v>
      </c>
      <c r="F468" s="11" t="s">
        <v>23</v>
      </c>
      <c r="G468" s="11" t="s">
        <v>24</v>
      </c>
      <c r="H468" s="73">
        <v>32874</v>
      </c>
      <c r="I468" s="12">
        <v>39689</v>
      </c>
      <c r="J468" s="12">
        <v>45596</v>
      </c>
      <c r="K468" s="11" t="s">
        <v>1531</v>
      </c>
      <c r="L468" s="11"/>
      <c r="M468" s="11" t="s">
        <v>408</v>
      </c>
      <c r="N468" s="11" t="s">
        <v>48</v>
      </c>
      <c r="O468" s="11"/>
      <c r="P468" s="745"/>
      <c r="Q468" s="745"/>
      <c r="R468" s="745"/>
      <c r="S468" s="745"/>
      <c r="T468" s="559"/>
      <c r="U468" s="11"/>
      <c r="V468" s="11"/>
      <c r="W468" s="11" t="s">
        <v>3345</v>
      </c>
      <c r="X468" s="11">
        <v>50</v>
      </c>
      <c r="Y468" s="11">
        <v>25</v>
      </c>
      <c r="Z468" s="11">
        <v>125</v>
      </c>
      <c r="AA468" s="11" t="s">
        <v>1090</v>
      </c>
      <c r="AB468" s="11" t="s">
        <v>1090</v>
      </c>
      <c r="AC468" s="11" t="s">
        <v>1090</v>
      </c>
      <c r="AD468" s="11" t="s">
        <v>1090</v>
      </c>
      <c r="AE468" s="11" t="s">
        <v>1090</v>
      </c>
      <c r="AF468" s="11" t="s">
        <v>1090</v>
      </c>
      <c r="AG468" s="11" t="s">
        <v>4967</v>
      </c>
      <c r="AH468" s="11">
        <v>238.55</v>
      </c>
      <c r="AI468" s="11" t="s">
        <v>4939</v>
      </c>
      <c r="AJ468" s="11" t="s">
        <v>4940</v>
      </c>
      <c r="AK468" s="11" t="s">
        <v>1365</v>
      </c>
      <c r="AL468" s="60" t="s">
        <v>5297</v>
      </c>
    </row>
    <row r="469" spans="1:39" s="60" customFormat="1" ht="27.75" customHeight="1" x14ac:dyDescent="0.25">
      <c r="A469" s="183">
        <v>13140074</v>
      </c>
      <c r="B469" s="184">
        <v>39668</v>
      </c>
      <c r="C469" s="185" t="s">
        <v>450</v>
      </c>
      <c r="D469" s="185"/>
      <c r="E469" s="185"/>
      <c r="F469" s="185"/>
      <c r="G469" s="185"/>
      <c r="H469" s="186"/>
      <c r="I469" s="184">
        <v>39688</v>
      </c>
      <c r="J469" s="184">
        <v>41862</v>
      </c>
      <c r="K469" s="185"/>
      <c r="L469" s="185"/>
      <c r="M469" s="185" t="s">
        <v>302</v>
      </c>
      <c r="N469" s="185" t="s">
        <v>34</v>
      </c>
      <c r="O469" s="185">
        <v>175200000</v>
      </c>
      <c r="P469" s="748"/>
      <c r="Q469" s="748" t="s">
        <v>3262</v>
      </c>
      <c r="R469" s="748"/>
      <c r="S469" s="748"/>
      <c r="T469" s="588"/>
      <c r="U469" s="185"/>
      <c r="V469" s="185">
        <v>175200000</v>
      </c>
      <c r="W469" s="185"/>
      <c r="X469" s="185"/>
      <c r="Y469" s="185"/>
      <c r="Z469" s="185"/>
      <c r="AA469" s="185"/>
      <c r="AB469" s="185"/>
      <c r="AC469" s="185"/>
      <c r="AD469" s="185"/>
      <c r="AE469" s="185"/>
      <c r="AF469" s="185"/>
      <c r="AG469" s="185"/>
      <c r="AH469" s="185"/>
      <c r="AI469" s="185"/>
      <c r="AJ469" s="185"/>
      <c r="AK469" s="275"/>
      <c r="AL469" s="275" t="s">
        <v>4565</v>
      </c>
      <c r="AM469" s="11"/>
    </row>
    <row r="470" spans="1:39" s="60" customFormat="1" ht="27.75" customHeight="1" thickBot="1" x14ac:dyDescent="0.3">
      <c r="A470" s="182">
        <v>13140074</v>
      </c>
      <c r="B470" s="170">
        <v>39668</v>
      </c>
      <c r="C470" s="44" t="s">
        <v>8046</v>
      </c>
      <c r="D470" s="44" t="s">
        <v>7752</v>
      </c>
      <c r="E470" s="44" t="s">
        <v>8043</v>
      </c>
      <c r="F470" s="44" t="s">
        <v>41</v>
      </c>
      <c r="G470" s="44" t="s">
        <v>33</v>
      </c>
      <c r="H470" s="169" t="s">
        <v>8044</v>
      </c>
      <c r="I470" s="170">
        <v>39688</v>
      </c>
      <c r="J470" s="170">
        <v>47706</v>
      </c>
      <c r="K470" s="44" t="s">
        <v>877</v>
      </c>
      <c r="L470" s="44" t="s">
        <v>6582</v>
      </c>
      <c r="M470" s="44" t="s">
        <v>302</v>
      </c>
      <c r="N470" s="44" t="s">
        <v>34</v>
      </c>
      <c r="O470" s="44">
        <v>175200000</v>
      </c>
      <c r="P470" s="738" t="s">
        <v>8045</v>
      </c>
      <c r="Q470" s="738" t="s">
        <v>8045</v>
      </c>
      <c r="R470" s="738"/>
      <c r="S470" s="738"/>
      <c r="T470" s="573">
        <v>7.87</v>
      </c>
      <c r="U470" s="44">
        <v>480000</v>
      </c>
      <c r="V470" s="44">
        <v>175200000</v>
      </c>
      <c r="W470" s="44" t="s">
        <v>3185</v>
      </c>
      <c r="X470" s="44">
        <v>35</v>
      </c>
      <c r="Y470" s="44">
        <v>25</v>
      </c>
      <c r="Z470" s="44">
        <v>125</v>
      </c>
      <c r="AA470" s="44"/>
      <c r="AB470" s="44"/>
      <c r="AC470" s="44"/>
      <c r="AD470" s="44">
        <v>10</v>
      </c>
      <c r="AE470" s="44">
        <v>1</v>
      </c>
      <c r="AF470" s="44">
        <v>0.3</v>
      </c>
      <c r="AG470" s="44" t="s">
        <v>7753</v>
      </c>
      <c r="AH470" s="44">
        <v>511.11</v>
      </c>
      <c r="AI470" s="44" t="s">
        <v>7754</v>
      </c>
      <c r="AJ470" s="44" t="s">
        <v>7755</v>
      </c>
      <c r="AK470" s="174" t="s">
        <v>1459</v>
      </c>
      <c r="AL470" s="174" t="s">
        <v>7784</v>
      </c>
      <c r="AM470" s="11"/>
    </row>
    <row r="471" spans="1:39" s="60" customFormat="1" ht="27.75" customHeight="1" thickBot="1" x14ac:dyDescent="0.3">
      <c r="A471" s="77">
        <v>13140075</v>
      </c>
      <c r="B471" s="28">
        <v>39675</v>
      </c>
      <c r="C471" s="29" t="s">
        <v>1532</v>
      </c>
      <c r="D471" s="29"/>
      <c r="E471" s="29"/>
      <c r="F471" s="29"/>
      <c r="G471" s="29"/>
      <c r="H471" s="77"/>
      <c r="I471" s="28">
        <v>39696</v>
      </c>
      <c r="J471" s="28">
        <v>41869</v>
      </c>
      <c r="K471" s="29" t="s">
        <v>365</v>
      </c>
      <c r="L471" s="29"/>
      <c r="M471" s="29" t="s">
        <v>408</v>
      </c>
      <c r="N471" s="29" t="s">
        <v>25</v>
      </c>
      <c r="O471" s="29">
        <v>5000</v>
      </c>
      <c r="P471" s="743"/>
      <c r="Q471" s="743"/>
      <c r="R471" s="743"/>
      <c r="S471" s="743"/>
      <c r="T471" s="571"/>
      <c r="U471" s="29"/>
      <c r="V471" s="29">
        <v>5000</v>
      </c>
      <c r="W471" s="29"/>
      <c r="X471" s="29"/>
      <c r="Y471" s="29"/>
      <c r="Z471" s="29"/>
      <c r="AA471" s="29"/>
      <c r="AB471" s="29"/>
      <c r="AC471" s="29"/>
      <c r="AD471" s="29"/>
      <c r="AE471" s="29"/>
      <c r="AF471" s="29"/>
      <c r="AG471" s="29"/>
      <c r="AH471" s="29"/>
      <c r="AI471" s="29"/>
      <c r="AJ471" s="29"/>
      <c r="AK471" s="25"/>
      <c r="AL471" s="25"/>
      <c r="AM471" s="11"/>
    </row>
    <row r="472" spans="1:39" s="60" customFormat="1" ht="27.75" customHeight="1" thickBot="1" x14ac:dyDescent="0.3">
      <c r="A472" s="237">
        <v>13140076</v>
      </c>
      <c r="B472" s="238">
        <v>39688</v>
      </c>
      <c r="C472" s="23" t="s">
        <v>1533</v>
      </c>
      <c r="D472" s="23"/>
      <c r="E472" s="23"/>
      <c r="F472" s="23"/>
      <c r="G472" s="23"/>
      <c r="H472" s="239"/>
      <c r="I472" s="238">
        <v>39708</v>
      </c>
      <c r="J472" s="238">
        <v>40781</v>
      </c>
      <c r="K472" s="23" t="s">
        <v>365</v>
      </c>
      <c r="L472" s="23"/>
      <c r="M472" s="23" t="s">
        <v>408</v>
      </c>
      <c r="N472" s="23" t="s">
        <v>25</v>
      </c>
      <c r="O472" s="23">
        <v>106000</v>
      </c>
      <c r="P472" s="744"/>
      <c r="Q472" s="744"/>
      <c r="R472" s="744"/>
      <c r="S472" s="744"/>
      <c r="T472" s="575"/>
      <c r="U472" s="23"/>
      <c r="V472" s="23">
        <v>106000</v>
      </c>
      <c r="W472" s="23"/>
      <c r="X472" s="23"/>
      <c r="Y472" s="23"/>
      <c r="Z472" s="23"/>
      <c r="AA472" s="23"/>
      <c r="AB472" s="23"/>
      <c r="AC472" s="23"/>
      <c r="AD472" s="23"/>
      <c r="AE472" s="23"/>
      <c r="AF472" s="23"/>
      <c r="AG472" s="23"/>
      <c r="AH472" s="23"/>
      <c r="AI472" s="23"/>
      <c r="AJ472" s="23"/>
      <c r="AK472" s="24"/>
      <c r="AL472" s="24"/>
      <c r="AM472" s="11"/>
    </row>
    <row r="473" spans="1:39" s="60" customFormat="1" ht="27.75" customHeight="1" thickBot="1" x14ac:dyDescent="0.3">
      <c r="A473" s="77">
        <v>13140077</v>
      </c>
      <c r="B473" s="28">
        <v>39699</v>
      </c>
      <c r="C473" s="29" t="s">
        <v>1534</v>
      </c>
      <c r="D473" s="29"/>
      <c r="E473" s="29"/>
      <c r="F473" s="29"/>
      <c r="G473" s="29"/>
      <c r="H473" s="77"/>
      <c r="I473" s="28">
        <v>39720</v>
      </c>
      <c r="J473" s="28">
        <v>40794</v>
      </c>
      <c r="K473" s="29" t="s">
        <v>1479</v>
      </c>
      <c r="L473" s="29"/>
      <c r="M473" s="29" t="s">
        <v>408</v>
      </c>
      <c r="N473" s="29" t="s">
        <v>40</v>
      </c>
      <c r="O473" s="29">
        <v>7000</v>
      </c>
      <c r="P473" s="743"/>
      <c r="Q473" s="743"/>
      <c r="R473" s="743"/>
      <c r="S473" s="743"/>
      <c r="T473" s="571"/>
      <c r="U473" s="29"/>
      <c r="V473" s="29">
        <v>7000</v>
      </c>
      <c r="W473" s="29"/>
      <c r="X473" s="29"/>
      <c r="Y473" s="29"/>
      <c r="Z473" s="29"/>
      <c r="AA473" s="29"/>
      <c r="AB473" s="29"/>
      <c r="AC473" s="29"/>
      <c r="AD473" s="29"/>
      <c r="AE473" s="29"/>
      <c r="AF473" s="29"/>
      <c r="AG473" s="29"/>
      <c r="AH473" s="29"/>
      <c r="AI473" s="29"/>
      <c r="AJ473" s="29"/>
      <c r="AK473" s="25"/>
      <c r="AL473" s="25"/>
      <c r="AM473" s="11"/>
    </row>
    <row r="474" spans="1:39" s="60" customFormat="1" ht="27.75" customHeight="1" thickBot="1" x14ac:dyDescent="0.3">
      <c r="A474" s="237">
        <v>13140078</v>
      </c>
      <c r="B474" s="238">
        <v>39699</v>
      </c>
      <c r="C474" s="23" t="s">
        <v>1535</v>
      </c>
      <c r="D474" s="23"/>
      <c r="E474" s="23"/>
      <c r="F474" s="23"/>
      <c r="G474" s="23"/>
      <c r="H474" s="239"/>
      <c r="I474" s="238">
        <v>39720</v>
      </c>
      <c r="J474" s="238">
        <v>41890</v>
      </c>
      <c r="K474" s="23" t="s">
        <v>1472</v>
      </c>
      <c r="L474" s="23"/>
      <c r="M474" s="23" t="s">
        <v>1012</v>
      </c>
      <c r="N474" s="23" t="s">
        <v>21</v>
      </c>
      <c r="O474" s="23">
        <v>380554</v>
      </c>
      <c r="P474" s="744"/>
      <c r="Q474" s="744"/>
      <c r="R474" s="744"/>
      <c r="S474" s="744"/>
      <c r="T474" s="575"/>
      <c r="U474" s="23"/>
      <c r="V474" s="23">
        <v>380554</v>
      </c>
      <c r="W474" s="23"/>
      <c r="X474" s="23"/>
      <c r="Y474" s="23"/>
      <c r="Z474" s="23"/>
      <c r="AA474" s="23"/>
      <c r="AB474" s="23"/>
      <c r="AC474" s="23"/>
      <c r="AD474" s="23"/>
      <c r="AE474" s="23"/>
      <c r="AF474" s="23"/>
      <c r="AG474" s="23"/>
      <c r="AH474" s="23"/>
      <c r="AI474" s="23"/>
      <c r="AJ474" s="23"/>
      <c r="AK474" s="24"/>
      <c r="AL474" s="24"/>
      <c r="AM474" s="11"/>
    </row>
    <row r="475" spans="1:39" s="60" customFormat="1" ht="27.75" customHeight="1" thickBot="1" x14ac:dyDescent="0.3">
      <c r="A475" s="77">
        <v>13140079</v>
      </c>
      <c r="B475" s="28">
        <v>39703</v>
      </c>
      <c r="C475" s="29" t="s">
        <v>1536</v>
      </c>
      <c r="D475" s="29">
        <v>66665</v>
      </c>
      <c r="E475" s="29"/>
      <c r="F475" s="29"/>
      <c r="G475" s="29"/>
      <c r="H475" s="77" t="s">
        <v>2440</v>
      </c>
      <c r="I475" s="28">
        <v>39724</v>
      </c>
      <c r="J475" s="28">
        <v>40798</v>
      </c>
      <c r="K475" s="29" t="s">
        <v>365</v>
      </c>
      <c r="L475" s="29"/>
      <c r="M475" s="29" t="s">
        <v>335</v>
      </c>
      <c r="N475" s="29" t="s">
        <v>25</v>
      </c>
      <c r="O475" s="29">
        <v>146000</v>
      </c>
      <c r="P475" s="743"/>
      <c r="Q475" s="743"/>
      <c r="R475" s="743"/>
      <c r="S475" s="743"/>
      <c r="T475" s="571"/>
      <c r="U475" s="29"/>
      <c r="V475" s="29">
        <v>146000</v>
      </c>
      <c r="W475" s="29"/>
      <c r="X475" s="29"/>
      <c r="Y475" s="29"/>
      <c r="Z475" s="29"/>
      <c r="AA475" s="29"/>
      <c r="AB475" s="29"/>
      <c r="AC475" s="29"/>
      <c r="AD475" s="29"/>
      <c r="AE475" s="29"/>
      <c r="AF475" s="29"/>
      <c r="AG475" s="29"/>
      <c r="AH475" s="29"/>
      <c r="AI475" s="29"/>
      <c r="AJ475" s="29"/>
      <c r="AK475" s="25"/>
      <c r="AL475" s="25"/>
      <c r="AM475" s="11"/>
    </row>
    <row r="476" spans="1:39" s="60" customFormat="1" ht="27.75" customHeight="1" thickBot="1" x14ac:dyDescent="0.3">
      <c r="A476" s="237">
        <v>13140080</v>
      </c>
      <c r="B476" s="238">
        <v>39708</v>
      </c>
      <c r="C476" s="23" t="s">
        <v>1111</v>
      </c>
      <c r="D476" s="23"/>
      <c r="E476" s="23"/>
      <c r="F476" s="23"/>
      <c r="G476" s="23"/>
      <c r="H476" s="239"/>
      <c r="I476" s="238">
        <v>39728</v>
      </c>
      <c r="J476" s="238">
        <v>40803</v>
      </c>
      <c r="K476" s="23" t="s">
        <v>373</v>
      </c>
      <c r="L476" s="23"/>
      <c r="M476" s="23" t="s">
        <v>1023</v>
      </c>
      <c r="N476" s="23" t="s">
        <v>34</v>
      </c>
      <c r="O476" s="23">
        <v>11100</v>
      </c>
      <c r="P476" s="744"/>
      <c r="Q476" s="744"/>
      <c r="R476" s="744"/>
      <c r="S476" s="744"/>
      <c r="T476" s="575"/>
      <c r="U476" s="23"/>
      <c r="V476" s="23">
        <v>11100</v>
      </c>
      <c r="W476" s="23"/>
      <c r="X476" s="23"/>
      <c r="Y476" s="23"/>
      <c r="Z476" s="23"/>
      <c r="AA476" s="23"/>
      <c r="AB476" s="23"/>
      <c r="AC476" s="23"/>
      <c r="AD476" s="23"/>
      <c r="AE476" s="23"/>
      <c r="AF476" s="23"/>
      <c r="AG476" s="23"/>
      <c r="AH476" s="23"/>
      <c r="AI476" s="23"/>
      <c r="AJ476" s="23"/>
      <c r="AK476" s="24"/>
      <c r="AL476" s="24"/>
      <c r="AM476" s="11"/>
    </row>
    <row r="477" spans="1:39" s="89" customFormat="1" ht="27.75" customHeight="1" thickBot="1" x14ac:dyDescent="0.3">
      <c r="A477" s="252">
        <v>13140081</v>
      </c>
      <c r="B477" s="253">
        <v>39715</v>
      </c>
      <c r="C477" s="254" t="s">
        <v>5822</v>
      </c>
      <c r="D477" s="254" t="s">
        <v>5823</v>
      </c>
      <c r="E477" s="254"/>
      <c r="F477" s="254"/>
      <c r="G477" s="254"/>
      <c r="H477" s="252" t="s">
        <v>3417</v>
      </c>
      <c r="I477" s="253">
        <v>39731</v>
      </c>
      <c r="J477" s="253">
        <v>41913</v>
      </c>
      <c r="K477" s="254"/>
      <c r="L477" s="254"/>
      <c r="M477" s="254" t="s">
        <v>1100</v>
      </c>
      <c r="N477" s="254" t="s">
        <v>34</v>
      </c>
      <c r="O477" s="254">
        <v>7000</v>
      </c>
      <c r="P477" s="754"/>
      <c r="Q477" s="754"/>
      <c r="R477" s="754" t="s">
        <v>5821</v>
      </c>
      <c r="S477" s="754"/>
      <c r="T477" s="612"/>
      <c r="U477" s="254"/>
      <c r="V477" s="254">
        <v>7000</v>
      </c>
      <c r="W477" s="254"/>
      <c r="X477" s="254"/>
      <c r="Y477" s="254"/>
      <c r="Z477" s="254"/>
      <c r="AA477" s="254"/>
      <c r="AB477" s="254"/>
      <c r="AC477" s="254"/>
      <c r="AD477" s="254"/>
      <c r="AE477" s="254"/>
      <c r="AF477" s="254"/>
      <c r="AG477" s="254"/>
      <c r="AH477" s="254"/>
      <c r="AI477" s="254"/>
      <c r="AJ477" s="254"/>
      <c r="AK477" s="276"/>
      <c r="AL477" s="276" t="s">
        <v>5826</v>
      </c>
      <c r="AM477" s="49"/>
    </row>
    <row r="478" spans="1:39" s="60" customFormat="1" ht="27.75" customHeight="1" x14ac:dyDescent="0.25">
      <c r="A478" s="183">
        <v>13140082</v>
      </c>
      <c r="B478" s="184">
        <v>39716</v>
      </c>
      <c r="C478" s="185" t="s">
        <v>1537</v>
      </c>
      <c r="D478" s="185"/>
      <c r="E478" s="185"/>
      <c r="F478" s="185"/>
      <c r="G478" s="185"/>
      <c r="H478" s="186"/>
      <c r="I478" s="184">
        <v>39736</v>
      </c>
      <c r="J478" s="184">
        <v>41907</v>
      </c>
      <c r="K478" s="185" t="s">
        <v>1538</v>
      </c>
      <c r="L478" s="185"/>
      <c r="M478" s="185" t="s">
        <v>408</v>
      </c>
      <c r="N478" s="185" t="s">
        <v>48</v>
      </c>
      <c r="O478" s="185">
        <v>400</v>
      </c>
      <c r="P478" s="748" t="s">
        <v>3436</v>
      </c>
      <c r="Q478" s="811"/>
      <c r="R478" s="748"/>
      <c r="S478" s="748"/>
      <c r="T478" s="588"/>
      <c r="U478" s="185"/>
      <c r="V478" s="185">
        <v>400</v>
      </c>
      <c r="W478" s="185"/>
      <c r="X478" s="185"/>
      <c r="Y478" s="185"/>
      <c r="Z478" s="185"/>
      <c r="AA478" s="185"/>
      <c r="AB478" s="185"/>
      <c r="AC478" s="185"/>
      <c r="AD478" s="185"/>
      <c r="AE478" s="185"/>
      <c r="AF478" s="185"/>
      <c r="AG478" s="185"/>
      <c r="AH478" s="185"/>
      <c r="AI478" s="185"/>
      <c r="AJ478" s="185"/>
      <c r="AK478" s="275"/>
      <c r="AL478" s="275" t="s">
        <v>4566</v>
      </c>
      <c r="AM478" s="11"/>
    </row>
    <row r="479" spans="1:39" s="60" customFormat="1" ht="51.75" customHeight="1" thickBot="1" x14ac:dyDescent="0.3">
      <c r="A479" s="65" t="s">
        <v>3437</v>
      </c>
      <c r="B479" s="66">
        <v>39716</v>
      </c>
      <c r="C479" s="67" t="s">
        <v>3438</v>
      </c>
      <c r="D479" s="67" t="s">
        <v>5753</v>
      </c>
      <c r="E479" s="67"/>
      <c r="F479" s="67"/>
      <c r="G479" s="67"/>
      <c r="H479" s="158">
        <v>40422</v>
      </c>
      <c r="I479" s="66">
        <v>39736</v>
      </c>
      <c r="J479" s="66">
        <v>45561</v>
      </c>
      <c r="K479" s="67" t="s">
        <v>1461</v>
      </c>
      <c r="L479" s="67"/>
      <c r="M479" s="67" t="s">
        <v>335</v>
      </c>
      <c r="N479" s="67" t="s">
        <v>48</v>
      </c>
      <c r="O479" s="67">
        <v>400</v>
      </c>
      <c r="P479" s="756"/>
      <c r="Q479" s="756"/>
      <c r="R479" s="756"/>
      <c r="S479" s="756"/>
      <c r="T479" s="562">
        <v>1.5</v>
      </c>
      <c r="U479" s="67">
        <v>0.5</v>
      </c>
      <c r="V479" s="67">
        <v>400</v>
      </c>
      <c r="W479" s="67" t="s">
        <v>1257</v>
      </c>
      <c r="X479" s="67">
        <v>50</v>
      </c>
      <c r="Y479" s="67">
        <v>15</v>
      </c>
      <c r="Z479" s="67">
        <v>70</v>
      </c>
      <c r="AA479" s="67" t="s">
        <v>1090</v>
      </c>
      <c r="AB479" s="67" t="s">
        <v>1090</v>
      </c>
      <c r="AC479" s="67" t="s">
        <v>1090</v>
      </c>
      <c r="AD479" s="67" t="s">
        <v>1090</v>
      </c>
      <c r="AE479" s="67" t="s">
        <v>1090</v>
      </c>
      <c r="AF479" s="67">
        <v>0.3</v>
      </c>
      <c r="AG479" s="67" t="s">
        <v>3439</v>
      </c>
      <c r="AH479" s="67">
        <v>216.583</v>
      </c>
      <c r="AI479" s="67" t="s">
        <v>4127</v>
      </c>
      <c r="AJ479" s="67" t="s">
        <v>3440</v>
      </c>
      <c r="AK479" s="67" t="s">
        <v>1365</v>
      </c>
      <c r="AL479" s="425"/>
    </row>
    <row r="480" spans="1:39" s="60" customFormat="1" ht="27.75" customHeight="1" thickBot="1" x14ac:dyDescent="0.3">
      <c r="A480" s="77">
        <v>13140083</v>
      </c>
      <c r="B480" s="28">
        <v>39716</v>
      </c>
      <c r="C480" s="29" t="s">
        <v>1539</v>
      </c>
      <c r="D480" s="29"/>
      <c r="E480" s="29"/>
      <c r="F480" s="29"/>
      <c r="G480" s="29"/>
      <c r="H480" s="77"/>
      <c r="I480" s="28">
        <v>39743</v>
      </c>
      <c r="J480" s="28">
        <v>40811</v>
      </c>
      <c r="K480" s="29" t="s">
        <v>1307</v>
      </c>
      <c r="L480" s="29"/>
      <c r="M480" s="29" t="s">
        <v>408</v>
      </c>
      <c r="N480" s="29" t="s">
        <v>48</v>
      </c>
      <c r="O480" s="29">
        <v>157000</v>
      </c>
      <c r="P480" s="743"/>
      <c r="Q480" s="743"/>
      <c r="R480" s="743"/>
      <c r="S480" s="743"/>
      <c r="T480" s="571"/>
      <c r="U480" s="29"/>
      <c r="V480" s="29">
        <v>157000</v>
      </c>
      <c r="W480" s="29"/>
      <c r="X480" s="29"/>
      <c r="Y480" s="29"/>
      <c r="Z480" s="29"/>
      <c r="AA480" s="29"/>
      <c r="AB480" s="29"/>
      <c r="AC480" s="29"/>
      <c r="AD480" s="29"/>
      <c r="AE480" s="29"/>
      <c r="AF480" s="29"/>
      <c r="AG480" s="29"/>
      <c r="AH480" s="29"/>
      <c r="AI480" s="29"/>
      <c r="AJ480" s="29"/>
      <c r="AK480" s="25"/>
      <c r="AL480" s="25"/>
      <c r="AM480" s="11"/>
    </row>
    <row r="481" spans="1:39" s="60" customFormat="1" ht="27.75" customHeight="1" thickBot="1" x14ac:dyDescent="0.3">
      <c r="A481" s="237">
        <v>13140084</v>
      </c>
      <c r="B481" s="238">
        <v>39721</v>
      </c>
      <c r="C481" s="23" t="s">
        <v>215</v>
      </c>
      <c r="D481" s="23"/>
      <c r="E481" s="23"/>
      <c r="F481" s="23"/>
      <c r="G481" s="23"/>
      <c r="H481" s="239"/>
      <c r="I481" s="238">
        <v>39741</v>
      </c>
      <c r="J481" s="238">
        <v>41912</v>
      </c>
      <c r="K481" s="23" t="s">
        <v>1362</v>
      </c>
      <c r="L481" s="23"/>
      <c r="M481" s="23" t="s">
        <v>4768</v>
      </c>
      <c r="N481" s="23" t="s">
        <v>66</v>
      </c>
      <c r="O481" s="23">
        <v>38325</v>
      </c>
      <c r="P481" s="744"/>
      <c r="Q481" s="744"/>
      <c r="R481" s="744"/>
      <c r="S481" s="744"/>
      <c r="T481" s="575"/>
      <c r="U481" s="23"/>
      <c r="V481" s="23">
        <v>38325</v>
      </c>
      <c r="W481" s="23"/>
      <c r="X481" s="23"/>
      <c r="Y481" s="23"/>
      <c r="Z481" s="23"/>
      <c r="AA481" s="23"/>
      <c r="AB481" s="23"/>
      <c r="AC481" s="23"/>
      <c r="AD481" s="23"/>
      <c r="AE481" s="23"/>
      <c r="AF481" s="23"/>
      <c r="AG481" s="23"/>
      <c r="AH481" s="23"/>
      <c r="AI481" s="23"/>
      <c r="AJ481" s="23"/>
      <c r="AK481" s="24"/>
      <c r="AL481" s="24"/>
      <c r="AM481" s="11"/>
    </row>
    <row r="482" spans="1:39" s="60" customFormat="1" ht="28.5" customHeight="1" x14ac:dyDescent="0.25">
      <c r="A482" s="164">
        <v>13140085</v>
      </c>
      <c r="B482" s="175">
        <v>39722</v>
      </c>
      <c r="C482" s="176" t="s">
        <v>2441</v>
      </c>
      <c r="D482" s="176"/>
      <c r="E482" s="176"/>
      <c r="F482" s="176"/>
      <c r="G482" s="176"/>
      <c r="H482" s="164"/>
      <c r="I482" s="175">
        <v>39748</v>
      </c>
      <c r="J482" s="175">
        <v>41925</v>
      </c>
      <c r="K482" s="176" t="s">
        <v>1203</v>
      </c>
      <c r="L482" s="176"/>
      <c r="M482" s="176" t="s">
        <v>298</v>
      </c>
      <c r="N482" s="176" t="s">
        <v>21</v>
      </c>
      <c r="O482" s="176">
        <v>364490</v>
      </c>
      <c r="P482" s="752" t="s">
        <v>3446</v>
      </c>
      <c r="Q482" s="752" t="s">
        <v>3446</v>
      </c>
      <c r="R482" s="752"/>
      <c r="S482" s="752"/>
      <c r="T482" s="568"/>
      <c r="U482" s="176"/>
      <c r="V482" s="176">
        <v>364490</v>
      </c>
      <c r="W482" s="176"/>
      <c r="X482" s="176"/>
      <c r="Y482" s="176"/>
      <c r="Z482" s="176"/>
      <c r="AA482" s="176"/>
      <c r="AB482" s="176"/>
      <c r="AC482" s="176"/>
      <c r="AD482" s="176"/>
      <c r="AE482" s="176"/>
      <c r="AF482" s="176"/>
      <c r="AG482" s="176"/>
      <c r="AH482" s="176"/>
      <c r="AI482" s="176"/>
      <c r="AJ482" s="176"/>
      <c r="AK482" s="222"/>
      <c r="AL482" s="222" t="s">
        <v>3445</v>
      </c>
      <c r="AM482" s="11"/>
    </row>
    <row r="483" spans="1:39" s="60" customFormat="1" ht="51.75" customHeight="1" thickBot="1" x14ac:dyDescent="0.3">
      <c r="A483" s="80">
        <v>13140085</v>
      </c>
      <c r="B483" s="12">
        <v>39722</v>
      </c>
      <c r="C483" s="11" t="s">
        <v>3460</v>
      </c>
      <c r="D483" s="11" t="s">
        <v>7785</v>
      </c>
      <c r="E483" s="11" t="s">
        <v>620</v>
      </c>
      <c r="F483" s="11" t="s">
        <v>7313</v>
      </c>
      <c r="G483" s="11" t="s">
        <v>7313</v>
      </c>
      <c r="H483" s="73">
        <v>10553</v>
      </c>
      <c r="I483" s="12">
        <v>39748</v>
      </c>
      <c r="J483" s="12">
        <v>46308</v>
      </c>
      <c r="K483" s="11" t="s">
        <v>1203</v>
      </c>
      <c r="L483" s="11" t="s">
        <v>7786</v>
      </c>
      <c r="M483" s="11" t="s">
        <v>7787</v>
      </c>
      <c r="N483" s="11" t="s">
        <v>21</v>
      </c>
      <c r="O483" s="11">
        <v>364490</v>
      </c>
      <c r="P483" s="745" t="s">
        <v>7788</v>
      </c>
      <c r="Q483" s="745" t="s">
        <v>7788</v>
      </c>
      <c r="R483" s="745"/>
      <c r="S483" s="745"/>
      <c r="T483" s="559" t="s">
        <v>1964</v>
      </c>
      <c r="U483" s="11">
        <v>999</v>
      </c>
      <c r="V483" s="11">
        <v>364490</v>
      </c>
      <c r="W483" s="11" t="s">
        <v>3185</v>
      </c>
      <c r="X483" s="11">
        <v>50</v>
      </c>
      <c r="Y483" s="11">
        <v>15</v>
      </c>
      <c r="Z483" s="11">
        <v>70</v>
      </c>
      <c r="AA483" s="11" t="s">
        <v>1090</v>
      </c>
      <c r="AB483" s="11" t="s">
        <v>1090</v>
      </c>
      <c r="AC483" s="11" t="s">
        <v>1090</v>
      </c>
      <c r="AD483" s="11" t="s">
        <v>1090</v>
      </c>
      <c r="AE483" s="11" t="s">
        <v>1090</v>
      </c>
      <c r="AF483" s="11">
        <v>0.3</v>
      </c>
      <c r="AG483" s="11" t="s">
        <v>3447</v>
      </c>
      <c r="AH483" s="11"/>
      <c r="AI483" s="11" t="s">
        <v>4128</v>
      </c>
      <c r="AJ483" s="11" t="s">
        <v>4129</v>
      </c>
      <c r="AK483" s="11" t="s">
        <v>1365</v>
      </c>
    </row>
    <row r="484" spans="1:39" s="60" customFormat="1" ht="27.75" customHeight="1" thickBot="1" x14ac:dyDescent="0.3">
      <c r="A484" s="237">
        <v>13140086</v>
      </c>
      <c r="B484" s="238">
        <v>39727</v>
      </c>
      <c r="C484" s="23" t="s">
        <v>1540</v>
      </c>
      <c r="D484" s="23"/>
      <c r="E484" s="23"/>
      <c r="F484" s="23"/>
      <c r="G484" s="23"/>
      <c r="H484" s="239"/>
      <c r="I484" s="238">
        <v>39748</v>
      </c>
      <c r="J484" s="238">
        <v>41918</v>
      </c>
      <c r="K484" s="23" t="s">
        <v>1311</v>
      </c>
      <c r="L484" s="23"/>
      <c r="M484" s="23" t="s">
        <v>4769</v>
      </c>
      <c r="N484" s="23" t="s">
        <v>40</v>
      </c>
      <c r="O484" s="23">
        <v>3500</v>
      </c>
      <c r="P484" s="744"/>
      <c r="Q484" s="744"/>
      <c r="R484" s="744"/>
      <c r="S484" s="744"/>
      <c r="T484" s="575"/>
      <c r="U484" s="23"/>
      <c r="V484" s="23">
        <v>3500</v>
      </c>
      <c r="W484" s="23"/>
      <c r="X484" s="23"/>
      <c r="Y484" s="23"/>
      <c r="Z484" s="23"/>
      <c r="AA484" s="23"/>
      <c r="AB484" s="23"/>
      <c r="AC484" s="23"/>
      <c r="AD484" s="23"/>
      <c r="AE484" s="23"/>
      <c r="AF484" s="23"/>
      <c r="AG484" s="23"/>
      <c r="AH484" s="23"/>
      <c r="AI484" s="23"/>
      <c r="AJ484" s="23"/>
      <c r="AK484" s="24"/>
      <c r="AL484" s="24"/>
      <c r="AM484" s="11"/>
    </row>
    <row r="485" spans="1:39" s="60" customFormat="1" ht="27.75" customHeight="1" thickBot="1" x14ac:dyDescent="0.3">
      <c r="A485" s="78">
        <v>13140087</v>
      </c>
      <c r="B485" s="36">
        <v>39729</v>
      </c>
      <c r="C485" s="35" t="s">
        <v>1541</v>
      </c>
      <c r="D485" s="35"/>
      <c r="E485" s="35"/>
      <c r="F485" s="35"/>
      <c r="G485" s="35"/>
      <c r="H485" s="78"/>
      <c r="I485" s="36">
        <v>39749</v>
      </c>
      <c r="J485" s="36">
        <v>41923</v>
      </c>
      <c r="K485" s="35" t="s">
        <v>1542</v>
      </c>
      <c r="L485" s="35"/>
      <c r="M485" s="35" t="s">
        <v>4770</v>
      </c>
      <c r="N485" s="35" t="s">
        <v>34</v>
      </c>
      <c r="O485" s="35">
        <v>172000</v>
      </c>
      <c r="P485" s="802"/>
      <c r="Q485" s="802"/>
      <c r="R485" s="802" t="s">
        <v>1543</v>
      </c>
      <c r="S485" s="802"/>
      <c r="T485" s="602"/>
      <c r="U485" s="35"/>
      <c r="V485" s="35">
        <v>172000</v>
      </c>
      <c r="W485" s="35"/>
      <c r="X485" s="35"/>
      <c r="Y485" s="35"/>
      <c r="Z485" s="35"/>
      <c r="AA485" s="35"/>
      <c r="AB485" s="35"/>
      <c r="AC485" s="35"/>
      <c r="AD485" s="35"/>
      <c r="AE485" s="35"/>
      <c r="AF485" s="35"/>
      <c r="AG485" s="35"/>
      <c r="AH485" s="35"/>
      <c r="AI485" s="35"/>
      <c r="AJ485" s="35"/>
      <c r="AK485" s="35"/>
      <c r="AL485" s="314"/>
      <c r="AM485" s="11"/>
    </row>
    <row r="486" spans="1:39" s="60" customFormat="1" ht="27.75" customHeight="1" thickBot="1" x14ac:dyDescent="0.3">
      <c r="A486" s="237">
        <v>13140088</v>
      </c>
      <c r="B486" s="238">
        <v>39731</v>
      </c>
      <c r="C486" s="23" t="s">
        <v>1544</v>
      </c>
      <c r="D486" s="23"/>
      <c r="E486" s="23"/>
      <c r="F486" s="23"/>
      <c r="G486" s="23"/>
      <c r="H486" s="239"/>
      <c r="I486" s="238">
        <v>39752</v>
      </c>
      <c r="J486" s="238">
        <v>41639</v>
      </c>
      <c r="K486" s="23" t="s">
        <v>1531</v>
      </c>
      <c r="L486" s="23"/>
      <c r="M486" s="23" t="s">
        <v>4771</v>
      </c>
      <c r="N486" s="23" t="s">
        <v>48</v>
      </c>
      <c r="O486" s="23">
        <v>133000</v>
      </c>
      <c r="P486" s="744"/>
      <c r="Q486" s="744"/>
      <c r="R486" s="744"/>
      <c r="S486" s="744"/>
      <c r="T486" s="575"/>
      <c r="U486" s="23"/>
      <c r="V486" s="23">
        <v>133000</v>
      </c>
      <c r="W486" s="23"/>
      <c r="X486" s="23"/>
      <c r="Y486" s="23"/>
      <c r="Z486" s="23"/>
      <c r="AA486" s="23"/>
      <c r="AB486" s="23"/>
      <c r="AC486" s="23"/>
      <c r="AD486" s="23"/>
      <c r="AE486" s="23"/>
      <c r="AF486" s="23"/>
      <c r="AG486" s="23"/>
      <c r="AH486" s="23"/>
      <c r="AI486" s="23"/>
      <c r="AJ486" s="23"/>
      <c r="AK486" s="24"/>
      <c r="AL486" s="24"/>
      <c r="AM486" s="11"/>
    </row>
    <row r="487" spans="1:39" s="89" customFormat="1" ht="30.75" customHeight="1" thickBot="1" x14ac:dyDescent="0.3">
      <c r="A487" s="252">
        <v>13140089</v>
      </c>
      <c r="B487" s="253">
        <v>39731</v>
      </c>
      <c r="C487" s="254" t="s">
        <v>1545</v>
      </c>
      <c r="D487" s="254"/>
      <c r="E487" s="254"/>
      <c r="F487" s="254"/>
      <c r="G487" s="254"/>
      <c r="H487" s="252"/>
      <c r="I487" s="253">
        <v>39751</v>
      </c>
      <c r="J487" s="253">
        <v>41922</v>
      </c>
      <c r="K487" s="254" t="s">
        <v>1461</v>
      </c>
      <c r="L487" s="254"/>
      <c r="M487" s="254" t="s">
        <v>408</v>
      </c>
      <c r="N487" s="254" t="s">
        <v>48</v>
      </c>
      <c r="O487" s="254">
        <v>146000</v>
      </c>
      <c r="P487" s="754"/>
      <c r="Q487" s="754"/>
      <c r="R487" s="754" t="s">
        <v>3475</v>
      </c>
      <c r="S487" s="754"/>
      <c r="T487" s="612"/>
      <c r="U487" s="254"/>
      <c r="V487" s="254">
        <v>146000</v>
      </c>
      <c r="W487" s="254"/>
      <c r="X487" s="254"/>
      <c r="Y487" s="254"/>
      <c r="Z487" s="254"/>
      <c r="AA487" s="254"/>
      <c r="AB487" s="254"/>
      <c r="AC487" s="254"/>
      <c r="AD487" s="254"/>
      <c r="AE487" s="254"/>
      <c r="AF487" s="254"/>
      <c r="AG487" s="254"/>
      <c r="AH487" s="254"/>
      <c r="AI487" s="254"/>
      <c r="AJ487" s="254"/>
      <c r="AK487" s="276"/>
      <c r="AL487" s="459" t="s">
        <v>4567</v>
      </c>
      <c r="AM487" s="49"/>
    </row>
    <row r="488" spans="1:39" s="60" customFormat="1" ht="33" customHeight="1" thickBot="1" x14ac:dyDescent="0.3">
      <c r="A488" s="237">
        <v>13140090</v>
      </c>
      <c r="B488" s="431" t="s">
        <v>145</v>
      </c>
      <c r="C488" s="431" t="s">
        <v>145</v>
      </c>
      <c r="D488" s="431" t="s">
        <v>145</v>
      </c>
      <c r="E488" s="431"/>
      <c r="F488" s="431"/>
      <c r="G488" s="431"/>
      <c r="H488" s="431" t="s">
        <v>145</v>
      </c>
      <c r="I488" s="431" t="s">
        <v>145</v>
      </c>
      <c r="J488" s="431" t="s">
        <v>145</v>
      </c>
      <c r="K488" s="431" t="s">
        <v>145</v>
      </c>
      <c r="L488" s="431"/>
      <c r="M488" s="431" t="s">
        <v>145</v>
      </c>
      <c r="N488" s="431" t="s">
        <v>145</v>
      </c>
      <c r="O488" s="431" t="s">
        <v>145</v>
      </c>
      <c r="P488" s="812" t="s">
        <v>145</v>
      </c>
      <c r="Q488" s="812" t="s">
        <v>145</v>
      </c>
      <c r="R488" s="812" t="s">
        <v>145</v>
      </c>
      <c r="S488" s="812" t="s">
        <v>145</v>
      </c>
      <c r="T488" s="613" t="s">
        <v>145</v>
      </c>
      <c r="U488" s="431" t="s">
        <v>145</v>
      </c>
      <c r="V488" s="431" t="s">
        <v>145</v>
      </c>
      <c r="W488" s="431" t="s">
        <v>145</v>
      </c>
      <c r="X488" s="431" t="s">
        <v>145</v>
      </c>
      <c r="Y488" s="431" t="s">
        <v>145</v>
      </c>
      <c r="Z488" s="431" t="s">
        <v>145</v>
      </c>
      <c r="AA488" s="431" t="s">
        <v>145</v>
      </c>
      <c r="AB488" s="431" t="s">
        <v>145</v>
      </c>
      <c r="AC488" s="431" t="s">
        <v>145</v>
      </c>
      <c r="AD488" s="431" t="s">
        <v>145</v>
      </c>
      <c r="AE488" s="431" t="s">
        <v>145</v>
      </c>
      <c r="AF488" s="431" t="s">
        <v>145</v>
      </c>
      <c r="AG488" s="431" t="s">
        <v>145</v>
      </c>
      <c r="AH488" s="431" t="s">
        <v>145</v>
      </c>
      <c r="AI488" s="431" t="s">
        <v>145</v>
      </c>
      <c r="AJ488" s="431" t="s">
        <v>145</v>
      </c>
      <c r="AK488" s="431" t="s">
        <v>145</v>
      </c>
      <c r="AL488" s="460" t="s">
        <v>145</v>
      </c>
      <c r="AM488" s="11"/>
    </row>
    <row r="489" spans="1:39" s="60" customFormat="1" ht="27.75" customHeight="1" thickBot="1" x14ac:dyDescent="0.3">
      <c r="A489" s="332">
        <v>13140091</v>
      </c>
      <c r="B489" s="333">
        <v>39731</v>
      </c>
      <c r="C489" s="302" t="s">
        <v>1546</v>
      </c>
      <c r="D489" s="302"/>
      <c r="E489" s="302"/>
      <c r="F489" s="302"/>
      <c r="G489" s="302"/>
      <c r="H489" s="332"/>
      <c r="I489" s="333">
        <v>39751</v>
      </c>
      <c r="J489" s="333">
        <v>41944</v>
      </c>
      <c r="K489" s="302" t="s">
        <v>1120</v>
      </c>
      <c r="L489" s="302"/>
      <c r="M489" s="302" t="s">
        <v>941</v>
      </c>
      <c r="N489" s="302" t="s">
        <v>34</v>
      </c>
      <c r="O489" s="302" t="s">
        <v>1547</v>
      </c>
      <c r="P489" s="802"/>
      <c r="Q489" s="802"/>
      <c r="R489" s="802" t="s">
        <v>1971</v>
      </c>
      <c r="S489" s="802"/>
      <c r="T489" s="594"/>
      <c r="U489" s="302"/>
      <c r="V489" s="302" t="s">
        <v>1547</v>
      </c>
      <c r="W489" s="302"/>
      <c r="X489" s="302"/>
      <c r="Y489" s="302"/>
      <c r="Z489" s="302"/>
      <c r="AA489" s="302"/>
      <c r="AB489" s="302"/>
      <c r="AC489" s="302"/>
      <c r="AD489" s="302"/>
      <c r="AE489" s="302"/>
      <c r="AF489" s="302"/>
      <c r="AG489" s="302"/>
      <c r="AH489" s="302"/>
      <c r="AI489" s="302"/>
      <c r="AJ489" s="302"/>
      <c r="AK489" s="368"/>
      <c r="AL489" s="368" t="s">
        <v>4568</v>
      </c>
      <c r="AM489" s="11"/>
    </row>
    <row r="490" spans="1:39" s="89" customFormat="1" ht="39" customHeight="1" thickBot="1" x14ac:dyDescent="0.3">
      <c r="A490" s="265">
        <v>13140092</v>
      </c>
      <c r="B490" s="266">
        <v>39731</v>
      </c>
      <c r="C490" s="268" t="s">
        <v>5834</v>
      </c>
      <c r="D490" s="268" t="s">
        <v>5835</v>
      </c>
      <c r="E490" s="268"/>
      <c r="F490" s="268"/>
      <c r="G490" s="268"/>
      <c r="H490" s="269" t="s">
        <v>5836</v>
      </c>
      <c r="I490" s="266">
        <v>39751</v>
      </c>
      <c r="J490" s="266">
        <v>41944</v>
      </c>
      <c r="K490" s="268" t="s">
        <v>1220</v>
      </c>
      <c r="L490" s="268"/>
      <c r="M490" s="268" t="s">
        <v>808</v>
      </c>
      <c r="N490" s="268" t="s">
        <v>34</v>
      </c>
      <c r="O490" s="268">
        <v>13000</v>
      </c>
      <c r="P490" s="813"/>
      <c r="Q490" s="813"/>
      <c r="R490" s="813" t="s">
        <v>5837</v>
      </c>
      <c r="S490" s="813"/>
      <c r="T490" s="614"/>
      <c r="U490" s="268"/>
      <c r="V490" s="268">
        <v>13000</v>
      </c>
      <c r="W490" s="268"/>
      <c r="X490" s="268"/>
      <c r="Y490" s="268"/>
      <c r="Z490" s="268"/>
      <c r="AA490" s="268"/>
      <c r="AB490" s="268"/>
      <c r="AC490" s="268"/>
      <c r="AD490" s="268"/>
      <c r="AE490" s="268"/>
      <c r="AF490" s="268"/>
      <c r="AG490" s="268"/>
      <c r="AH490" s="268"/>
      <c r="AI490" s="268"/>
      <c r="AJ490" s="268"/>
      <c r="AK490" s="466"/>
      <c r="AL490" s="461" t="s">
        <v>5838</v>
      </c>
      <c r="AM490" s="49"/>
    </row>
    <row r="491" spans="1:39" s="89" customFormat="1" ht="39" customHeight="1" thickBot="1" x14ac:dyDescent="0.3">
      <c r="A491" s="252">
        <v>13140093</v>
      </c>
      <c r="B491" s="253">
        <v>39731</v>
      </c>
      <c r="C491" s="254" t="s">
        <v>5829</v>
      </c>
      <c r="D491" s="254" t="s">
        <v>5830</v>
      </c>
      <c r="E491" s="254"/>
      <c r="F491" s="254"/>
      <c r="G491" s="254"/>
      <c r="H491" s="252" t="s">
        <v>5831</v>
      </c>
      <c r="I491" s="253">
        <v>39751</v>
      </c>
      <c r="J491" s="253">
        <v>41944</v>
      </c>
      <c r="K491" s="254" t="s">
        <v>1220</v>
      </c>
      <c r="L491" s="254"/>
      <c r="M491" s="254" t="s">
        <v>988</v>
      </c>
      <c r="N491" s="254" t="s">
        <v>34</v>
      </c>
      <c r="O491" s="254">
        <v>21000</v>
      </c>
      <c r="P491" s="754"/>
      <c r="Q491" s="754"/>
      <c r="R491" s="754" t="s">
        <v>5832</v>
      </c>
      <c r="S491" s="754"/>
      <c r="T491" s="612"/>
      <c r="U491" s="254"/>
      <c r="V491" s="254">
        <v>21000</v>
      </c>
      <c r="W491" s="254"/>
      <c r="X491" s="254"/>
      <c r="Y491" s="254"/>
      <c r="Z491" s="254"/>
      <c r="AA491" s="254"/>
      <c r="AB491" s="254"/>
      <c r="AC491" s="254"/>
      <c r="AD491" s="254"/>
      <c r="AE491" s="254"/>
      <c r="AF491" s="254"/>
      <c r="AG491" s="254"/>
      <c r="AH491" s="254"/>
      <c r="AI491" s="254"/>
      <c r="AJ491" s="254"/>
      <c r="AK491" s="276"/>
      <c r="AL491" s="459" t="s">
        <v>5833</v>
      </c>
      <c r="AM491" s="49"/>
    </row>
    <row r="492" spans="1:39" s="89" customFormat="1" ht="39" customHeight="1" thickBot="1" x14ac:dyDescent="0.3">
      <c r="A492" s="265">
        <v>13140094</v>
      </c>
      <c r="B492" s="266">
        <v>39736</v>
      </c>
      <c r="C492" s="268" t="s">
        <v>5827</v>
      </c>
      <c r="D492" s="268" t="s">
        <v>5828</v>
      </c>
      <c r="E492" s="268"/>
      <c r="F492" s="268"/>
      <c r="G492" s="268"/>
      <c r="H492" s="269" t="s">
        <v>3179</v>
      </c>
      <c r="I492" s="266">
        <v>39756</v>
      </c>
      <c r="J492" s="266">
        <v>41944</v>
      </c>
      <c r="K492" s="268" t="s">
        <v>1220</v>
      </c>
      <c r="L492" s="268"/>
      <c r="M492" s="268" t="s">
        <v>941</v>
      </c>
      <c r="N492" s="268" t="s">
        <v>34</v>
      </c>
      <c r="O492" s="268">
        <v>1000</v>
      </c>
      <c r="P492" s="813"/>
      <c r="Q492" s="813"/>
      <c r="R492" s="813" t="s">
        <v>5825</v>
      </c>
      <c r="S492" s="813"/>
      <c r="T492" s="614"/>
      <c r="U492" s="268"/>
      <c r="V492" s="268">
        <v>1000</v>
      </c>
      <c r="W492" s="268"/>
      <c r="X492" s="268"/>
      <c r="Y492" s="268"/>
      <c r="Z492" s="268"/>
      <c r="AA492" s="268"/>
      <c r="AB492" s="268"/>
      <c r="AC492" s="268"/>
      <c r="AD492" s="268"/>
      <c r="AE492" s="268"/>
      <c r="AF492" s="268"/>
      <c r="AG492" s="268"/>
      <c r="AH492" s="268"/>
      <c r="AI492" s="268"/>
      <c r="AJ492" s="268"/>
      <c r="AK492" s="466"/>
      <c r="AL492" s="461" t="s">
        <v>5824</v>
      </c>
      <c r="AM492" s="49"/>
    </row>
    <row r="493" spans="1:39" s="60" customFormat="1" ht="27.75" customHeight="1" thickBot="1" x14ac:dyDescent="0.3">
      <c r="A493" s="332">
        <v>13140095</v>
      </c>
      <c r="B493" s="333">
        <v>39736</v>
      </c>
      <c r="C493" s="302" t="s">
        <v>1111</v>
      </c>
      <c r="D493" s="302"/>
      <c r="E493" s="302"/>
      <c r="F493" s="302"/>
      <c r="G493" s="302"/>
      <c r="H493" s="332"/>
      <c r="I493" s="333">
        <v>39756</v>
      </c>
      <c r="J493" s="333">
        <v>41944</v>
      </c>
      <c r="K493" s="302" t="s">
        <v>1120</v>
      </c>
      <c r="L493" s="302"/>
      <c r="M493" s="302" t="s">
        <v>941</v>
      </c>
      <c r="N493" s="302" t="s">
        <v>34</v>
      </c>
      <c r="O493" s="302" t="s">
        <v>1547</v>
      </c>
      <c r="P493" s="802"/>
      <c r="Q493" s="802"/>
      <c r="R493" s="802" t="s">
        <v>1970</v>
      </c>
      <c r="S493" s="802"/>
      <c r="T493" s="594"/>
      <c r="U493" s="302"/>
      <c r="V493" s="302" t="s">
        <v>1547</v>
      </c>
      <c r="W493" s="302"/>
      <c r="X493" s="302"/>
      <c r="Y493" s="302"/>
      <c r="Z493" s="302"/>
      <c r="AA493" s="302"/>
      <c r="AB493" s="302"/>
      <c r="AC493" s="302"/>
      <c r="AD493" s="302"/>
      <c r="AE493" s="302"/>
      <c r="AF493" s="302"/>
      <c r="AG493" s="302"/>
      <c r="AH493" s="302"/>
      <c r="AI493" s="302"/>
      <c r="AJ493" s="302"/>
      <c r="AK493" s="368"/>
      <c r="AL493" s="368" t="s">
        <v>3394</v>
      </c>
      <c r="AM493" s="11"/>
    </row>
    <row r="494" spans="1:39" s="60" customFormat="1" ht="27.75" customHeight="1" thickBot="1" x14ac:dyDescent="0.3">
      <c r="A494" s="237">
        <v>13140096</v>
      </c>
      <c r="B494" s="238">
        <v>39741</v>
      </c>
      <c r="C494" s="23" t="s">
        <v>1548</v>
      </c>
      <c r="D494" s="23"/>
      <c r="E494" s="29" t="s">
        <v>144</v>
      </c>
      <c r="F494" s="29" t="s">
        <v>144</v>
      </c>
      <c r="G494" s="29" t="s">
        <v>63</v>
      </c>
      <c r="H494" s="77" t="s">
        <v>1714</v>
      </c>
      <c r="I494" s="238">
        <v>39762</v>
      </c>
      <c r="J494" s="238">
        <v>41932</v>
      </c>
      <c r="K494" s="23" t="s">
        <v>1332</v>
      </c>
      <c r="L494" s="23"/>
      <c r="M494" s="23" t="s">
        <v>301</v>
      </c>
      <c r="N494" s="23" t="s">
        <v>66</v>
      </c>
      <c r="O494" s="23">
        <v>5600</v>
      </c>
      <c r="P494" s="744"/>
      <c r="Q494" s="744"/>
      <c r="R494" s="744"/>
      <c r="S494" s="744"/>
      <c r="T494" s="575"/>
      <c r="U494" s="23"/>
      <c r="V494" s="23">
        <v>5600</v>
      </c>
      <c r="W494" s="23"/>
      <c r="X494" s="23"/>
      <c r="Y494" s="23"/>
      <c r="Z494" s="23"/>
      <c r="AA494" s="23"/>
      <c r="AB494" s="23"/>
      <c r="AC494" s="23"/>
      <c r="AD494" s="23"/>
      <c r="AE494" s="23"/>
      <c r="AF494" s="23"/>
      <c r="AG494" s="23"/>
      <c r="AH494" s="23"/>
      <c r="AI494" s="67" t="s">
        <v>8386</v>
      </c>
      <c r="AJ494" s="67" t="s">
        <v>8387</v>
      </c>
      <c r="AK494" s="24"/>
      <c r="AL494" s="24"/>
      <c r="AM494" s="11"/>
    </row>
    <row r="495" spans="1:39" s="60" customFormat="1" ht="27.75" customHeight="1" thickBot="1" x14ac:dyDescent="0.3">
      <c r="A495" s="321">
        <v>13140097</v>
      </c>
      <c r="B495" s="322">
        <v>39757</v>
      </c>
      <c r="C495" s="323" t="s">
        <v>1111</v>
      </c>
      <c r="D495" s="323"/>
      <c r="E495" s="323"/>
      <c r="F495" s="323"/>
      <c r="G495" s="323"/>
      <c r="H495" s="321"/>
      <c r="I495" s="322">
        <v>39778</v>
      </c>
      <c r="J495" s="322">
        <v>41965</v>
      </c>
      <c r="K495" s="323" t="s">
        <v>1549</v>
      </c>
      <c r="L495" s="323"/>
      <c r="M495" s="323" t="s">
        <v>1550</v>
      </c>
      <c r="N495" s="323" t="s">
        <v>105</v>
      </c>
      <c r="O495" s="323">
        <v>48000</v>
      </c>
      <c r="P495" s="814"/>
      <c r="Q495" s="814"/>
      <c r="R495" s="814" t="s">
        <v>1551</v>
      </c>
      <c r="S495" s="814"/>
      <c r="T495" s="615"/>
      <c r="U495" s="323"/>
      <c r="V495" s="323">
        <v>48000</v>
      </c>
      <c r="W495" s="323"/>
      <c r="X495" s="323"/>
      <c r="Y495" s="323"/>
      <c r="Z495" s="323"/>
      <c r="AA495" s="323"/>
      <c r="AB495" s="323"/>
      <c r="AC495" s="323"/>
      <c r="AD495" s="323"/>
      <c r="AE495" s="323"/>
      <c r="AF495" s="323"/>
      <c r="AG495" s="323"/>
      <c r="AH495" s="323"/>
      <c r="AI495" s="323"/>
      <c r="AJ495" s="323"/>
      <c r="AK495" s="331"/>
      <c r="AL495" s="331"/>
      <c r="AM495" s="472"/>
    </row>
    <row r="496" spans="1:39" s="60" customFormat="1" ht="34.5" customHeight="1" x14ac:dyDescent="0.25">
      <c r="A496" s="183">
        <v>13140098</v>
      </c>
      <c r="B496" s="184">
        <v>39762</v>
      </c>
      <c r="C496" s="185" t="s">
        <v>1552</v>
      </c>
      <c r="D496" s="185" t="s">
        <v>5624</v>
      </c>
      <c r="E496" s="185"/>
      <c r="F496" s="185"/>
      <c r="G496" s="185"/>
      <c r="H496" s="186">
        <v>35198</v>
      </c>
      <c r="I496" s="184">
        <v>39899</v>
      </c>
      <c r="J496" s="184">
        <v>42070</v>
      </c>
      <c r="K496" s="185" t="s">
        <v>370</v>
      </c>
      <c r="L496" s="185"/>
      <c r="M496" s="185" t="s">
        <v>300</v>
      </c>
      <c r="N496" s="185" t="s">
        <v>52</v>
      </c>
      <c r="O496" s="185">
        <v>76800</v>
      </c>
      <c r="P496" s="748"/>
      <c r="Q496" s="748" t="s">
        <v>5321</v>
      </c>
      <c r="R496" s="748"/>
      <c r="S496" s="748"/>
      <c r="T496" s="588"/>
      <c r="U496" s="185"/>
      <c r="V496" s="185">
        <v>76800</v>
      </c>
      <c r="W496" s="185"/>
      <c r="X496" s="185"/>
      <c r="Y496" s="185"/>
      <c r="Z496" s="185"/>
      <c r="AA496" s="185"/>
      <c r="AB496" s="185"/>
      <c r="AC496" s="185"/>
      <c r="AD496" s="185"/>
      <c r="AE496" s="185"/>
      <c r="AF496" s="185"/>
      <c r="AG496" s="185"/>
      <c r="AH496" s="185"/>
      <c r="AI496" s="185"/>
      <c r="AJ496" s="185"/>
      <c r="AK496" s="275"/>
      <c r="AL496" s="454" t="s">
        <v>5325</v>
      </c>
      <c r="AM496" s="11"/>
    </row>
    <row r="497" spans="1:39" s="60" customFormat="1" ht="51.75" customHeight="1" thickBot="1" x14ac:dyDescent="0.3">
      <c r="A497" s="65">
        <v>13140098</v>
      </c>
      <c r="B497" s="66">
        <v>39762</v>
      </c>
      <c r="C497" s="67" t="s">
        <v>5320</v>
      </c>
      <c r="D497" s="67" t="s">
        <v>7978</v>
      </c>
      <c r="E497" s="67" t="s">
        <v>878</v>
      </c>
      <c r="F497" s="67" t="s">
        <v>51</v>
      </c>
      <c r="G497" s="67" t="s">
        <v>51</v>
      </c>
      <c r="H497" s="158">
        <v>35198</v>
      </c>
      <c r="I497" s="66">
        <v>39899</v>
      </c>
      <c r="J497" s="66">
        <v>46453</v>
      </c>
      <c r="K497" s="67" t="s">
        <v>370</v>
      </c>
      <c r="L497" s="67" t="s">
        <v>6719</v>
      </c>
      <c r="M497" s="67" t="s">
        <v>300</v>
      </c>
      <c r="N497" s="67" t="s">
        <v>52</v>
      </c>
      <c r="O497" s="67">
        <v>76800</v>
      </c>
      <c r="P497" s="756" t="s">
        <v>7979</v>
      </c>
      <c r="Q497" s="756" t="s">
        <v>7979</v>
      </c>
      <c r="R497" s="756"/>
      <c r="S497" s="756"/>
      <c r="T497" s="562">
        <v>18.75</v>
      </c>
      <c r="U497" s="67">
        <v>300</v>
      </c>
      <c r="V497" s="67">
        <v>76800</v>
      </c>
      <c r="W497" s="67" t="s">
        <v>1257</v>
      </c>
      <c r="X497" s="67">
        <v>50</v>
      </c>
      <c r="Y497" s="67">
        <v>40</v>
      </c>
      <c r="Z497" s="67">
        <v>160</v>
      </c>
      <c r="AA497" s="67" t="s">
        <v>1090</v>
      </c>
      <c r="AB497" s="67" t="s">
        <v>1090</v>
      </c>
      <c r="AC497" s="67" t="s">
        <v>1090</v>
      </c>
      <c r="AD497" s="67" t="s">
        <v>1090</v>
      </c>
      <c r="AE497" s="67" t="s">
        <v>1090</v>
      </c>
      <c r="AF497" s="67">
        <v>0.3</v>
      </c>
      <c r="AG497" s="67" t="s">
        <v>5322</v>
      </c>
      <c r="AH497" s="67"/>
      <c r="AI497" s="67" t="s">
        <v>5323</v>
      </c>
      <c r="AJ497" s="67" t="s">
        <v>5324</v>
      </c>
      <c r="AK497" s="67" t="s">
        <v>1092</v>
      </c>
      <c r="AL497" s="425"/>
    </row>
    <row r="498" spans="1:39" s="60" customFormat="1" ht="27.75" customHeight="1" thickBot="1" x14ac:dyDescent="0.3">
      <c r="A498" s="240">
        <v>13140099</v>
      </c>
      <c r="B498" s="241">
        <v>39763</v>
      </c>
      <c r="C498" s="242" t="s">
        <v>1553</v>
      </c>
      <c r="D498" s="242"/>
      <c r="E498" s="242"/>
      <c r="F498" s="242"/>
      <c r="G498" s="242"/>
      <c r="H498" s="240"/>
      <c r="I498" s="241">
        <v>39783</v>
      </c>
      <c r="J498" s="241">
        <v>42037</v>
      </c>
      <c r="K498" s="242" t="s">
        <v>377</v>
      </c>
      <c r="L498" s="242"/>
      <c r="M498" s="242" t="s">
        <v>304</v>
      </c>
      <c r="N498" s="242" t="s">
        <v>21</v>
      </c>
      <c r="O498" s="242">
        <v>48000</v>
      </c>
      <c r="P498" s="804"/>
      <c r="Q498" s="804"/>
      <c r="R498" s="804" t="s">
        <v>4636</v>
      </c>
      <c r="S498" s="804"/>
      <c r="T498" s="604"/>
      <c r="U498" s="242"/>
      <c r="V498" s="242">
        <v>48000</v>
      </c>
      <c r="W498" s="242"/>
      <c r="X498" s="242"/>
      <c r="Y498" s="242"/>
      <c r="Z498" s="242"/>
      <c r="AA498" s="242"/>
      <c r="AB498" s="242"/>
      <c r="AC498" s="242"/>
      <c r="AD498" s="242"/>
      <c r="AE498" s="242"/>
      <c r="AF498" s="242"/>
      <c r="AG498" s="242"/>
      <c r="AH498" s="242"/>
      <c r="AI498" s="242"/>
      <c r="AJ498" s="242"/>
      <c r="AK498" s="243"/>
      <c r="AL498" s="243" t="s">
        <v>4637</v>
      </c>
      <c r="AM498" s="11"/>
    </row>
    <row r="499" spans="1:39" s="60" customFormat="1" ht="27.75" customHeight="1" thickBot="1" x14ac:dyDescent="0.3">
      <c r="A499" s="237">
        <v>13140100</v>
      </c>
      <c r="B499" s="238">
        <v>39772</v>
      </c>
      <c r="C499" s="23" t="s">
        <v>1554</v>
      </c>
      <c r="D499" s="23"/>
      <c r="E499" s="23"/>
      <c r="F499" s="23"/>
      <c r="G499" s="23"/>
      <c r="H499" s="239"/>
      <c r="I499" s="238">
        <v>39796</v>
      </c>
      <c r="J499" s="238">
        <v>41091</v>
      </c>
      <c r="K499" s="23" t="s">
        <v>1136</v>
      </c>
      <c r="L499" s="23"/>
      <c r="M499" s="23" t="s">
        <v>855</v>
      </c>
      <c r="N499" s="23" t="s">
        <v>21</v>
      </c>
      <c r="O499" s="23">
        <v>1813000</v>
      </c>
      <c r="P499" s="744" t="s">
        <v>1555</v>
      </c>
      <c r="Q499" s="744"/>
      <c r="R499" s="744" t="s">
        <v>1556</v>
      </c>
      <c r="S499" s="744"/>
      <c r="T499" s="575"/>
      <c r="U499" s="23"/>
      <c r="V499" s="23">
        <v>1813000</v>
      </c>
      <c r="W499" s="23"/>
      <c r="X499" s="23"/>
      <c r="Y499" s="23"/>
      <c r="Z499" s="23"/>
      <c r="AA499" s="23"/>
      <c r="AB499" s="23"/>
      <c r="AC499" s="23"/>
      <c r="AD499" s="23"/>
      <c r="AE499" s="23"/>
      <c r="AF499" s="23"/>
      <c r="AG499" s="23"/>
      <c r="AH499" s="23"/>
      <c r="AI499" s="23"/>
      <c r="AJ499" s="23"/>
      <c r="AK499" s="24"/>
      <c r="AL499" s="24"/>
      <c r="AM499" s="11"/>
    </row>
    <row r="500" spans="1:39" s="60" customFormat="1" ht="34.5" customHeight="1" x14ac:dyDescent="0.25">
      <c r="A500" s="164">
        <v>13140101</v>
      </c>
      <c r="B500" s="175">
        <v>39773</v>
      </c>
      <c r="C500" s="176" t="s">
        <v>170</v>
      </c>
      <c r="D500" s="176" t="s">
        <v>5470</v>
      </c>
      <c r="E500" s="176"/>
      <c r="F500" s="176"/>
      <c r="G500" s="176"/>
      <c r="H500" s="164" t="s">
        <v>5471</v>
      </c>
      <c r="I500" s="175">
        <v>39792</v>
      </c>
      <c r="J500" s="175">
        <v>41964</v>
      </c>
      <c r="K500" s="176" t="s">
        <v>1531</v>
      </c>
      <c r="L500" s="176"/>
      <c r="M500" s="176" t="s">
        <v>408</v>
      </c>
      <c r="N500" s="176" t="s">
        <v>48</v>
      </c>
      <c r="O500" s="176">
        <v>2375</v>
      </c>
      <c r="P500" s="752" t="s">
        <v>5478</v>
      </c>
      <c r="Q500" s="752" t="s">
        <v>5478</v>
      </c>
      <c r="R500" s="752"/>
      <c r="S500" s="752"/>
      <c r="T500" s="568">
        <v>2.2000000000000002</v>
      </c>
      <c r="U500" s="176">
        <v>6.5</v>
      </c>
      <c r="V500" s="176">
        <v>2375</v>
      </c>
      <c r="W500" s="176" t="s">
        <v>1257</v>
      </c>
      <c r="X500" s="176">
        <v>50</v>
      </c>
      <c r="Y500" s="176">
        <v>25</v>
      </c>
      <c r="Z500" s="176">
        <v>125</v>
      </c>
      <c r="AA500" s="176" t="s">
        <v>1090</v>
      </c>
      <c r="AB500" s="176" t="s">
        <v>1090</v>
      </c>
      <c r="AC500" s="176" t="s">
        <v>1090</v>
      </c>
      <c r="AD500" s="176" t="s">
        <v>1090</v>
      </c>
      <c r="AE500" s="176" t="s">
        <v>1090</v>
      </c>
      <c r="AF500" s="176" t="s">
        <v>1090</v>
      </c>
      <c r="AG500" s="176" t="s">
        <v>3335</v>
      </c>
      <c r="AH500" s="176"/>
      <c r="AI500" s="176" t="s">
        <v>5476</v>
      </c>
      <c r="AJ500" s="176" t="s">
        <v>5477</v>
      </c>
      <c r="AK500" s="222"/>
      <c r="AL500" s="453" t="s">
        <v>5473</v>
      </c>
      <c r="AM500" s="11"/>
    </row>
    <row r="501" spans="1:39" s="60" customFormat="1" ht="51.75" customHeight="1" thickBot="1" x14ac:dyDescent="0.3">
      <c r="A501" s="80">
        <v>13140101</v>
      </c>
      <c r="B501" s="12">
        <v>39773</v>
      </c>
      <c r="C501" s="11" t="s">
        <v>5469</v>
      </c>
      <c r="D501" s="11" t="s">
        <v>5472</v>
      </c>
      <c r="E501" s="11" t="s">
        <v>7301</v>
      </c>
      <c r="F501" s="11" t="s">
        <v>49</v>
      </c>
      <c r="G501" s="11" t="s">
        <v>24</v>
      </c>
      <c r="H501" s="73" t="s">
        <v>5471</v>
      </c>
      <c r="I501" s="12">
        <v>39792</v>
      </c>
      <c r="J501" s="12">
        <v>45617</v>
      </c>
      <c r="K501" s="11" t="s">
        <v>1531</v>
      </c>
      <c r="L501" s="11"/>
      <c r="M501" s="11" t="s">
        <v>408</v>
      </c>
      <c r="N501" s="11" t="s">
        <v>48</v>
      </c>
      <c r="O501" s="11">
        <v>2375</v>
      </c>
      <c r="P501" s="745"/>
      <c r="Q501" s="745"/>
      <c r="R501" s="745"/>
      <c r="S501" s="745"/>
      <c r="T501" s="559">
        <v>2.2000000000000002</v>
      </c>
      <c r="U501" s="11">
        <v>6.5</v>
      </c>
      <c r="V501" s="11">
        <v>2375</v>
      </c>
      <c r="W501" s="11" t="s">
        <v>1257</v>
      </c>
      <c r="X501" s="11">
        <v>50</v>
      </c>
      <c r="Y501" s="11">
        <v>50</v>
      </c>
      <c r="Z501" s="11">
        <v>250</v>
      </c>
      <c r="AA501" s="11" t="s">
        <v>1090</v>
      </c>
      <c r="AB501" s="11" t="s">
        <v>1090</v>
      </c>
      <c r="AC501" s="11" t="s">
        <v>1090</v>
      </c>
      <c r="AD501" s="11" t="s">
        <v>1090</v>
      </c>
      <c r="AE501" s="11" t="s">
        <v>1090</v>
      </c>
      <c r="AF501" s="11" t="s">
        <v>1090</v>
      </c>
      <c r="AG501" s="11" t="s">
        <v>3335</v>
      </c>
      <c r="AH501" s="11">
        <v>295.8</v>
      </c>
      <c r="AI501" s="11" t="s">
        <v>5474</v>
      </c>
      <c r="AJ501" s="11" t="s">
        <v>5475</v>
      </c>
      <c r="AK501" s="11" t="s">
        <v>1459</v>
      </c>
    </row>
    <row r="502" spans="1:39" s="60" customFormat="1" ht="27.75" customHeight="1" thickBot="1" x14ac:dyDescent="0.3">
      <c r="A502" s="237">
        <v>13140102</v>
      </c>
      <c r="B502" s="238">
        <v>39779</v>
      </c>
      <c r="C502" s="23" t="s">
        <v>1557</v>
      </c>
      <c r="D502" s="23"/>
      <c r="E502" s="23"/>
      <c r="F502" s="23"/>
      <c r="G502" s="23"/>
      <c r="H502" s="239"/>
      <c r="I502" s="238">
        <v>39799</v>
      </c>
      <c r="J502" s="238">
        <v>41970</v>
      </c>
      <c r="K502" s="23" t="s">
        <v>1171</v>
      </c>
      <c r="L502" s="23"/>
      <c r="M502" s="23" t="s">
        <v>283</v>
      </c>
      <c r="N502" s="23" t="s">
        <v>34</v>
      </c>
      <c r="O502" s="23" t="s">
        <v>1558</v>
      </c>
      <c r="P502" s="744"/>
      <c r="Q502" s="744"/>
      <c r="R502" s="744"/>
      <c r="S502" s="744"/>
      <c r="T502" s="575"/>
      <c r="U502" s="23"/>
      <c r="V502" s="23" t="s">
        <v>1558</v>
      </c>
      <c r="W502" s="23"/>
      <c r="X502" s="23"/>
      <c r="Y502" s="23"/>
      <c r="Z502" s="23"/>
      <c r="AA502" s="23"/>
      <c r="AB502" s="23"/>
      <c r="AC502" s="23"/>
      <c r="AD502" s="23"/>
      <c r="AE502" s="23"/>
      <c r="AF502" s="23"/>
      <c r="AG502" s="23"/>
      <c r="AH502" s="23"/>
      <c r="AI502" s="23"/>
      <c r="AJ502" s="23"/>
      <c r="AK502" s="24"/>
      <c r="AL502" s="24"/>
      <c r="AM502" s="11"/>
    </row>
    <row r="503" spans="1:39" s="60" customFormat="1" ht="27.75" customHeight="1" x14ac:dyDescent="0.25">
      <c r="A503" s="75">
        <v>13140103</v>
      </c>
      <c r="B503" s="26">
        <v>39787</v>
      </c>
      <c r="C503" s="27" t="s">
        <v>1546</v>
      </c>
      <c r="D503" s="27"/>
      <c r="E503" s="27"/>
      <c r="F503" s="27"/>
      <c r="G503" s="27"/>
      <c r="H503" s="75"/>
      <c r="I503" s="26">
        <v>39811</v>
      </c>
      <c r="J503" s="26">
        <v>41639</v>
      </c>
      <c r="K503" s="27" t="s">
        <v>1559</v>
      </c>
      <c r="L503" s="27"/>
      <c r="M503" s="27" t="s">
        <v>4772</v>
      </c>
      <c r="N503" s="27" t="s">
        <v>40</v>
      </c>
      <c r="O503" s="27">
        <v>240000</v>
      </c>
      <c r="P503" s="739"/>
      <c r="Q503" s="739"/>
      <c r="R503" s="739"/>
      <c r="S503" s="739"/>
      <c r="T503" s="557"/>
      <c r="U503" s="27"/>
      <c r="V503" s="27">
        <v>240000</v>
      </c>
      <c r="W503" s="27"/>
      <c r="X503" s="27"/>
      <c r="Y503" s="27"/>
      <c r="Z503" s="27"/>
      <c r="AA503" s="27"/>
      <c r="AB503" s="27"/>
      <c r="AC503" s="27"/>
      <c r="AD503" s="27"/>
      <c r="AE503" s="27"/>
      <c r="AF503" s="27"/>
      <c r="AG503" s="27"/>
      <c r="AH503" s="27"/>
      <c r="AI503" s="27"/>
      <c r="AJ503" s="27"/>
      <c r="AK503" s="59"/>
      <c r="AL503" s="59"/>
      <c r="AM503" s="11"/>
    </row>
    <row r="504" spans="1:39" s="60" customFormat="1" ht="27.75" customHeight="1" thickBot="1" x14ac:dyDescent="0.3">
      <c r="A504" s="61">
        <v>13140103</v>
      </c>
      <c r="B504" s="19">
        <v>39787</v>
      </c>
      <c r="C504" s="18" t="s">
        <v>5247</v>
      </c>
      <c r="D504" s="18" t="s">
        <v>1560</v>
      </c>
      <c r="E504" s="18"/>
      <c r="F504" s="18"/>
      <c r="G504" s="18"/>
      <c r="H504" s="61">
        <v>35657</v>
      </c>
      <c r="I504" s="19">
        <v>39811</v>
      </c>
      <c r="J504" s="19" t="s">
        <v>4540</v>
      </c>
      <c r="K504" s="18" t="s">
        <v>1559</v>
      </c>
      <c r="L504" s="18"/>
      <c r="M504" s="18" t="s">
        <v>4773</v>
      </c>
      <c r="N504" s="18" t="s">
        <v>40</v>
      </c>
      <c r="O504" s="18">
        <v>67014</v>
      </c>
      <c r="P504" s="753" t="s">
        <v>1561</v>
      </c>
      <c r="Q504" s="753" t="s">
        <v>1561</v>
      </c>
      <c r="R504" s="753"/>
      <c r="S504" s="753"/>
      <c r="T504" s="565"/>
      <c r="U504" s="18">
        <v>183.6</v>
      </c>
      <c r="V504" s="18">
        <v>67014</v>
      </c>
      <c r="W504" s="18" t="s">
        <v>1257</v>
      </c>
      <c r="X504" s="18">
        <v>35</v>
      </c>
      <c r="Y504" s="18">
        <v>25</v>
      </c>
      <c r="Z504" s="18">
        <v>125</v>
      </c>
      <c r="AA504" s="18" t="s">
        <v>1090</v>
      </c>
      <c r="AB504" s="18" t="s">
        <v>1090</v>
      </c>
      <c r="AC504" s="18" t="s">
        <v>1090</v>
      </c>
      <c r="AD504" s="18" t="s">
        <v>1090</v>
      </c>
      <c r="AE504" s="18" t="s">
        <v>1090</v>
      </c>
      <c r="AF504" s="18" t="s">
        <v>1090</v>
      </c>
      <c r="AG504" s="18" t="s">
        <v>1562</v>
      </c>
      <c r="AH504" s="18">
        <v>211.15</v>
      </c>
      <c r="AI504" s="18" t="s">
        <v>4130</v>
      </c>
      <c r="AJ504" s="18" t="s">
        <v>4131</v>
      </c>
      <c r="AK504" s="20" t="s">
        <v>1563</v>
      </c>
      <c r="AL504" s="20"/>
      <c r="AM504" s="11"/>
    </row>
    <row r="505" spans="1:39" s="60" customFormat="1" ht="27.75" customHeight="1" x14ac:dyDescent="0.25">
      <c r="A505" s="223">
        <v>13140104</v>
      </c>
      <c r="B505" s="224">
        <v>39787</v>
      </c>
      <c r="C505" s="43" t="s">
        <v>1546</v>
      </c>
      <c r="D505" s="43"/>
      <c r="E505" s="43"/>
      <c r="F505" s="43"/>
      <c r="G505" s="43"/>
      <c r="H505" s="225"/>
      <c r="I505" s="224">
        <v>39811</v>
      </c>
      <c r="J505" s="224">
        <v>41639</v>
      </c>
      <c r="K505" s="43" t="s">
        <v>1559</v>
      </c>
      <c r="L505" s="43"/>
      <c r="M505" s="43" t="s">
        <v>4772</v>
      </c>
      <c r="N505" s="43" t="s">
        <v>40</v>
      </c>
      <c r="O505" s="43">
        <v>92000</v>
      </c>
      <c r="P505" s="760" t="s">
        <v>1564</v>
      </c>
      <c r="Q505" s="760" t="s">
        <v>1565</v>
      </c>
      <c r="R505" s="760"/>
      <c r="S505" s="760"/>
      <c r="T505" s="572"/>
      <c r="U505" s="43"/>
      <c r="V505" s="43">
        <v>92000</v>
      </c>
      <c r="W505" s="43"/>
      <c r="X505" s="43"/>
      <c r="Y505" s="43"/>
      <c r="Z505" s="43"/>
      <c r="AA505" s="43"/>
      <c r="AB505" s="43"/>
      <c r="AC505" s="43"/>
      <c r="AD505" s="43"/>
      <c r="AE505" s="43"/>
      <c r="AF505" s="43"/>
      <c r="AG505" s="43"/>
      <c r="AH505" s="43"/>
      <c r="AI505" s="43"/>
      <c r="AJ505" s="43"/>
      <c r="AK505" s="46"/>
      <c r="AL505" s="46"/>
      <c r="AM505" s="11"/>
    </row>
    <row r="506" spans="1:39" s="60" customFormat="1" ht="27.75" customHeight="1" thickBot="1" x14ac:dyDescent="0.3">
      <c r="A506" s="182">
        <v>13140104</v>
      </c>
      <c r="B506" s="170">
        <v>39787</v>
      </c>
      <c r="C506" s="44" t="s">
        <v>5248</v>
      </c>
      <c r="D506" s="44" t="s">
        <v>2442</v>
      </c>
      <c r="E506" s="44"/>
      <c r="F506" s="44"/>
      <c r="G506" s="44"/>
      <c r="H506" s="169">
        <v>70408</v>
      </c>
      <c r="I506" s="170">
        <v>39811</v>
      </c>
      <c r="J506" s="170" t="s">
        <v>4541</v>
      </c>
      <c r="K506" s="44" t="s">
        <v>1559</v>
      </c>
      <c r="L506" s="44"/>
      <c r="M506" s="44" t="s">
        <v>4772</v>
      </c>
      <c r="N506" s="44" t="s">
        <v>40</v>
      </c>
      <c r="O506" s="44">
        <v>52560</v>
      </c>
      <c r="P506" s="738"/>
      <c r="Q506" s="738"/>
      <c r="R506" s="738"/>
      <c r="S506" s="738"/>
      <c r="T506" s="573"/>
      <c r="U506" s="44">
        <v>144</v>
      </c>
      <c r="V506" s="44">
        <v>92000</v>
      </c>
      <c r="W506" s="44" t="s">
        <v>1257</v>
      </c>
      <c r="X506" s="44">
        <v>50</v>
      </c>
      <c r="Y506" s="44">
        <v>15</v>
      </c>
      <c r="Z506" s="44">
        <v>70</v>
      </c>
      <c r="AA506" s="44" t="s">
        <v>1090</v>
      </c>
      <c r="AB506" s="44" t="s">
        <v>1090</v>
      </c>
      <c r="AC506" s="44" t="s">
        <v>1090</v>
      </c>
      <c r="AD506" s="44" t="s">
        <v>1090</v>
      </c>
      <c r="AE506" s="44" t="s">
        <v>1090</v>
      </c>
      <c r="AF506" s="44" t="s">
        <v>1090</v>
      </c>
      <c r="AG506" s="44" t="s">
        <v>1562</v>
      </c>
      <c r="AH506" s="44">
        <v>241.75</v>
      </c>
      <c r="AI506" s="44" t="s">
        <v>4132</v>
      </c>
      <c r="AJ506" s="44" t="s">
        <v>4133</v>
      </c>
      <c r="AK506" s="174" t="s">
        <v>1563</v>
      </c>
      <c r="AL506" s="174"/>
      <c r="AM506" s="11"/>
    </row>
    <row r="507" spans="1:39" s="60" customFormat="1" ht="27.75" customHeight="1" thickBot="1" x14ac:dyDescent="0.3">
      <c r="A507" s="321">
        <v>13140105</v>
      </c>
      <c r="B507" s="322">
        <v>39792</v>
      </c>
      <c r="C507" s="323" t="s">
        <v>1111</v>
      </c>
      <c r="D507" s="323"/>
      <c r="E507" s="323"/>
      <c r="F507" s="323"/>
      <c r="G507" s="323"/>
      <c r="H507" s="321"/>
      <c r="I507" s="322">
        <v>39812</v>
      </c>
      <c r="J507" s="322">
        <v>41991</v>
      </c>
      <c r="K507" s="323" t="s">
        <v>1201</v>
      </c>
      <c r="L507" s="323"/>
      <c r="M507" s="323" t="s">
        <v>1036</v>
      </c>
      <c r="N507" s="323" t="s">
        <v>34</v>
      </c>
      <c r="O507" s="323">
        <v>376400</v>
      </c>
      <c r="P507" s="815"/>
      <c r="Q507" s="815"/>
      <c r="R507" s="815" t="s">
        <v>1566</v>
      </c>
      <c r="S507" s="815"/>
      <c r="T507" s="615"/>
      <c r="U507" s="323"/>
      <c r="V507" s="323">
        <v>376400</v>
      </c>
      <c r="W507" s="323"/>
      <c r="X507" s="323"/>
      <c r="Y507" s="323"/>
      <c r="Z507" s="323"/>
      <c r="AA507" s="323"/>
      <c r="AB507" s="323"/>
      <c r="AC507" s="323"/>
      <c r="AD507" s="323"/>
      <c r="AE507" s="323"/>
      <c r="AF507" s="323"/>
      <c r="AG507" s="323"/>
      <c r="AH507" s="323"/>
      <c r="AI507" s="323"/>
      <c r="AJ507" s="323"/>
      <c r="AK507" s="331"/>
      <c r="AL507" s="331"/>
      <c r="AM507" s="472"/>
    </row>
    <row r="508" spans="1:39" s="60" customFormat="1" ht="34.5" customHeight="1" x14ac:dyDescent="0.25">
      <c r="A508" s="183">
        <v>13140106</v>
      </c>
      <c r="B508" s="184">
        <v>39792</v>
      </c>
      <c r="C508" s="185" t="s">
        <v>170</v>
      </c>
      <c r="D508" s="185"/>
      <c r="E508" s="185"/>
      <c r="F508" s="185"/>
      <c r="G508" s="185"/>
      <c r="H508" s="186"/>
      <c r="I508" s="184">
        <v>39812</v>
      </c>
      <c r="J508" s="184">
        <v>41983</v>
      </c>
      <c r="K508" s="185" t="s">
        <v>1567</v>
      </c>
      <c r="L508" s="185"/>
      <c r="M508" s="185" t="s">
        <v>4774</v>
      </c>
      <c r="N508" s="185" t="s">
        <v>66</v>
      </c>
      <c r="O508" s="185">
        <v>25250</v>
      </c>
      <c r="P508" s="748"/>
      <c r="Q508" s="748" t="s">
        <v>3482</v>
      </c>
      <c r="R508" s="748"/>
      <c r="S508" s="748"/>
      <c r="T508" s="588"/>
      <c r="U508" s="185"/>
      <c r="V508" s="185">
        <v>25250</v>
      </c>
      <c r="W508" s="185"/>
      <c r="X508" s="185"/>
      <c r="Y508" s="185"/>
      <c r="Z508" s="185"/>
      <c r="AA508" s="185"/>
      <c r="AB508" s="185"/>
      <c r="AC508" s="185"/>
      <c r="AD508" s="185"/>
      <c r="AE508" s="185"/>
      <c r="AF508" s="185"/>
      <c r="AG508" s="185"/>
      <c r="AH508" s="185"/>
      <c r="AI508" s="185"/>
      <c r="AJ508" s="185"/>
      <c r="AK508" s="275"/>
      <c r="AL508" s="454" t="s">
        <v>3481</v>
      </c>
      <c r="AM508" s="11"/>
    </row>
    <row r="509" spans="1:39" s="60" customFormat="1" ht="51.75" customHeight="1" thickBot="1" x14ac:dyDescent="0.3">
      <c r="A509" s="65">
        <v>13140106</v>
      </c>
      <c r="B509" s="66">
        <v>39792</v>
      </c>
      <c r="C509" s="67" t="s">
        <v>3483</v>
      </c>
      <c r="D509" s="67" t="s">
        <v>7861</v>
      </c>
      <c r="E509" s="67" t="s">
        <v>7860</v>
      </c>
      <c r="F509" s="67" t="s">
        <v>113</v>
      </c>
      <c r="G509" s="67" t="s">
        <v>63</v>
      </c>
      <c r="H509" s="158">
        <v>38131</v>
      </c>
      <c r="I509" s="66">
        <v>39812</v>
      </c>
      <c r="J509" s="66" t="s">
        <v>7862</v>
      </c>
      <c r="K509" s="67" t="s">
        <v>1567</v>
      </c>
      <c r="L509" s="67" t="s">
        <v>7863</v>
      </c>
      <c r="M509" s="67" t="s">
        <v>4774</v>
      </c>
      <c r="N509" s="67" t="s">
        <v>66</v>
      </c>
      <c r="O509" s="67">
        <v>26250</v>
      </c>
      <c r="P509" s="756" t="s">
        <v>7864</v>
      </c>
      <c r="Q509" s="756" t="s">
        <v>7864</v>
      </c>
      <c r="R509" s="756"/>
      <c r="S509" s="756"/>
      <c r="T509" s="562">
        <v>7.5</v>
      </c>
      <c r="U509" s="67">
        <v>75</v>
      </c>
      <c r="V509" s="67">
        <v>26250</v>
      </c>
      <c r="W509" s="67" t="s">
        <v>1257</v>
      </c>
      <c r="X509" s="67">
        <v>50</v>
      </c>
      <c r="Y509" s="67">
        <v>50</v>
      </c>
      <c r="Z509" s="67">
        <v>250</v>
      </c>
      <c r="AA509" s="67" t="s">
        <v>1090</v>
      </c>
      <c r="AB509" s="67" t="s">
        <v>1090</v>
      </c>
      <c r="AC509" s="67" t="s">
        <v>1090</v>
      </c>
      <c r="AD509" s="67" t="s">
        <v>1090</v>
      </c>
      <c r="AE509" s="67" t="s">
        <v>1090</v>
      </c>
      <c r="AF509" s="67" t="s">
        <v>1090</v>
      </c>
      <c r="AG509" s="67" t="s">
        <v>3335</v>
      </c>
      <c r="AH509" s="67">
        <v>264.84399999999999</v>
      </c>
      <c r="AI509" s="67" t="s">
        <v>4134</v>
      </c>
      <c r="AJ509" s="67" t="s">
        <v>4135</v>
      </c>
      <c r="AK509" s="67" t="s">
        <v>1365</v>
      </c>
      <c r="AL509" s="425"/>
    </row>
    <row r="510" spans="1:39" s="89" customFormat="1" ht="30.75" customHeight="1" thickBot="1" x14ac:dyDescent="0.3">
      <c r="A510" s="252">
        <v>13140107</v>
      </c>
      <c r="B510" s="253">
        <v>39793</v>
      </c>
      <c r="C510" s="254" t="s">
        <v>5087</v>
      </c>
      <c r="D510" s="254" t="s">
        <v>5088</v>
      </c>
      <c r="E510" s="254"/>
      <c r="F510" s="254"/>
      <c r="G510" s="254"/>
      <c r="H510" s="252">
        <v>7510</v>
      </c>
      <c r="I510" s="253">
        <v>39812</v>
      </c>
      <c r="J510" s="253">
        <v>41984</v>
      </c>
      <c r="K510" s="254" t="s">
        <v>1315</v>
      </c>
      <c r="L510" s="254"/>
      <c r="M510" s="254" t="s">
        <v>1034</v>
      </c>
      <c r="N510" s="254" t="s">
        <v>66</v>
      </c>
      <c r="O510" s="254">
        <v>3395</v>
      </c>
      <c r="P510" s="754"/>
      <c r="Q510" s="754"/>
      <c r="R510" s="754" t="s">
        <v>5086</v>
      </c>
      <c r="S510" s="754"/>
      <c r="T510" s="612">
        <v>2.2010000000000001</v>
      </c>
      <c r="U510" s="254">
        <v>8.25</v>
      </c>
      <c r="V510" s="254">
        <v>3395</v>
      </c>
      <c r="W510" s="254" t="s">
        <v>3185</v>
      </c>
      <c r="X510" s="254">
        <v>50</v>
      </c>
      <c r="Y510" s="254">
        <v>15</v>
      </c>
      <c r="Z510" s="254">
        <v>70</v>
      </c>
      <c r="AA510" s="254" t="s">
        <v>1090</v>
      </c>
      <c r="AB510" s="254" t="s">
        <v>1090</v>
      </c>
      <c r="AC510" s="254" t="s">
        <v>1090</v>
      </c>
      <c r="AD510" s="254" t="s">
        <v>1090</v>
      </c>
      <c r="AE510" s="254" t="s">
        <v>1090</v>
      </c>
      <c r="AF510" s="254" t="s">
        <v>1090</v>
      </c>
      <c r="AG510" s="254" t="s">
        <v>5089</v>
      </c>
      <c r="AH510" s="254"/>
      <c r="AI510" s="254" t="s">
        <v>5090</v>
      </c>
      <c r="AJ510" s="254" t="s">
        <v>5091</v>
      </c>
      <c r="AK510" s="276" t="s">
        <v>1365</v>
      </c>
      <c r="AL510" s="276" t="s">
        <v>5085</v>
      </c>
      <c r="AM510" s="49"/>
    </row>
    <row r="511" spans="1:39" s="60" customFormat="1" ht="34.5" customHeight="1" x14ac:dyDescent="0.25">
      <c r="A511" s="183">
        <v>13140108</v>
      </c>
      <c r="B511" s="184">
        <v>39827</v>
      </c>
      <c r="C511" s="185" t="s">
        <v>1546</v>
      </c>
      <c r="D511" s="185"/>
      <c r="E511" s="185"/>
      <c r="F511" s="185"/>
      <c r="G511" s="185"/>
      <c r="H511" s="186"/>
      <c r="I511" s="184">
        <v>39848</v>
      </c>
      <c r="J511" s="184">
        <v>42004</v>
      </c>
      <c r="K511" s="185" t="s">
        <v>1475</v>
      </c>
      <c r="L511" s="185"/>
      <c r="M511" s="185" t="s">
        <v>948</v>
      </c>
      <c r="N511" s="185" t="s">
        <v>21</v>
      </c>
      <c r="O511" s="185">
        <v>118260</v>
      </c>
      <c r="P511" s="748" t="s">
        <v>4942</v>
      </c>
      <c r="Q511" s="748" t="s">
        <v>4942</v>
      </c>
      <c r="R511" s="748"/>
      <c r="S511" s="748"/>
      <c r="T511" s="588"/>
      <c r="U511" s="185"/>
      <c r="V511" s="185">
        <v>118260</v>
      </c>
      <c r="W511" s="185"/>
      <c r="X511" s="185"/>
      <c r="Y511" s="185"/>
      <c r="Z511" s="185"/>
      <c r="AA511" s="185"/>
      <c r="AB511" s="185"/>
      <c r="AC511" s="185"/>
      <c r="AD511" s="185"/>
      <c r="AE511" s="185"/>
      <c r="AF511" s="185"/>
      <c r="AG511" s="185"/>
      <c r="AH511" s="185"/>
      <c r="AI511" s="185"/>
      <c r="AJ511" s="185"/>
      <c r="AK511" s="275"/>
      <c r="AL511" s="454" t="s">
        <v>4946</v>
      </c>
      <c r="AM511" s="11"/>
    </row>
    <row r="512" spans="1:39" s="60" customFormat="1" ht="51.75" customHeight="1" thickBot="1" x14ac:dyDescent="0.3">
      <c r="A512" s="65">
        <v>13140108</v>
      </c>
      <c r="B512" s="66">
        <v>39827</v>
      </c>
      <c r="C512" s="67" t="s">
        <v>4941</v>
      </c>
      <c r="D512" s="67" t="s">
        <v>7290</v>
      </c>
      <c r="E512" s="67" t="s">
        <v>7289</v>
      </c>
      <c r="F512" s="67" t="s">
        <v>60</v>
      </c>
      <c r="G512" s="67" t="s">
        <v>28</v>
      </c>
      <c r="H512" s="158">
        <v>36782</v>
      </c>
      <c r="I512" s="66">
        <v>39848</v>
      </c>
      <c r="J512" s="66">
        <v>42004</v>
      </c>
      <c r="K512" s="67" t="s">
        <v>1475</v>
      </c>
      <c r="L512" s="67"/>
      <c r="M512" s="67" t="s">
        <v>948</v>
      </c>
      <c r="N512" s="67" t="s">
        <v>21</v>
      </c>
      <c r="O512" s="67">
        <v>118260</v>
      </c>
      <c r="P512" s="756"/>
      <c r="Q512" s="756"/>
      <c r="R512" s="756"/>
      <c r="S512" s="756"/>
      <c r="T512" s="562"/>
      <c r="U512" s="67">
        <v>324</v>
      </c>
      <c r="V512" s="67">
        <v>118260</v>
      </c>
      <c r="W512" s="67" t="s">
        <v>3185</v>
      </c>
      <c r="X512" s="67">
        <v>60</v>
      </c>
      <c r="Y512" s="67">
        <v>25</v>
      </c>
      <c r="Z512" s="67">
        <v>125</v>
      </c>
      <c r="AA512" s="67" t="s">
        <v>1090</v>
      </c>
      <c r="AB512" s="67" t="s">
        <v>1090</v>
      </c>
      <c r="AC512" s="67" t="s">
        <v>1090</v>
      </c>
      <c r="AD512" s="67" t="s">
        <v>1090</v>
      </c>
      <c r="AE512" s="67" t="s">
        <v>1090</v>
      </c>
      <c r="AF512" s="67" t="s">
        <v>1090</v>
      </c>
      <c r="AG512" s="67" t="s">
        <v>1090</v>
      </c>
      <c r="AH512" s="67"/>
      <c r="AI512" s="67" t="s">
        <v>4943</v>
      </c>
      <c r="AJ512" s="67" t="s">
        <v>4944</v>
      </c>
      <c r="AK512" s="67" t="s">
        <v>4945</v>
      </c>
      <c r="AL512" s="425"/>
    </row>
    <row r="513" spans="1:39" s="60" customFormat="1" ht="27.75" customHeight="1" thickBot="1" x14ac:dyDescent="0.3">
      <c r="A513" s="77">
        <v>13140109</v>
      </c>
      <c r="B513" s="28">
        <v>39828</v>
      </c>
      <c r="C513" s="29" t="s">
        <v>1546</v>
      </c>
      <c r="D513" s="29"/>
      <c r="E513" s="29"/>
      <c r="F513" s="29"/>
      <c r="G513" s="29"/>
      <c r="H513" s="77"/>
      <c r="I513" s="28">
        <v>39849</v>
      </c>
      <c r="J513" s="28">
        <v>40923</v>
      </c>
      <c r="K513" s="29" t="s">
        <v>1307</v>
      </c>
      <c r="L513" s="29"/>
      <c r="M513" s="29" t="s">
        <v>1037</v>
      </c>
      <c r="N513" s="29" t="s">
        <v>48</v>
      </c>
      <c r="O513" s="29">
        <v>585000</v>
      </c>
      <c r="P513" s="743"/>
      <c r="Q513" s="743"/>
      <c r="R513" s="743"/>
      <c r="S513" s="743"/>
      <c r="T513" s="571"/>
      <c r="U513" s="29"/>
      <c r="V513" s="29">
        <v>585000</v>
      </c>
      <c r="W513" s="29"/>
      <c r="X513" s="29"/>
      <c r="Y513" s="29"/>
      <c r="Z513" s="29"/>
      <c r="AA513" s="29"/>
      <c r="AB513" s="29"/>
      <c r="AC513" s="29"/>
      <c r="AD513" s="29"/>
      <c r="AE513" s="29"/>
      <c r="AF513" s="29"/>
      <c r="AG513" s="29"/>
      <c r="AH513" s="29"/>
      <c r="AI513" s="29"/>
      <c r="AJ513" s="29"/>
      <c r="AK513" s="25"/>
      <c r="AL513" s="25"/>
      <c r="AM513" s="11"/>
    </row>
    <row r="514" spans="1:39" s="60" customFormat="1" ht="27.75" customHeight="1" thickBot="1" x14ac:dyDescent="0.3">
      <c r="A514" s="237">
        <v>13140110</v>
      </c>
      <c r="B514" s="238">
        <v>39828</v>
      </c>
      <c r="C514" s="23" t="s">
        <v>1541</v>
      </c>
      <c r="D514" s="23"/>
      <c r="E514" s="23"/>
      <c r="F514" s="23"/>
      <c r="G514" s="23"/>
      <c r="H514" s="239"/>
      <c r="I514" s="238">
        <v>39847</v>
      </c>
      <c r="J514" s="238">
        <v>42026</v>
      </c>
      <c r="K514" s="23" t="s">
        <v>373</v>
      </c>
      <c r="L514" s="23"/>
      <c r="M514" s="23" t="s">
        <v>305</v>
      </c>
      <c r="N514" s="23" t="s">
        <v>34</v>
      </c>
      <c r="O514" s="23">
        <v>1515620</v>
      </c>
      <c r="P514" s="744"/>
      <c r="Q514" s="744"/>
      <c r="R514" s="744"/>
      <c r="S514" s="744"/>
      <c r="T514" s="575"/>
      <c r="U514" s="23"/>
      <c r="V514" s="23">
        <v>1515620</v>
      </c>
      <c r="W514" s="23"/>
      <c r="X514" s="23"/>
      <c r="Y514" s="23"/>
      <c r="Z514" s="23"/>
      <c r="AA514" s="23"/>
      <c r="AB514" s="23"/>
      <c r="AC514" s="23"/>
      <c r="AD514" s="23"/>
      <c r="AE514" s="23"/>
      <c r="AF514" s="23"/>
      <c r="AG514" s="23"/>
      <c r="AH514" s="23"/>
      <c r="AI514" s="23"/>
      <c r="AJ514" s="23"/>
      <c r="AK514" s="24"/>
      <c r="AL514" s="24"/>
      <c r="AM514" s="11"/>
    </row>
    <row r="515" spans="1:39" s="60" customFormat="1" ht="34.5" customHeight="1" x14ac:dyDescent="0.25">
      <c r="A515" s="164">
        <v>13140111</v>
      </c>
      <c r="B515" s="175">
        <v>39833</v>
      </c>
      <c r="C515" s="176" t="s">
        <v>1568</v>
      </c>
      <c r="D515" s="176" t="s">
        <v>4689</v>
      </c>
      <c r="E515" s="176"/>
      <c r="F515" s="176"/>
      <c r="G515" s="176"/>
      <c r="H515" s="164">
        <v>55782</v>
      </c>
      <c r="I515" s="175">
        <v>39853</v>
      </c>
      <c r="J515" s="175">
        <v>42024</v>
      </c>
      <c r="K515" s="176" t="s">
        <v>877</v>
      </c>
      <c r="L515" s="176"/>
      <c r="M515" s="176" t="s">
        <v>4775</v>
      </c>
      <c r="N515" s="176" t="s">
        <v>34</v>
      </c>
      <c r="O515" s="176">
        <v>26400</v>
      </c>
      <c r="P515" s="752"/>
      <c r="Q515" s="752" t="s">
        <v>4880</v>
      </c>
      <c r="R515" s="752"/>
      <c r="S515" s="752"/>
      <c r="T515" s="568"/>
      <c r="U515" s="176"/>
      <c r="V515" s="176">
        <v>26400</v>
      </c>
      <c r="W515" s="176"/>
      <c r="X515" s="176"/>
      <c r="Y515" s="176"/>
      <c r="Z515" s="176"/>
      <c r="AA515" s="176"/>
      <c r="AB515" s="176"/>
      <c r="AC515" s="176"/>
      <c r="AD515" s="176"/>
      <c r="AE515" s="176"/>
      <c r="AF515" s="176"/>
      <c r="AG515" s="176"/>
      <c r="AH515" s="176"/>
      <c r="AI515" s="176"/>
      <c r="AJ515" s="176"/>
      <c r="AK515" s="222"/>
      <c r="AL515" s="453" t="s">
        <v>4883</v>
      </c>
      <c r="AM515" s="11"/>
    </row>
    <row r="516" spans="1:39" s="60" customFormat="1" ht="51.75" customHeight="1" thickBot="1" x14ac:dyDescent="0.3">
      <c r="A516" s="80">
        <v>13140111</v>
      </c>
      <c r="B516" s="12">
        <v>39833</v>
      </c>
      <c r="C516" s="11" t="s">
        <v>4688</v>
      </c>
      <c r="D516" s="11" t="s">
        <v>4689</v>
      </c>
      <c r="E516" s="11"/>
      <c r="F516" s="11"/>
      <c r="G516" s="11"/>
      <c r="H516" s="73">
        <v>55782</v>
      </c>
      <c r="I516" s="12">
        <v>39853</v>
      </c>
      <c r="J516" s="12">
        <v>45678</v>
      </c>
      <c r="K516" s="11" t="s">
        <v>877</v>
      </c>
      <c r="L516" s="11"/>
      <c r="M516" s="11" t="s">
        <v>4775</v>
      </c>
      <c r="N516" s="11" t="s">
        <v>34</v>
      </c>
      <c r="O516" s="11">
        <v>26400</v>
      </c>
      <c r="P516" s="745"/>
      <c r="Q516" s="745"/>
      <c r="R516" s="745"/>
      <c r="S516" s="745"/>
      <c r="T516" s="559">
        <v>27</v>
      </c>
      <c r="U516" s="11">
        <v>80</v>
      </c>
      <c r="V516" s="11">
        <v>26400</v>
      </c>
      <c r="W516" s="11" t="s">
        <v>1089</v>
      </c>
      <c r="X516" s="11">
        <v>50</v>
      </c>
      <c r="Y516" s="11">
        <v>25</v>
      </c>
      <c r="Z516" s="11">
        <v>125</v>
      </c>
      <c r="AA516" s="11" t="s">
        <v>1090</v>
      </c>
      <c r="AB516" s="11" t="s">
        <v>1090</v>
      </c>
      <c r="AC516" s="11" t="s">
        <v>1090</v>
      </c>
      <c r="AD516" s="11" t="s">
        <v>1090</v>
      </c>
      <c r="AE516" s="11" t="s">
        <v>1090</v>
      </c>
      <c r="AF516" s="11" t="s">
        <v>1090</v>
      </c>
      <c r="AG516" s="11" t="s">
        <v>3403</v>
      </c>
      <c r="AH516" s="11">
        <v>53.7</v>
      </c>
      <c r="AI516" s="11" t="s">
        <v>4881</v>
      </c>
      <c r="AJ516" s="11" t="s">
        <v>4882</v>
      </c>
      <c r="AK516" s="11" t="s">
        <v>1974</v>
      </c>
    </row>
    <row r="517" spans="1:39" s="662" customFormat="1" ht="27.75" customHeight="1" x14ac:dyDescent="0.25">
      <c r="A517" s="183">
        <v>13140112</v>
      </c>
      <c r="B517" s="184">
        <v>39839</v>
      </c>
      <c r="C517" s="185" t="s">
        <v>1569</v>
      </c>
      <c r="D517" s="185"/>
      <c r="E517" s="185"/>
      <c r="F517" s="185"/>
      <c r="G517" s="185"/>
      <c r="H517" s="186"/>
      <c r="I517" s="184">
        <v>39860</v>
      </c>
      <c r="J517" s="184">
        <v>41918</v>
      </c>
      <c r="K517" s="185" t="s">
        <v>1531</v>
      </c>
      <c r="L517" s="185"/>
      <c r="M517" s="185" t="s">
        <v>4776</v>
      </c>
      <c r="N517" s="185" t="s">
        <v>48</v>
      </c>
      <c r="O517" s="185">
        <v>41000</v>
      </c>
      <c r="P517" s="748" t="s">
        <v>3441</v>
      </c>
      <c r="Q517" s="748" t="s">
        <v>3441</v>
      </c>
      <c r="R517" s="748"/>
      <c r="S517" s="748"/>
      <c r="T517" s="588"/>
      <c r="U517" s="185"/>
      <c r="V517" s="185">
        <v>41000</v>
      </c>
      <c r="W517" s="185"/>
      <c r="X517" s="185"/>
      <c r="Y517" s="185"/>
      <c r="Z517" s="185"/>
      <c r="AA517" s="185"/>
      <c r="AB517" s="185"/>
      <c r="AC517" s="185"/>
      <c r="AD517" s="185"/>
      <c r="AE517" s="185"/>
      <c r="AF517" s="185"/>
      <c r="AG517" s="185"/>
      <c r="AH517" s="185"/>
      <c r="AI517" s="185"/>
      <c r="AJ517" s="185"/>
      <c r="AK517" s="185"/>
      <c r="AL517" s="275" t="s">
        <v>4569</v>
      </c>
      <c r="AM517" s="11"/>
    </row>
    <row r="518" spans="1:39" s="60" customFormat="1" ht="51.75" customHeight="1" thickBot="1" x14ac:dyDescent="0.3">
      <c r="A518" s="65">
        <v>13140112</v>
      </c>
      <c r="B518" s="66">
        <v>39839</v>
      </c>
      <c r="C518" s="67" t="s">
        <v>3442</v>
      </c>
      <c r="D518" s="67" t="s">
        <v>7826</v>
      </c>
      <c r="E518" s="67" t="s">
        <v>23</v>
      </c>
      <c r="F518" s="67" t="s">
        <v>23</v>
      </c>
      <c r="G518" s="67" t="s">
        <v>24</v>
      </c>
      <c r="H518" s="158">
        <v>32874</v>
      </c>
      <c r="I518" s="66">
        <v>39860</v>
      </c>
      <c r="J518" s="66">
        <v>46301</v>
      </c>
      <c r="K518" s="67" t="s">
        <v>1531</v>
      </c>
      <c r="L518" s="67" t="s">
        <v>1531</v>
      </c>
      <c r="M518" s="67" t="s">
        <v>4777</v>
      </c>
      <c r="N518" s="67" t="s">
        <v>48</v>
      </c>
      <c r="O518" s="67">
        <v>41000</v>
      </c>
      <c r="P518" s="756" t="s">
        <v>7827</v>
      </c>
      <c r="Q518" s="756" t="s">
        <v>7827</v>
      </c>
      <c r="R518" s="756"/>
      <c r="S518" s="756"/>
      <c r="T518" s="562" t="s">
        <v>1964</v>
      </c>
      <c r="U518" s="67" t="s">
        <v>3443</v>
      </c>
      <c r="V518" s="67">
        <v>41000</v>
      </c>
      <c r="W518" s="67" t="s">
        <v>1257</v>
      </c>
      <c r="X518" s="67">
        <v>50</v>
      </c>
      <c r="Y518" s="67">
        <v>25</v>
      </c>
      <c r="Z518" s="67">
        <v>125</v>
      </c>
      <c r="AA518" s="67" t="s">
        <v>1090</v>
      </c>
      <c r="AB518" s="67" t="s">
        <v>1090</v>
      </c>
      <c r="AC518" s="67" t="s">
        <v>1090</v>
      </c>
      <c r="AD518" s="67" t="s">
        <v>1090</v>
      </c>
      <c r="AE518" s="67" t="s">
        <v>1090</v>
      </c>
      <c r="AF518" s="67" t="s">
        <v>1090</v>
      </c>
      <c r="AG518" s="67" t="s">
        <v>3444</v>
      </c>
      <c r="AH518" s="67">
        <v>255</v>
      </c>
      <c r="AI518" s="67" t="s">
        <v>4136</v>
      </c>
      <c r="AJ518" s="67" t="s">
        <v>4137</v>
      </c>
      <c r="AK518" s="67" t="s">
        <v>1974</v>
      </c>
      <c r="AL518" s="425"/>
    </row>
    <row r="519" spans="1:39" s="662" customFormat="1" ht="35.25" customHeight="1" x14ac:dyDescent="0.25">
      <c r="A519" s="290" t="s">
        <v>7013</v>
      </c>
      <c r="B519" s="291">
        <v>39841</v>
      </c>
      <c r="C519" s="221" t="s">
        <v>1570</v>
      </c>
      <c r="D519" s="221" t="s">
        <v>4898</v>
      </c>
      <c r="E519" s="221"/>
      <c r="F519" s="221"/>
      <c r="G519" s="221"/>
      <c r="H519" s="290">
        <v>73198</v>
      </c>
      <c r="I519" s="291">
        <v>39861</v>
      </c>
      <c r="J519" s="291">
        <v>42032</v>
      </c>
      <c r="K519" s="221" t="s">
        <v>1088</v>
      </c>
      <c r="L519" s="221"/>
      <c r="M519" s="221" t="s">
        <v>982</v>
      </c>
      <c r="N519" s="221" t="s">
        <v>52</v>
      </c>
      <c r="O519" s="221">
        <v>1856</v>
      </c>
      <c r="P519" s="746"/>
      <c r="Q519" s="746" t="s">
        <v>4899</v>
      </c>
      <c r="R519" s="746"/>
      <c r="S519" s="746"/>
      <c r="T519" s="570"/>
      <c r="U519" s="221"/>
      <c r="V519" s="221">
        <v>1856</v>
      </c>
      <c r="W519" s="221"/>
      <c r="X519" s="221"/>
      <c r="Y519" s="221"/>
      <c r="Z519" s="221"/>
      <c r="AA519" s="221"/>
      <c r="AB519" s="221"/>
      <c r="AC519" s="221"/>
      <c r="AD519" s="221"/>
      <c r="AE519" s="221"/>
      <c r="AF519" s="221"/>
      <c r="AG519" s="221"/>
      <c r="AH519" s="221"/>
      <c r="AI519" s="221"/>
      <c r="AJ519" s="221"/>
      <c r="AK519" s="221"/>
      <c r="AL519" s="314" t="s">
        <v>4905</v>
      </c>
      <c r="AM519" s="11"/>
    </row>
    <row r="520" spans="1:39" s="60" customFormat="1" ht="51.75" customHeight="1" thickBot="1" x14ac:dyDescent="0.3">
      <c r="A520" s="382">
        <v>13140113</v>
      </c>
      <c r="B520" s="381">
        <v>39841</v>
      </c>
      <c r="C520" s="348" t="s">
        <v>4897</v>
      </c>
      <c r="D520" s="348" t="s">
        <v>4898</v>
      </c>
      <c r="E520" s="348"/>
      <c r="F520" s="348"/>
      <c r="G520" s="348"/>
      <c r="H520" s="382">
        <v>73198</v>
      </c>
      <c r="I520" s="381">
        <v>39861</v>
      </c>
      <c r="J520" s="381">
        <v>45686</v>
      </c>
      <c r="K520" s="348" t="s">
        <v>1088</v>
      </c>
      <c r="L520" s="348"/>
      <c r="M520" s="348" t="s">
        <v>982</v>
      </c>
      <c r="N520" s="348" t="s">
        <v>52</v>
      </c>
      <c r="O520" s="348">
        <v>1856</v>
      </c>
      <c r="P520" s="750"/>
      <c r="Q520" s="750"/>
      <c r="R520" s="750" t="s">
        <v>7014</v>
      </c>
      <c r="S520" s="750"/>
      <c r="T520" s="561">
        <v>0.88</v>
      </c>
      <c r="U520" s="348">
        <v>7.22</v>
      </c>
      <c r="V520" s="348">
        <v>1856</v>
      </c>
      <c r="W520" s="348" t="s">
        <v>3185</v>
      </c>
      <c r="X520" s="348">
        <v>50</v>
      </c>
      <c r="Y520" s="348">
        <v>25</v>
      </c>
      <c r="Z520" s="348">
        <v>125</v>
      </c>
      <c r="AA520" s="348" t="s">
        <v>1090</v>
      </c>
      <c r="AB520" s="348" t="s">
        <v>1090</v>
      </c>
      <c r="AC520" s="348" t="s">
        <v>1090</v>
      </c>
      <c r="AD520" s="348" t="s">
        <v>1090</v>
      </c>
      <c r="AE520" s="348" t="s">
        <v>1090</v>
      </c>
      <c r="AF520" s="348" t="s">
        <v>1090</v>
      </c>
      <c r="AG520" s="348" t="s">
        <v>4901</v>
      </c>
      <c r="AH520" s="348"/>
      <c r="AI520" s="348" t="s">
        <v>4902</v>
      </c>
      <c r="AJ520" s="348" t="s">
        <v>4903</v>
      </c>
      <c r="AK520" s="348" t="s">
        <v>4904</v>
      </c>
      <c r="AL520" s="671"/>
    </row>
    <row r="521" spans="1:39" s="60" customFormat="1" ht="27.75" customHeight="1" thickBot="1" x14ac:dyDescent="0.3">
      <c r="A521" s="206" t="s">
        <v>4900</v>
      </c>
      <c r="B521" s="207">
        <v>39853</v>
      </c>
      <c r="C521" s="208" t="s">
        <v>1546</v>
      </c>
      <c r="D521" s="208"/>
      <c r="E521" s="208"/>
      <c r="F521" s="208"/>
      <c r="G521" s="208"/>
      <c r="H521" s="209"/>
      <c r="I521" s="207">
        <v>39873</v>
      </c>
      <c r="J521" s="207">
        <v>40948</v>
      </c>
      <c r="K521" s="208" t="s">
        <v>1461</v>
      </c>
      <c r="L521" s="208"/>
      <c r="M521" s="208" t="s">
        <v>408</v>
      </c>
      <c r="N521" s="208" t="s">
        <v>48</v>
      </c>
      <c r="O521" s="208">
        <v>290000</v>
      </c>
      <c r="P521" s="758"/>
      <c r="Q521" s="758"/>
      <c r="R521" s="758"/>
      <c r="S521" s="758"/>
      <c r="T521" s="567"/>
      <c r="U521" s="208"/>
      <c r="V521" s="208">
        <v>290000</v>
      </c>
      <c r="W521" s="208"/>
      <c r="X521" s="208"/>
      <c r="Y521" s="208"/>
      <c r="Z521" s="208"/>
      <c r="AA521" s="208"/>
      <c r="AB521" s="208"/>
      <c r="AC521" s="208"/>
      <c r="AD521" s="208"/>
      <c r="AE521" s="208"/>
      <c r="AF521" s="208"/>
      <c r="AG521" s="208"/>
      <c r="AH521" s="208"/>
      <c r="AI521" s="208"/>
      <c r="AJ521" s="208"/>
      <c r="AK521" s="367"/>
      <c r="AL521" s="367"/>
      <c r="AM521" s="11"/>
    </row>
    <row r="522" spans="1:39" s="60" customFormat="1" ht="27.75" customHeight="1" thickBot="1" x14ac:dyDescent="0.3">
      <c r="A522" s="77">
        <v>13140114</v>
      </c>
      <c r="B522" s="28">
        <v>39853</v>
      </c>
      <c r="C522" s="29" t="s">
        <v>1546</v>
      </c>
      <c r="D522" s="29"/>
      <c r="E522" s="29"/>
      <c r="F522" s="29"/>
      <c r="G522" s="29"/>
      <c r="H522" s="77"/>
      <c r="I522" s="28">
        <v>39874</v>
      </c>
      <c r="J522" s="28">
        <v>40948</v>
      </c>
      <c r="K522" s="29" t="s">
        <v>1307</v>
      </c>
      <c r="L522" s="29"/>
      <c r="M522" s="29" t="s">
        <v>408</v>
      </c>
      <c r="N522" s="29" t="s">
        <v>48</v>
      </c>
      <c r="O522" s="29">
        <v>234600</v>
      </c>
      <c r="P522" s="743"/>
      <c r="Q522" s="743"/>
      <c r="R522" s="743"/>
      <c r="S522" s="743"/>
      <c r="T522" s="571"/>
      <c r="U522" s="29"/>
      <c r="V522" s="29">
        <v>234600</v>
      </c>
      <c r="W522" s="29"/>
      <c r="X522" s="29"/>
      <c r="Y522" s="29"/>
      <c r="Z522" s="29"/>
      <c r="AA522" s="29"/>
      <c r="AB522" s="29"/>
      <c r="AC522" s="29"/>
      <c r="AD522" s="29"/>
      <c r="AE522" s="29"/>
      <c r="AF522" s="29"/>
      <c r="AG522" s="29"/>
      <c r="AH522" s="29"/>
      <c r="AI522" s="29"/>
      <c r="AJ522" s="29"/>
      <c r="AK522" s="25"/>
      <c r="AL522" s="25"/>
      <c r="AM522" s="11"/>
    </row>
    <row r="523" spans="1:39" s="60" customFormat="1" ht="27.75" customHeight="1" thickBot="1" x14ac:dyDescent="0.3">
      <c r="A523" s="237">
        <v>13140115</v>
      </c>
      <c r="B523" s="238">
        <v>39882</v>
      </c>
      <c r="C523" s="23" t="s">
        <v>1528</v>
      </c>
      <c r="D523" s="23"/>
      <c r="E523" s="23"/>
      <c r="F523" s="23"/>
      <c r="G523" s="23"/>
      <c r="H523" s="239"/>
      <c r="I523" s="238">
        <v>39902</v>
      </c>
      <c r="J523" s="238">
        <v>42073</v>
      </c>
      <c r="K523" s="23" t="s">
        <v>1196</v>
      </c>
      <c r="L523" s="23"/>
      <c r="M523" s="23" t="s">
        <v>1073</v>
      </c>
      <c r="N523" s="23" t="s">
        <v>34</v>
      </c>
      <c r="O523" s="23" t="s">
        <v>1571</v>
      </c>
      <c r="P523" s="744"/>
      <c r="Q523" s="744"/>
      <c r="R523" s="744"/>
      <c r="S523" s="744"/>
      <c r="T523" s="575"/>
      <c r="U523" s="23"/>
      <c r="V523" s="23" t="s">
        <v>1571</v>
      </c>
      <c r="W523" s="23"/>
      <c r="X523" s="23"/>
      <c r="Y523" s="23"/>
      <c r="Z523" s="23"/>
      <c r="AA523" s="23"/>
      <c r="AB523" s="23"/>
      <c r="AC523" s="23"/>
      <c r="AD523" s="23"/>
      <c r="AE523" s="23"/>
      <c r="AF523" s="23"/>
      <c r="AG523" s="23"/>
      <c r="AH523" s="23"/>
      <c r="AI523" s="23"/>
      <c r="AJ523" s="23"/>
      <c r="AK523" s="24"/>
      <c r="AL523" s="24"/>
      <c r="AM523" s="11"/>
    </row>
    <row r="524" spans="1:39" s="662" customFormat="1" ht="27.75" customHeight="1" x14ac:dyDescent="0.25">
      <c r="A524" s="164">
        <v>13140116</v>
      </c>
      <c r="B524" s="175">
        <v>39882</v>
      </c>
      <c r="C524" s="176" t="s">
        <v>1572</v>
      </c>
      <c r="D524" s="176"/>
      <c r="E524" s="176"/>
      <c r="F524" s="176"/>
      <c r="G524" s="176"/>
      <c r="H524" s="164"/>
      <c r="I524" s="175">
        <v>39902</v>
      </c>
      <c r="J524" s="175">
        <v>42073</v>
      </c>
      <c r="K524" s="176" t="s">
        <v>1573</v>
      </c>
      <c r="L524" s="176"/>
      <c r="M524" s="176" t="s">
        <v>333</v>
      </c>
      <c r="N524" s="176" t="s">
        <v>21</v>
      </c>
      <c r="O524" s="176">
        <v>80600</v>
      </c>
      <c r="P524" s="752" t="s">
        <v>4960</v>
      </c>
      <c r="Q524" s="752" t="s">
        <v>4960</v>
      </c>
      <c r="R524" s="752"/>
      <c r="S524" s="752"/>
      <c r="T524" s="568"/>
      <c r="U524" s="176"/>
      <c r="V524" s="176">
        <v>80600</v>
      </c>
      <c r="W524" s="176"/>
      <c r="X524" s="176"/>
      <c r="Y524" s="176"/>
      <c r="Z524" s="176"/>
      <c r="AA524" s="176"/>
      <c r="AB524" s="176"/>
      <c r="AC524" s="176"/>
      <c r="AD524" s="176"/>
      <c r="AE524" s="176"/>
      <c r="AF524" s="176"/>
      <c r="AG524" s="176"/>
      <c r="AH524" s="176"/>
      <c r="AI524" s="176"/>
      <c r="AJ524" s="176"/>
      <c r="AK524" s="176"/>
      <c r="AL524" s="222" t="s">
        <v>4964</v>
      </c>
      <c r="AM524" s="11"/>
    </row>
    <row r="525" spans="1:39" s="60" customFormat="1" ht="51.75" customHeight="1" thickBot="1" x14ac:dyDescent="0.3">
      <c r="A525" s="80">
        <v>13140116</v>
      </c>
      <c r="B525" s="12">
        <v>39882</v>
      </c>
      <c r="C525" s="11" t="s">
        <v>4959</v>
      </c>
      <c r="D525" s="11" t="s">
        <v>7293</v>
      </c>
      <c r="E525" s="11" t="s">
        <v>7291</v>
      </c>
      <c r="F525" s="11" t="s">
        <v>43</v>
      </c>
      <c r="G525" s="11" t="s">
        <v>20</v>
      </c>
      <c r="H525" s="73" t="s">
        <v>7292</v>
      </c>
      <c r="I525" s="12">
        <v>39902</v>
      </c>
      <c r="J525" s="12">
        <v>44265</v>
      </c>
      <c r="K525" s="11" t="s">
        <v>1573</v>
      </c>
      <c r="L525" s="11"/>
      <c r="M525" s="11" t="s">
        <v>333</v>
      </c>
      <c r="N525" s="11" t="s">
        <v>21</v>
      </c>
      <c r="O525" s="11">
        <v>80600</v>
      </c>
      <c r="P525" s="745"/>
      <c r="Q525" s="745"/>
      <c r="R525" s="745"/>
      <c r="S525" s="745"/>
      <c r="T525" s="559" t="s">
        <v>1964</v>
      </c>
      <c r="U525" s="11">
        <v>220</v>
      </c>
      <c r="V525" s="11">
        <v>80600</v>
      </c>
      <c r="W525" s="11" t="s">
        <v>3185</v>
      </c>
      <c r="X525" s="11">
        <v>25</v>
      </c>
      <c r="Y525" s="11">
        <v>25</v>
      </c>
      <c r="Z525" s="11" t="s">
        <v>1090</v>
      </c>
      <c r="AA525" s="11" t="s">
        <v>1090</v>
      </c>
      <c r="AB525" s="11" t="s">
        <v>1090</v>
      </c>
      <c r="AC525" s="11">
        <v>10</v>
      </c>
      <c r="AD525" s="11" t="s">
        <v>1090</v>
      </c>
      <c r="AE525" s="11">
        <v>2</v>
      </c>
      <c r="AF525" s="11">
        <v>0.3</v>
      </c>
      <c r="AG525" s="11" t="s">
        <v>4961</v>
      </c>
      <c r="AH525" s="11"/>
      <c r="AI525" s="11" t="s">
        <v>4962</v>
      </c>
      <c r="AJ525" s="11" t="s">
        <v>4963</v>
      </c>
      <c r="AK525" s="11" t="s">
        <v>1459</v>
      </c>
    </row>
    <row r="526" spans="1:39" s="60" customFormat="1" ht="27.75" customHeight="1" thickBot="1" x14ac:dyDescent="0.3">
      <c r="A526" s="237">
        <v>13140117</v>
      </c>
      <c r="B526" s="238">
        <v>39885</v>
      </c>
      <c r="C526" s="23" t="s">
        <v>1546</v>
      </c>
      <c r="D526" s="23"/>
      <c r="E526" s="23"/>
      <c r="F526" s="23"/>
      <c r="G526" s="23"/>
      <c r="H526" s="239"/>
      <c r="I526" s="238">
        <v>39906</v>
      </c>
      <c r="J526" s="238">
        <v>42066</v>
      </c>
      <c r="K526" s="23" t="s">
        <v>1201</v>
      </c>
      <c r="L526" s="23"/>
      <c r="M526" s="23" t="s">
        <v>1036</v>
      </c>
      <c r="N526" s="23" t="s">
        <v>34</v>
      </c>
      <c r="O526" s="23">
        <v>22000</v>
      </c>
      <c r="P526" s="744"/>
      <c r="Q526" s="744"/>
      <c r="R526" s="744"/>
      <c r="S526" s="744"/>
      <c r="T526" s="575"/>
      <c r="U526" s="23"/>
      <c r="V526" s="23">
        <v>22000</v>
      </c>
      <c r="W526" s="23"/>
      <c r="X526" s="23"/>
      <c r="Y526" s="23"/>
      <c r="Z526" s="23"/>
      <c r="AA526" s="23"/>
      <c r="AB526" s="23"/>
      <c r="AC526" s="23"/>
      <c r="AD526" s="23"/>
      <c r="AE526" s="23"/>
      <c r="AF526" s="23"/>
      <c r="AG526" s="23"/>
      <c r="AH526" s="23"/>
      <c r="AI526" s="23"/>
      <c r="AJ526" s="23"/>
      <c r="AK526" s="24"/>
      <c r="AL526" s="24"/>
      <c r="AM526" s="11"/>
    </row>
    <row r="527" spans="1:39" s="60" customFormat="1" ht="36" customHeight="1" thickBot="1" x14ac:dyDescent="0.3">
      <c r="A527" s="77">
        <v>13140118</v>
      </c>
      <c r="B527" s="28">
        <v>39888</v>
      </c>
      <c r="C527" s="29" t="s">
        <v>5625</v>
      </c>
      <c r="D527" s="29" t="s">
        <v>5626</v>
      </c>
      <c r="E527" s="29"/>
      <c r="F527" s="29"/>
      <c r="G527" s="29"/>
      <c r="H527" s="77"/>
      <c r="I527" s="28">
        <v>39908</v>
      </c>
      <c r="J527" s="28">
        <v>40984</v>
      </c>
      <c r="K527" s="29" t="s">
        <v>1574</v>
      </c>
      <c r="L527" s="29"/>
      <c r="M527" s="29" t="s">
        <v>1575</v>
      </c>
      <c r="N527" s="29" t="s">
        <v>52</v>
      </c>
      <c r="O527" s="29">
        <v>229950</v>
      </c>
      <c r="P527" s="743"/>
      <c r="Q527" s="743"/>
      <c r="R527" s="743"/>
      <c r="S527" s="743"/>
      <c r="T527" s="571"/>
      <c r="U527" s="29"/>
      <c r="V527" s="29">
        <v>229950</v>
      </c>
      <c r="W527" s="29"/>
      <c r="X527" s="29"/>
      <c r="Y527" s="29"/>
      <c r="Z527" s="29"/>
      <c r="AA527" s="29"/>
      <c r="AB527" s="29"/>
      <c r="AC527" s="29"/>
      <c r="AD527" s="29"/>
      <c r="AE527" s="29"/>
      <c r="AF527" s="29"/>
      <c r="AG527" s="29"/>
      <c r="AH527" s="29"/>
      <c r="AI527" s="29"/>
      <c r="AJ527" s="29"/>
      <c r="AK527" s="25"/>
      <c r="AL527" s="25"/>
      <c r="AM527" s="11"/>
    </row>
    <row r="528" spans="1:39" s="60" customFormat="1" ht="27.75" customHeight="1" thickBot="1" x14ac:dyDescent="0.3">
      <c r="A528" s="237">
        <v>13140119</v>
      </c>
      <c r="B528" s="238">
        <v>39917</v>
      </c>
      <c r="C528" s="23" t="s">
        <v>1546</v>
      </c>
      <c r="D528" s="23"/>
      <c r="E528" s="23"/>
      <c r="F528" s="23"/>
      <c r="G528" s="23"/>
      <c r="H528" s="239"/>
      <c r="I528" s="238">
        <v>39937</v>
      </c>
      <c r="J528" s="238">
        <v>42116</v>
      </c>
      <c r="K528" s="23" t="s">
        <v>1201</v>
      </c>
      <c r="L528" s="23"/>
      <c r="M528" s="23" t="s">
        <v>4767</v>
      </c>
      <c r="N528" s="23" t="s">
        <v>34</v>
      </c>
      <c r="O528" s="23">
        <v>437000</v>
      </c>
      <c r="P528" s="744"/>
      <c r="Q528" s="744"/>
      <c r="R528" s="744"/>
      <c r="S528" s="744"/>
      <c r="T528" s="575"/>
      <c r="U528" s="23"/>
      <c r="V528" s="23">
        <v>437000</v>
      </c>
      <c r="W528" s="23"/>
      <c r="X528" s="23"/>
      <c r="Y528" s="23"/>
      <c r="Z528" s="23"/>
      <c r="AA528" s="23"/>
      <c r="AB528" s="23"/>
      <c r="AC528" s="23"/>
      <c r="AD528" s="23"/>
      <c r="AE528" s="23"/>
      <c r="AF528" s="23"/>
      <c r="AG528" s="23"/>
      <c r="AH528" s="23"/>
      <c r="AI528" s="23"/>
      <c r="AJ528" s="23"/>
      <c r="AK528" s="24"/>
      <c r="AL528" s="24"/>
      <c r="AM528" s="11"/>
    </row>
    <row r="529" spans="1:529" s="60" customFormat="1" ht="27.75" customHeight="1" thickBot="1" x14ac:dyDescent="0.3">
      <c r="A529" s="77">
        <v>13140120</v>
      </c>
      <c r="B529" s="28">
        <v>39917</v>
      </c>
      <c r="C529" s="29" t="s">
        <v>1546</v>
      </c>
      <c r="D529" s="29"/>
      <c r="E529" s="29"/>
      <c r="F529" s="29"/>
      <c r="G529" s="29"/>
      <c r="H529" s="77"/>
      <c r="I529" s="28">
        <v>39937</v>
      </c>
      <c r="J529" s="28">
        <v>42118</v>
      </c>
      <c r="K529" s="29" t="s">
        <v>1324</v>
      </c>
      <c r="L529" s="29"/>
      <c r="M529" s="29" t="s">
        <v>1576</v>
      </c>
      <c r="N529" s="29" t="s">
        <v>112</v>
      </c>
      <c r="O529" s="29">
        <v>170000</v>
      </c>
      <c r="P529" s="743"/>
      <c r="Q529" s="743"/>
      <c r="R529" s="743"/>
      <c r="S529" s="743"/>
      <c r="T529" s="571"/>
      <c r="U529" s="29"/>
      <c r="V529" s="29">
        <v>170000</v>
      </c>
      <c r="W529" s="29"/>
      <c r="X529" s="29"/>
      <c r="Y529" s="29"/>
      <c r="Z529" s="29"/>
      <c r="AA529" s="29"/>
      <c r="AB529" s="29"/>
      <c r="AC529" s="29"/>
      <c r="AD529" s="29"/>
      <c r="AE529" s="29"/>
      <c r="AF529" s="29"/>
      <c r="AG529" s="29"/>
      <c r="AH529" s="29"/>
      <c r="AI529" s="29"/>
      <c r="AJ529" s="29"/>
      <c r="AK529" s="25"/>
      <c r="AL529" s="25"/>
      <c r="AM529" s="11"/>
    </row>
    <row r="530" spans="1:529" s="60" customFormat="1" ht="27.75" customHeight="1" thickBot="1" x14ac:dyDescent="0.3">
      <c r="A530" s="237">
        <v>13140121</v>
      </c>
      <c r="B530" s="238">
        <v>39919</v>
      </c>
      <c r="C530" s="23" t="s">
        <v>1577</v>
      </c>
      <c r="D530" s="23"/>
      <c r="E530" s="23"/>
      <c r="F530" s="23"/>
      <c r="G530" s="23"/>
      <c r="H530" s="239"/>
      <c r="I530" s="238">
        <v>39939</v>
      </c>
      <c r="J530" s="238">
        <v>42004</v>
      </c>
      <c r="K530" s="23" t="s">
        <v>377</v>
      </c>
      <c r="L530" s="23"/>
      <c r="M530" s="23" t="s">
        <v>1395</v>
      </c>
      <c r="N530" s="23" t="s">
        <v>21</v>
      </c>
      <c r="O530" s="23">
        <v>753360</v>
      </c>
      <c r="P530" s="744"/>
      <c r="Q530" s="744"/>
      <c r="R530" s="744"/>
      <c r="S530" s="744"/>
      <c r="T530" s="575"/>
      <c r="U530" s="23"/>
      <c r="V530" s="23">
        <v>753360</v>
      </c>
      <c r="W530" s="23"/>
      <c r="X530" s="23"/>
      <c r="Y530" s="23"/>
      <c r="Z530" s="23"/>
      <c r="AA530" s="23"/>
      <c r="AB530" s="23"/>
      <c r="AC530" s="23"/>
      <c r="AD530" s="23"/>
      <c r="AE530" s="23"/>
      <c r="AF530" s="23"/>
      <c r="AG530" s="23"/>
      <c r="AH530" s="23"/>
      <c r="AI530" s="23"/>
      <c r="AJ530" s="23"/>
      <c r="AK530" s="24"/>
      <c r="AL530" s="24"/>
      <c r="AM530" s="11"/>
    </row>
    <row r="531" spans="1:529" s="60" customFormat="1" ht="27.75" customHeight="1" thickBot="1" x14ac:dyDescent="0.3">
      <c r="A531" s="77">
        <v>13140122</v>
      </c>
      <c r="B531" s="28">
        <v>39930</v>
      </c>
      <c r="C531" s="29" t="s">
        <v>1577</v>
      </c>
      <c r="D531" s="29"/>
      <c r="E531" s="29"/>
      <c r="F531" s="29"/>
      <c r="G531" s="29"/>
      <c r="H531" s="77"/>
      <c r="I531" s="28">
        <v>39951</v>
      </c>
      <c r="J531" s="28">
        <v>41026</v>
      </c>
      <c r="K531" s="29" t="s">
        <v>1549</v>
      </c>
      <c r="L531" s="29"/>
      <c r="M531" s="29" t="s">
        <v>1550</v>
      </c>
      <c r="N531" s="29" t="s">
        <v>105</v>
      </c>
      <c r="O531" s="29">
        <v>147825</v>
      </c>
      <c r="P531" s="743"/>
      <c r="Q531" s="743"/>
      <c r="R531" s="743"/>
      <c r="S531" s="743"/>
      <c r="T531" s="571"/>
      <c r="U531" s="29"/>
      <c r="V531" s="29">
        <v>147825</v>
      </c>
      <c r="W531" s="29"/>
      <c r="X531" s="29"/>
      <c r="Y531" s="29"/>
      <c r="Z531" s="29"/>
      <c r="AA531" s="29"/>
      <c r="AB531" s="29"/>
      <c r="AC531" s="29"/>
      <c r="AD531" s="29"/>
      <c r="AE531" s="29"/>
      <c r="AF531" s="29"/>
      <c r="AG531" s="29"/>
      <c r="AH531" s="29"/>
      <c r="AI531" s="29"/>
      <c r="AJ531" s="29"/>
      <c r="AK531" s="25"/>
      <c r="AL531" s="25"/>
      <c r="AM531" s="11"/>
    </row>
    <row r="532" spans="1:529" s="60" customFormat="1" ht="27.75" customHeight="1" thickBot="1" x14ac:dyDescent="0.3">
      <c r="A532" s="237">
        <v>13140123</v>
      </c>
      <c r="B532" s="238">
        <v>39940</v>
      </c>
      <c r="C532" s="23" t="s">
        <v>170</v>
      </c>
      <c r="D532" s="23"/>
      <c r="E532" s="23"/>
      <c r="F532" s="23"/>
      <c r="G532" s="23"/>
      <c r="H532" s="239"/>
      <c r="I532" s="238">
        <v>39960</v>
      </c>
      <c r="J532" s="238">
        <v>42131</v>
      </c>
      <c r="K532" s="23" t="s">
        <v>1315</v>
      </c>
      <c r="L532" s="23"/>
      <c r="M532" s="23" t="s">
        <v>1034</v>
      </c>
      <c r="N532" s="23" t="s">
        <v>66</v>
      </c>
      <c r="O532" s="23">
        <v>8400</v>
      </c>
      <c r="P532" s="744"/>
      <c r="Q532" s="744"/>
      <c r="R532" s="744"/>
      <c r="S532" s="744"/>
      <c r="T532" s="575"/>
      <c r="U532" s="23"/>
      <c r="V532" s="23">
        <v>8400</v>
      </c>
      <c r="W532" s="23"/>
      <c r="X532" s="23"/>
      <c r="Y532" s="23"/>
      <c r="Z532" s="23"/>
      <c r="AA532" s="23"/>
      <c r="AB532" s="23"/>
      <c r="AC532" s="23"/>
      <c r="AD532" s="23"/>
      <c r="AE532" s="23"/>
      <c r="AF532" s="23"/>
      <c r="AG532" s="23"/>
      <c r="AH532" s="23"/>
      <c r="AI532" s="23"/>
      <c r="AJ532" s="23"/>
      <c r="AK532" s="24"/>
      <c r="AL532" s="24"/>
      <c r="AM532" s="11"/>
    </row>
    <row r="533" spans="1:529" s="89" customFormat="1" ht="51.75" customHeight="1" thickBot="1" x14ac:dyDescent="0.3">
      <c r="A533" s="160">
        <v>13140124</v>
      </c>
      <c r="B533" s="161">
        <v>39945</v>
      </c>
      <c r="C533" s="162" t="s">
        <v>5487</v>
      </c>
      <c r="D533" s="162" t="s">
        <v>5481</v>
      </c>
      <c r="E533" s="162"/>
      <c r="F533" s="162"/>
      <c r="G533" s="162"/>
      <c r="H533" s="163" t="s">
        <v>5482</v>
      </c>
      <c r="I533" s="161">
        <v>39966</v>
      </c>
      <c r="J533" s="161">
        <v>42136</v>
      </c>
      <c r="K533" s="162" t="s">
        <v>1578</v>
      </c>
      <c r="L533" s="162"/>
      <c r="M533" s="162" t="s">
        <v>5479</v>
      </c>
      <c r="N533" s="162" t="s">
        <v>21</v>
      </c>
      <c r="O533" s="162">
        <v>9500</v>
      </c>
      <c r="P533" s="816"/>
      <c r="Q533" s="816"/>
      <c r="R533" s="816" t="s">
        <v>5483</v>
      </c>
      <c r="S533" s="816"/>
      <c r="T533" s="616"/>
      <c r="U533" s="162">
        <v>26</v>
      </c>
      <c r="V533" s="162">
        <v>9500</v>
      </c>
      <c r="W533" s="162" t="s">
        <v>1257</v>
      </c>
      <c r="X533" s="162">
        <v>50</v>
      </c>
      <c r="Y533" s="162">
        <v>40</v>
      </c>
      <c r="Z533" s="162">
        <v>250</v>
      </c>
      <c r="AA533" s="162" t="s">
        <v>1090</v>
      </c>
      <c r="AB533" s="162" t="s">
        <v>1090</v>
      </c>
      <c r="AC533" s="162" t="s">
        <v>1090</v>
      </c>
      <c r="AD533" s="162" t="s">
        <v>1090</v>
      </c>
      <c r="AE533" s="162" t="s">
        <v>1090</v>
      </c>
      <c r="AF533" s="162" t="s">
        <v>1090</v>
      </c>
      <c r="AG533" s="162" t="s">
        <v>1090</v>
      </c>
      <c r="AH533" s="162"/>
      <c r="AI533" s="162" t="s">
        <v>5485</v>
      </c>
      <c r="AJ533" s="162" t="s">
        <v>5486</v>
      </c>
      <c r="AK533" s="162" t="s">
        <v>5484</v>
      </c>
      <c r="AL533" s="462" t="s">
        <v>5480</v>
      </c>
    </row>
    <row r="534" spans="1:529" s="60" customFormat="1" ht="27.75" customHeight="1" thickBot="1" x14ac:dyDescent="0.3">
      <c r="A534" s="237">
        <v>13140125</v>
      </c>
      <c r="B534" s="238">
        <v>39953</v>
      </c>
      <c r="C534" s="23" t="s">
        <v>1111</v>
      </c>
      <c r="D534" s="23"/>
      <c r="E534" s="23"/>
      <c r="F534" s="23"/>
      <c r="G534" s="23"/>
      <c r="H534" s="239"/>
      <c r="I534" s="238">
        <v>39974</v>
      </c>
      <c r="J534" s="238">
        <v>42146</v>
      </c>
      <c r="K534" s="23" t="s">
        <v>1201</v>
      </c>
      <c r="L534" s="23"/>
      <c r="M534" s="23" t="s">
        <v>4778</v>
      </c>
      <c r="N534" s="23" t="s">
        <v>34</v>
      </c>
      <c r="O534" s="23">
        <v>110000</v>
      </c>
      <c r="P534" s="744"/>
      <c r="Q534" s="744"/>
      <c r="R534" s="744"/>
      <c r="S534" s="744"/>
      <c r="T534" s="575"/>
      <c r="U534" s="23"/>
      <c r="V534" s="23">
        <v>110000</v>
      </c>
      <c r="W534" s="23"/>
      <c r="X534" s="23"/>
      <c r="Y534" s="23"/>
      <c r="Z534" s="23"/>
      <c r="AA534" s="23"/>
      <c r="AB534" s="23"/>
      <c r="AC534" s="23"/>
      <c r="AD534" s="23"/>
      <c r="AE534" s="23"/>
      <c r="AF534" s="23"/>
      <c r="AG534" s="23"/>
      <c r="AH534" s="23"/>
      <c r="AI534" s="23"/>
      <c r="AJ534" s="23"/>
      <c r="AK534" s="24"/>
      <c r="AL534" s="24"/>
      <c r="AM534" s="11"/>
    </row>
    <row r="535" spans="1:529" s="60" customFormat="1" ht="27.75" customHeight="1" thickBot="1" x14ac:dyDescent="0.3">
      <c r="A535" s="240">
        <v>13140126</v>
      </c>
      <c r="B535" s="241">
        <v>39954</v>
      </c>
      <c r="C535" s="242" t="s">
        <v>1579</v>
      </c>
      <c r="D535" s="242"/>
      <c r="E535" s="242"/>
      <c r="F535" s="242"/>
      <c r="G535" s="242"/>
      <c r="H535" s="240"/>
      <c r="I535" s="241">
        <v>39975</v>
      </c>
      <c r="J535" s="241">
        <v>42145</v>
      </c>
      <c r="K535" s="242" t="s">
        <v>1112</v>
      </c>
      <c r="L535" s="242"/>
      <c r="M535" s="242" t="s">
        <v>299</v>
      </c>
      <c r="N535" s="242" t="s">
        <v>66</v>
      </c>
      <c r="O535" s="242">
        <v>4880</v>
      </c>
      <c r="P535" s="804"/>
      <c r="Q535" s="804"/>
      <c r="R535" s="804" t="s">
        <v>4632</v>
      </c>
      <c r="S535" s="804"/>
      <c r="T535" s="604"/>
      <c r="U535" s="242"/>
      <c r="V535" s="242">
        <v>4880</v>
      </c>
      <c r="W535" s="242"/>
      <c r="X535" s="242"/>
      <c r="Y535" s="242"/>
      <c r="Z535" s="242"/>
      <c r="AA535" s="242"/>
      <c r="AB535" s="242"/>
      <c r="AC535" s="242"/>
      <c r="AD535" s="242"/>
      <c r="AE535" s="242"/>
      <c r="AF535" s="242"/>
      <c r="AG535" s="242"/>
      <c r="AH535" s="242"/>
      <c r="AI535" s="242"/>
      <c r="AJ535" s="242"/>
      <c r="AK535" s="243"/>
      <c r="AL535" s="243" t="s">
        <v>4633</v>
      </c>
      <c r="AM535" s="11"/>
    </row>
    <row r="536" spans="1:529" s="60" customFormat="1" ht="27.75" customHeight="1" thickBot="1" x14ac:dyDescent="0.3">
      <c r="A536" s="237">
        <v>13140127</v>
      </c>
      <c r="B536" s="238">
        <v>39965</v>
      </c>
      <c r="C536" s="23" t="s">
        <v>1111</v>
      </c>
      <c r="D536" s="23"/>
      <c r="E536" s="23"/>
      <c r="F536" s="23"/>
      <c r="G536" s="23"/>
      <c r="H536" s="239"/>
      <c r="I536" s="238">
        <v>39985</v>
      </c>
      <c r="J536" s="238">
        <v>41061</v>
      </c>
      <c r="K536" s="23" t="s">
        <v>1315</v>
      </c>
      <c r="L536" s="23"/>
      <c r="M536" s="23" t="s">
        <v>1034</v>
      </c>
      <c r="N536" s="23" t="s">
        <v>66</v>
      </c>
      <c r="O536" s="23">
        <v>140525</v>
      </c>
      <c r="P536" s="744"/>
      <c r="Q536" s="744"/>
      <c r="R536" s="744"/>
      <c r="S536" s="744"/>
      <c r="T536" s="575"/>
      <c r="U536" s="23"/>
      <c r="V536" s="23">
        <v>140525</v>
      </c>
      <c r="W536" s="23"/>
      <c r="X536" s="23"/>
      <c r="Y536" s="23"/>
      <c r="Z536" s="23"/>
      <c r="AA536" s="23"/>
      <c r="AB536" s="23"/>
      <c r="AC536" s="23"/>
      <c r="AD536" s="23"/>
      <c r="AE536" s="23"/>
      <c r="AF536" s="23"/>
      <c r="AG536" s="23"/>
      <c r="AH536" s="23"/>
      <c r="AI536" s="23"/>
      <c r="AJ536" s="23"/>
      <c r="AK536" s="24"/>
      <c r="AL536" s="24"/>
      <c r="AM536" s="11"/>
    </row>
    <row r="537" spans="1:529" s="60" customFormat="1" ht="27.75" customHeight="1" thickBot="1" x14ac:dyDescent="0.3">
      <c r="A537" s="77">
        <v>13140128</v>
      </c>
      <c r="B537" s="28">
        <v>39981</v>
      </c>
      <c r="C537" s="29" t="s">
        <v>1111</v>
      </c>
      <c r="D537" s="29"/>
      <c r="E537" s="29"/>
      <c r="F537" s="29"/>
      <c r="G537" s="29"/>
      <c r="H537" s="77"/>
      <c r="I537" s="28">
        <v>40001</v>
      </c>
      <c r="J537" s="28">
        <v>42004</v>
      </c>
      <c r="K537" s="29" t="s">
        <v>1201</v>
      </c>
      <c r="L537" s="29"/>
      <c r="M537" s="29" t="s">
        <v>4779</v>
      </c>
      <c r="N537" s="29" t="s">
        <v>34</v>
      </c>
      <c r="O537" s="29">
        <v>76650</v>
      </c>
      <c r="P537" s="743"/>
      <c r="Q537" s="743"/>
      <c r="R537" s="743"/>
      <c r="S537" s="743"/>
      <c r="T537" s="571"/>
      <c r="U537" s="29"/>
      <c r="V537" s="29">
        <v>76650</v>
      </c>
      <c r="W537" s="29"/>
      <c r="X537" s="29"/>
      <c r="Y537" s="29"/>
      <c r="Z537" s="29"/>
      <c r="AA537" s="29"/>
      <c r="AB537" s="29"/>
      <c r="AC537" s="29"/>
      <c r="AD537" s="29"/>
      <c r="AE537" s="29"/>
      <c r="AF537" s="29"/>
      <c r="AG537" s="29"/>
      <c r="AH537" s="29"/>
      <c r="AI537" s="29"/>
      <c r="AJ537" s="29"/>
      <c r="AK537" s="25"/>
      <c r="AL537" s="25"/>
      <c r="AM537" s="11"/>
    </row>
    <row r="538" spans="1:529" s="60" customFormat="1" ht="27.75" customHeight="1" thickBot="1" x14ac:dyDescent="0.3">
      <c r="A538" s="237">
        <v>13140129</v>
      </c>
      <c r="B538" s="238">
        <v>39988</v>
      </c>
      <c r="C538" s="23" t="s">
        <v>1111</v>
      </c>
      <c r="D538" s="23"/>
      <c r="E538" s="23"/>
      <c r="F538" s="23"/>
      <c r="G538" s="23"/>
      <c r="H538" s="239"/>
      <c r="I538" s="238">
        <v>40008</v>
      </c>
      <c r="J538" s="238">
        <v>42004</v>
      </c>
      <c r="K538" s="23" t="s">
        <v>1201</v>
      </c>
      <c r="L538" s="23"/>
      <c r="M538" s="23" t="s">
        <v>4778</v>
      </c>
      <c r="N538" s="23" t="s">
        <v>34</v>
      </c>
      <c r="O538" s="23">
        <v>54750</v>
      </c>
      <c r="P538" s="744"/>
      <c r="Q538" s="744"/>
      <c r="R538" s="744"/>
      <c r="S538" s="744"/>
      <c r="T538" s="575"/>
      <c r="U538" s="23"/>
      <c r="V538" s="23">
        <v>54750</v>
      </c>
      <c r="W538" s="23"/>
      <c r="X538" s="23"/>
      <c r="Y538" s="23"/>
      <c r="Z538" s="23"/>
      <c r="AA538" s="23"/>
      <c r="AB538" s="23"/>
      <c r="AC538" s="23"/>
      <c r="AD538" s="23"/>
      <c r="AE538" s="23"/>
      <c r="AF538" s="23"/>
      <c r="AG538" s="23"/>
      <c r="AH538" s="23"/>
      <c r="AI538" s="23"/>
      <c r="AJ538" s="23"/>
      <c r="AK538" s="24"/>
      <c r="AL538" s="24"/>
      <c r="AM538" s="11"/>
    </row>
    <row r="539" spans="1:529" s="60" customFormat="1" ht="38.25" customHeight="1" x14ac:dyDescent="0.25">
      <c r="A539" s="164">
        <v>13140130</v>
      </c>
      <c r="B539" s="175">
        <v>40000</v>
      </c>
      <c r="C539" s="176" t="s">
        <v>1580</v>
      </c>
      <c r="D539" s="176" t="s">
        <v>5904</v>
      </c>
      <c r="E539" s="176"/>
      <c r="F539" s="176"/>
      <c r="G539" s="176"/>
      <c r="H539" s="164"/>
      <c r="I539" s="175">
        <v>40021</v>
      </c>
      <c r="J539" s="175">
        <v>42243</v>
      </c>
      <c r="K539" s="176" t="s">
        <v>1292</v>
      </c>
      <c r="L539" s="176"/>
      <c r="M539" s="176" t="s">
        <v>298</v>
      </c>
      <c r="N539" s="176" t="s">
        <v>21</v>
      </c>
      <c r="O539" s="176">
        <v>12147000</v>
      </c>
      <c r="P539" s="752" t="s">
        <v>5905</v>
      </c>
      <c r="Q539" s="752" t="s">
        <v>5905</v>
      </c>
      <c r="R539" s="752"/>
      <c r="S539" s="752"/>
      <c r="T539" s="568"/>
      <c r="U539" s="176"/>
      <c r="V539" s="176">
        <v>12147000</v>
      </c>
      <c r="W539" s="176"/>
      <c r="X539" s="176"/>
      <c r="Y539" s="176"/>
      <c r="Z539" s="176"/>
      <c r="AA539" s="176"/>
      <c r="AB539" s="176"/>
      <c r="AC539" s="176"/>
      <c r="AD539" s="176"/>
      <c r="AE539" s="176"/>
      <c r="AF539" s="176"/>
      <c r="AG539" s="176"/>
      <c r="AH539" s="176"/>
      <c r="AI539" s="176"/>
      <c r="AJ539" s="176"/>
      <c r="AK539" s="222"/>
      <c r="AL539" s="222" t="s">
        <v>5945</v>
      </c>
      <c r="AM539" s="11"/>
    </row>
    <row r="540" spans="1:529" s="82" customFormat="1" ht="53.25" customHeight="1" x14ac:dyDescent="0.25">
      <c r="A540" s="69">
        <v>13140130</v>
      </c>
      <c r="B540" s="70">
        <v>40000</v>
      </c>
      <c r="C540" s="69" t="s">
        <v>5947</v>
      </c>
      <c r="D540" s="71" t="s">
        <v>7314</v>
      </c>
      <c r="E540" s="69" t="s">
        <v>7313</v>
      </c>
      <c r="F540" s="69" t="s">
        <v>7313</v>
      </c>
      <c r="G540" s="69" t="s">
        <v>7313</v>
      </c>
      <c r="H540" s="69" t="s">
        <v>4631</v>
      </c>
      <c r="I540" s="70">
        <v>40021</v>
      </c>
      <c r="J540" s="70">
        <v>45897</v>
      </c>
      <c r="K540" s="71" t="s">
        <v>1292</v>
      </c>
      <c r="L540" s="71"/>
      <c r="M540" s="71" t="s">
        <v>298</v>
      </c>
      <c r="N540" s="71" t="s">
        <v>21</v>
      </c>
      <c r="O540" s="71">
        <v>13687500</v>
      </c>
      <c r="P540" s="775"/>
      <c r="Q540" s="775"/>
      <c r="R540" s="775"/>
      <c r="S540" s="775"/>
      <c r="T540" s="581">
        <v>1551</v>
      </c>
      <c r="U540" s="71">
        <v>37500</v>
      </c>
      <c r="V540" s="71">
        <v>13687500</v>
      </c>
      <c r="W540" s="71" t="s">
        <v>3185</v>
      </c>
      <c r="X540" s="71">
        <v>35</v>
      </c>
      <c r="Y540" s="71">
        <v>25</v>
      </c>
      <c r="Z540" s="71">
        <v>125</v>
      </c>
      <c r="AA540" s="71" t="s">
        <v>1090</v>
      </c>
      <c r="AB540" s="71" t="s">
        <v>1090</v>
      </c>
      <c r="AC540" s="71" t="s">
        <v>1090</v>
      </c>
      <c r="AD540" s="71">
        <v>10</v>
      </c>
      <c r="AE540" s="71">
        <v>1</v>
      </c>
      <c r="AF540" s="71">
        <v>0.3</v>
      </c>
      <c r="AG540" s="71" t="s">
        <v>5906</v>
      </c>
      <c r="AH540" s="71">
        <v>109.544</v>
      </c>
      <c r="AI540" s="71" t="s">
        <v>5907</v>
      </c>
      <c r="AJ540" s="71" t="s">
        <v>5908</v>
      </c>
      <c r="AK540" s="71" t="s">
        <v>5943</v>
      </c>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c r="OK540" s="60"/>
      <c r="OL540" s="60"/>
      <c r="OM540" s="60"/>
      <c r="ON540" s="60"/>
      <c r="OO540" s="60"/>
      <c r="OP540" s="60"/>
      <c r="OQ540" s="60"/>
      <c r="OR540" s="60"/>
      <c r="OS540" s="60"/>
      <c r="OT540" s="60"/>
      <c r="OU540" s="60"/>
      <c r="OV540" s="60"/>
      <c r="OW540" s="60"/>
      <c r="OX540" s="60"/>
      <c r="OY540" s="60"/>
      <c r="OZ540" s="60"/>
      <c r="PA540" s="60"/>
      <c r="PB540" s="60"/>
      <c r="PC540" s="60"/>
      <c r="PD540" s="60"/>
      <c r="PE540" s="60"/>
      <c r="PF540" s="60"/>
      <c r="PG540" s="60"/>
      <c r="PH540" s="60"/>
      <c r="PI540" s="60"/>
      <c r="PJ540" s="60"/>
      <c r="PK540" s="60"/>
      <c r="PL540" s="60"/>
      <c r="PM540" s="60"/>
      <c r="PN540" s="60"/>
      <c r="PO540" s="60"/>
      <c r="PP540" s="60"/>
      <c r="PQ540" s="60"/>
      <c r="PR540" s="60"/>
      <c r="PS540" s="60"/>
      <c r="PT540" s="60"/>
      <c r="PU540" s="60"/>
      <c r="PV540" s="60"/>
      <c r="PW540" s="60"/>
      <c r="PX540" s="60"/>
      <c r="PY540" s="60"/>
      <c r="PZ540" s="60"/>
      <c r="QA540" s="60"/>
      <c r="QB540" s="60"/>
      <c r="QC540" s="60"/>
      <c r="QD540" s="60"/>
      <c r="QE540" s="60"/>
      <c r="QF540" s="60"/>
      <c r="QG540" s="60"/>
      <c r="QH540" s="60"/>
      <c r="QI540" s="60"/>
      <c r="QJ540" s="60"/>
      <c r="QK540" s="60"/>
      <c r="QL540" s="60"/>
      <c r="QM540" s="60"/>
      <c r="QN540" s="60"/>
      <c r="QO540" s="60"/>
      <c r="QP540" s="60"/>
      <c r="QQ540" s="60"/>
      <c r="QR540" s="60"/>
      <c r="QS540" s="60"/>
      <c r="QT540" s="60"/>
      <c r="QU540" s="60"/>
      <c r="QV540" s="60"/>
      <c r="QW540" s="60"/>
      <c r="QX540" s="60"/>
      <c r="QY540" s="60"/>
      <c r="QZ540" s="60"/>
      <c r="RA540" s="60"/>
      <c r="RB540" s="60"/>
      <c r="RC540" s="60"/>
      <c r="RD540" s="60"/>
      <c r="RE540" s="60"/>
      <c r="RF540" s="60"/>
      <c r="RG540" s="60"/>
      <c r="RH540" s="60"/>
      <c r="RI540" s="60"/>
      <c r="RJ540" s="60"/>
      <c r="RK540" s="60"/>
      <c r="RL540" s="60"/>
      <c r="RM540" s="60"/>
      <c r="RN540" s="60"/>
      <c r="RO540" s="60"/>
      <c r="RP540" s="60"/>
      <c r="RQ540" s="60"/>
      <c r="RR540" s="60"/>
      <c r="RS540" s="60"/>
      <c r="RT540" s="60"/>
      <c r="RU540" s="60"/>
      <c r="RV540" s="60"/>
      <c r="RW540" s="60"/>
      <c r="RX540" s="60"/>
      <c r="RY540" s="60"/>
      <c r="RZ540" s="60"/>
      <c r="SA540" s="60"/>
      <c r="SB540" s="60"/>
      <c r="SC540" s="60"/>
      <c r="SD540" s="60"/>
      <c r="SE540" s="60"/>
      <c r="SF540" s="60"/>
      <c r="SG540" s="60"/>
      <c r="SH540" s="60"/>
      <c r="SI540" s="60"/>
      <c r="SJ540" s="60"/>
      <c r="SK540" s="60"/>
      <c r="SL540" s="60"/>
      <c r="SM540" s="60"/>
      <c r="SN540" s="60"/>
      <c r="SO540" s="60"/>
      <c r="SP540" s="60"/>
      <c r="SQ540" s="60"/>
      <c r="SR540" s="60"/>
      <c r="SS540" s="60"/>
      <c r="ST540" s="60"/>
      <c r="SU540" s="60"/>
      <c r="SV540" s="60"/>
      <c r="SW540" s="60"/>
      <c r="SX540" s="60"/>
      <c r="SY540" s="60"/>
      <c r="SZ540" s="60"/>
      <c r="TA540" s="60"/>
      <c r="TB540" s="60"/>
      <c r="TC540" s="60"/>
      <c r="TD540" s="60"/>
      <c r="TE540" s="60"/>
      <c r="TF540" s="60"/>
      <c r="TG540" s="60"/>
      <c r="TH540" s="60"/>
      <c r="TI540" s="60"/>
    </row>
    <row r="541" spans="1:529" s="82" customFormat="1" ht="53.25" customHeight="1" x14ac:dyDescent="0.25">
      <c r="A541" s="69">
        <v>13140130</v>
      </c>
      <c r="B541" s="70">
        <v>40000</v>
      </c>
      <c r="C541" s="69" t="s">
        <v>5948</v>
      </c>
      <c r="D541" s="71" t="s">
        <v>7314</v>
      </c>
      <c r="E541" s="69" t="s">
        <v>7313</v>
      </c>
      <c r="F541" s="69" t="s">
        <v>7313</v>
      </c>
      <c r="G541" s="69" t="s">
        <v>7313</v>
      </c>
      <c r="H541" s="69" t="s">
        <v>4631</v>
      </c>
      <c r="I541" s="70">
        <v>40021</v>
      </c>
      <c r="J541" s="70">
        <v>45897</v>
      </c>
      <c r="K541" s="71" t="s">
        <v>1292</v>
      </c>
      <c r="L541" s="71"/>
      <c r="M541" s="71" t="s">
        <v>298</v>
      </c>
      <c r="N541" s="71" t="s">
        <v>21</v>
      </c>
      <c r="O541" s="71">
        <v>127337</v>
      </c>
      <c r="P541" s="775"/>
      <c r="Q541" s="775"/>
      <c r="R541" s="775"/>
      <c r="S541" s="775"/>
      <c r="T541" s="581"/>
      <c r="U541" s="71"/>
      <c r="V541" s="71">
        <v>127337</v>
      </c>
      <c r="W541" s="71" t="s">
        <v>3185</v>
      </c>
      <c r="X541" s="71">
        <v>35</v>
      </c>
      <c r="Y541" s="71">
        <v>25</v>
      </c>
      <c r="Z541" s="71">
        <v>125</v>
      </c>
      <c r="AA541" s="71" t="s">
        <v>1090</v>
      </c>
      <c r="AB541" s="71" t="s">
        <v>1090</v>
      </c>
      <c r="AC541" s="71" t="s">
        <v>1090</v>
      </c>
      <c r="AD541" s="71" t="s">
        <v>1090</v>
      </c>
      <c r="AE541" s="71" t="s">
        <v>1090</v>
      </c>
      <c r="AF541" s="71">
        <v>0.3</v>
      </c>
      <c r="AG541" s="71" t="s">
        <v>3403</v>
      </c>
      <c r="AH541" s="71">
        <v>136.11799999999999</v>
      </c>
      <c r="AI541" s="71" t="s">
        <v>5909</v>
      </c>
      <c r="AJ541" s="71" t="s">
        <v>5910</v>
      </c>
      <c r="AK541" s="71" t="s">
        <v>5944</v>
      </c>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E541" s="60"/>
      <c r="OF541" s="60"/>
      <c r="OG541" s="60"/>
      <c r="OH541" s="60"/>
      <c r="OI541" s="60"/>
      <c r="OJ541" s="60"/>
      <c r="OK541" s="60"/>
      <c r="OL541" s="60"/>
      <c r="OM541" s="60"/>
      <c r="ON541" s="60"/>
      <c r="OO541" s="60"/>
      <c r="OP541" s="60"/>
      <c r="OQ541" s="60"/>
      <c r="OR541" s="60"/>
      <c r="OS541" s="60"/>
      <c r="OT541" s="60"/>
      <c r="OU541" s="60"/>
      <c r="OV541" s="60"/>
      <c r="OW541" s="60"/>
      <c r="OX541" s="60"/>
      <c r="OY541" s="60"/>
      <c r="OZ541" s="60"/>
      <c r="PA541" s="60"/>
      <c r="PB541" s="60"/>
      <c r="PC541" s="60"/>
      <c r="PD541" s="60"/>
      <c r="PE541" s="60"/>
      <c r="PF541" s="60"/>
      <c r="PG541" s="60"/>
      <c r="PH541" s="60"/>
      <c r="PI541" s="60"/>
      <c r="PJ541" s="60"/>
      <c r="PK541" s="60"/>
      <c r="PL541" s="60"/>
      <c r="PM541" s="60"/>
      <c r="PN541" s="60"/>
      <c r="PO541" s="60"/>
      <c r="PP541" s="60"/>
      <c r="PQ541" s="60"/>
      <c r="PR541" s="60"/>
      <c r="PS541" s="60"/>
      <c r="PT541" s="60"/>
      <c r="PU541" s="60"/>
      <c r="PV541" s="60"/>
      <c r="PW541" s="60"/>
      <c r="PX541" s="60"/>
      <c r="PY541" s="60"/>
      <c r="PZ541" s="60"/>
      <c r="QA541" s="60"/>
      <c r="QB541" s="60"/>
      <c r="QC541" s="60"/>
      <c r="QD541" s="60"/>
      <c r="QE541" s="60"/>
      <c r="QF541" s="60"/>
      <c r="QG541" s="60"/>
      <c r="QH541" s="60"/>
      <c r="QI541" s="60"/>
      <c r="QJ541" s="60"/>
      <c r="QK541" s="60"/>
      <c r="QL541" s="60"/>
      <c r="QM541" s="60"/>
      <c r="QN541" s="60"/>
      <c r="QO541" s="60"/>
      <c r="QP541" s="60"/>
      <c r="QQ541" s="60"/>
      <c r="QR541" s="60"/>
      <c r="QS541" s="60"/>
      <c r="QT541" s="60"/>
      <c r="QU541" s="60"/>
      <c r="QV541" s="60"/>
      <c r="QW541" s="60"/>
      <c r="QX541" s="60"/>
      <c r="QY541" s="60"/>
      <c r="QZ541" s="60"/>
      <c r="RA541" s="60"/>
      <c r="RB541" s="60"/>
      <c r="RC541" s="60"/>
      <c r="RD541" s="60"/>
      <c r="RE541" s="60"/>
      <c r="RF541" s="60"/>
      <c r="RG541" s="60"/>
      <c r="RH541" s="60"/>
      <c r="RI541" s="60"/>
      <c r="RJ541" s="60"/>
      <c r="RK541" s="60"/>
      <c r="RL541" s="60"/>
      <c r="RM541" s="60"/>
      <c r="RN541" s="60"/>
      <c r="RO541" s="60"/>
      <c r="RP541" s="60"/>
      <c r="RQ541" s="60"/>
      <c r="RR541" s="60"/>
      <c r="RS541" s="60"/>
      <c r="RT541" s="60"/>
      <c r="RU541" s="60"/>
      <c r="RV541" s="60"/>
      <c r="RW541" s="60"/>
      <c r="RX541" s="60"/>
      <c r="RY541" s="60"/>
      <c r="RZ541" s="60"/>
      <c r="SA541" s="60"/>
      <c r="SB541" s="60"/>
      <c r="SC541" s="60"/>
      <c r="SD541" s="60"/>
      <c r="SE541" s="60"/>
      <c r="SF541" s="60"/>
      <c r="SG541" s="60"/>
      <c r="SH541" s="60"/>
      <c r="SI541" s="60"/>
      <c r="SJ541" s="60"/>
      <c r="SK541" s="60"/>
      <c r="SL541" s="60"/>
      <c r="SM541" s="60"/>
      <c r="SN541" s="60"/>
      <c r="SO541" s="60"/>
      <c r="SP541" s="60"/>
      <c r="SQ541" s="60"/>
      <c r="SR541" s="60"/>
      <c r="SS541" s="60"/>
      <c r="ST541" s="60"/>
      <c r="SU541" s="60"/>
      <c r="SV541" s="60"/>
      <c r="SW541" s="60"/>
      <c r="SX541" s="60"/>
      <c r="SY541" s="60"/>
      <c r="SZ541" s="60"/>
      <c r="TA541" s="60"/>
      <c r="TB541" s="60"/>
      <c r="TC541" s="60"/>
      <c r="TD541" s="60"/>
      <c r="TE541" s="60"/>
      <c r="TF541" s="60"/>
      <c r="TG541" s="60"/>
      <c r="TH541" s="60"/>
      <c r="TI541" s="60"/>
    </row>
    <row r="542" spans="1:529" s="82" customFormat="1" ht="53.25" customHeight="1" x14ac:dyDescent="0.25">
      <c r="A542" s="69">
        <v>13140130</v>
      </c>
      <c r="B542" s="70">
        <v>40000</v>
      </c>
      <c r="C542" s="69" t="s">
        <v>5949</v>
      </c>
      <c r="D542" s="71" t="s">
        <v>7314</v>
      </c>
      <c r="E542" s="69" t="s">
        <v>7313</v>
      </c>
      <c r="F542" s="69" t="s">
        <v>7313</v>
      </c>
      <c r="G542" s="69" t="s">
        <v>7313</v>
      </c>
      <c r="H542" s="69" t="s">
        <v>4631</v>
      </c>
      <c r="I542" s="70">
        <v>40021</v>
      </c>
      <c r="J542" s="70">
        <v>45897</v>
      </c>
      <c r="K542" s="71" t="s">
        <v>1292</v>
      </c>
      <c r="L542" s="71"/>
      <c r="M542" s="71" t="s">
        <v>298</v>
      </c>
      <c r="N542" s="71" t="s">
        <v>21</v>
      </c>
      <c r="O542" s="71">
        <v>14317</v>
      </c>
      <c r="P542" s="775"/>
      <c r="Q542" s="775"/>
      <c r="R542" s="775"/>
      <c r="S542" s="775"/>
      <c r="T542" s="581"/>
      <c r="U542" s="71"/>
      <c r="V542" s="71">
        <v>14317</v>
      </c>
      <c r="W542" s="71" t="s">
        <v>3185</v>
      </c>
      <c r="X542" s="71">
        <v>35</v>
      </c>
      <c r="Y542" s="71">
        <v>25</v>
      </c>
      <c r="Z542" s="71">
        <v>125</v>
      </c>
      <c r="AA542" s="71" t="s">
        <v>1090</v>
      </c>
      <c r="AB542" s="71" t="s">
        <v>1090</v>
      </c>
      <c r="AC542" s="71" t="s">
        <v>1090</v>
      </c>
      <c r="AD542" s="71" t="s">
        <v>1090</v>
      </c>
      <c r="AE542" s="71" t="s">
        <v>1090</v>
      </c>
      <c r="AF542" s="71">
        <v>0.3</v>
      </c>
      <c r="AG542" s="71" t="s">
        <v>3403</v>
      </c>
      <c r="AH542" s="71"/>
      <c r="AI542" s="71" t="s">
        <v>5911</v>
      </c>
      <c r="AJ542" s="71" t="s">
        <v>5912</v>
      </c>
      <c r="AK542" s="71" t="s">
        <v>5944</v>
      </c>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E542" s="60"/>
      <c r="OF542" s="60"/>
      <c r="OG542" s="60"/>
      <c r="OH542" s="60"/>
      <c r="OI542" s="60"/>
      <c r="OJ542" s="60"/>
      <c r="OK542" s="60"/>
      <c r="OL542" s="60"/>
      <c r="OM542" s="60"/>
      <c r="ON542" s="60"/>
      <c r="OO542" s="60"/>
      <c r="OP542" s="60"/>
      <c r="OQ542" s="60"/>
      <c r="OR542" s="60"/>
      <c r="OS542" s="60"/>
      <c r="OT542" s="60"/>
      <c r="OU542" s="60"/>
      <c r="OV542" s="60"/>
      <c r="OW542" s="60"/>
      <c r="OX542" s="60"/>
      <c r="OY542" s="60"/>
      <c r="OZ542" s="60"/>
      <c r="PA542" s="60"/>
      <c r="PB542" s="60"/>
      <c r="PC542" s="60"/>
      <c r="PD542" s="60"/>
      <c r="PE542" s="60"/>
      <c r="PF542" s="60"/>
      <c r="PG542" s="60"/>
      <c r="PH542" s="60"/>
      <c r="PI542" s="60"/>
      <c r="PJ542" s="60"/>
      <c r="PK542" s="60"/>
      <c r="PL542" s="60"/>
      <c r="PM542" s="60"/>
      <c r="PN542" s="60"/>
      <c r="PO542" s="60"/>
      <c r="PP542" s="60"/>
      <c r="PQ542" s="60"/>
      <c r="PR542" s="60"/>
      <c r="PS542" s="60"/>
      <c r="PT542" s="60"/>
      <c r="PU542" s="60"/>
      <c r="PV542" s="60"/>
      <c r="PW542" s="60"/>
      <c r="PX542" s="60"/>
      <c r="PY542" s="60"/>
      <c r="PZ542" s="60"/>
      <c r="QA542" s="60"/>
      <c r="QB542" s="60"/>
      <c r="QC542" s="60"/>
      <c r="QD542" s="60"/>
      <c r="QE542" s="60"/>
      <c r="QF542" s="60"/>
      <c r="QG542" s="60"/>
      <c r="QH542" s="60"/>
      <c r="QI542" s="60"/>
      <c r="QJ542" s="60"/>
      <c r="QK542" s="60"/>
      <c r="QL542" s="60"/>
      <c r="QM542" s="60"/>
      <c r="QN542" s="60"/>
      <c r="QO542" s="60"/>
      <c r="QP542" s="60"/>
      <c r="QQ542" s="60"/>
      <c r="QR542" s="60"/>
      <c r="QS542" s="60"/>
      <c r="QT542" s="60"/>
      <c r="QU542" s="60"/>
      <c r="QV542" s="60"/>
      <c r="QW542" s="60"/>
      <c r="QX542" s="60"/>
      <c r="QY542" s="60"/>
      <c r="QZ542" s="60"/>
      <c r="RA542" s="60"/>
      <c r="RB542" s="60"/>
      <c r="RC542" s="60"/>
      <c r="RD542" s="60"/>
      <c r="RE542" s="60"/>
      <c r="RF542" s="60"/>
      <c r="RG542" s="60"/>
      <c r="RH542" s="60"/>
      <c r="RI542" s="60"/>
      <c r="RJ542" s="60"/>
      <c r="RK542" s="60"/>
      <c r="RL542" s="60"/>
      <c r="RM542" s="60"/>
      <c r="RN542" s="60"/>
      <c r="RO542" s="60"/>
      <c r="RP542" s="60"/>
      <c r="RQ542" s="60"/>
      <c r="RR542" s="60"/>
      <c r="RS542" s="60"/>
      <c r="RT542" s="60"/>
      <c r="RU542" s="60"/>
      <c r="RV542" s="60"/>
      <c r="RW542" s="60"/>
      <c r="RX542" s="60"/>
      <c r="RY542" s="60"/>
      <c r="RZ542" s="60"/>
      <c r="SA542" s="60"/>
      <c r="SB542" s="60"/>
      <c r="SC542" s="60"/>
      <c r="SD542" s="60"/>
      <c r="SE542" s="60"/>
      <c r="SF542" s="60"/>
      <c r="SG542" s="60"/>
      <c r="SH542" s="60"/>
      <c r="SI542" s="60"/>
      <c r="SJ542" s="60"/>
      <c r="SK542" s="60"/>
      <c r="SL542" s="60"/>
      <c r="SM542" s="60"/>
      <c r="SN542" s="60"/>
      <c r="SO542" s="60"/>
      <c r="SP542" s="60"/>
      <c r="SQ542" s="60"/>
      <c r="SR542" s="60"/>
      <c r="SS542" s="60"/>
      <c r="ST542" s="60"/>
      <c r="SU542" s="60"/>
      <c r="SV542" s="60"/>
      <c r="SW542" s="60"/>
      <c r="SX542" s="60"/>
      <c r="SY542" s="60"/>
      <c r="SZ542" s="60"/>
      <c r="TA542" s="60"/>
      <c r="TB542" s="60"/>
      <c r="TC542" s="60"/>
      <c r="TD542" s="60"/>
      <c r="TE542" s="60"/>
      <c r="TF542" s="60"/>
      <c r="TG542" s="60"/>
      <c r="TH542" s="60"/>
      <c r="TI542" s="60"/>
    </row>
    <row r="543" spans="1:529" s="82" customFormat="1" ht="53.25" customHeight="1" x14ac:dyDescent="0.25">
      <c r="A543" s="69">
        <v>13140130</v>
      </c>
      <c r="B543" s="70">
        <v>40000</v>
      </c>
      <c r="C543" s="69" t="s">
        <v>5950</v>
      </c>
      <c r="D543" s="71" t="s">
        <v>7314</v>
      </c>
      <c r="E543" s="69" t="s">
        <v>7313</v>
      </c>
      <c r="F543" s="69" t="s">
        <v>7313</v>
      </c>
      <c r="G543" s="69" t="s">
        <v>7313</v>
      </c>
      <c r="H543" s="69" t="s">
        <v>4631</v>
      </c>
      <c r="I543" s="70">
        <v>40021</v>
      </c>
      <c r="J543" s="70">
        <v>45897</v>
      </c>
      <c r="K543" s="71" t="s">
        <v>1292</v>
      </c>
      <c r="L543" s="71"/>
      <c r="M543" s="71" t="s">
        <v>298</v>
      </c>
      <c r="N543" s="71" t="s">
        <v>21</v>
      </c>
      <c r="O543" s="71">
        <v>394</v>
      </c>
      <c r="P543" s="775"/>
      <c r="Q543" s="775"/>
      <c r="R543" s="775"/>
      <c r="S543" s="775"/>
      <c r="T543" s="581"/>
      <c r="U543" s="71"/>
      <c r="V543" s="71">
        <v>394</v>
      </c>
      <c r="W543" s="71" t="s">
        <v>3185</v>
      </c>
      <c r="X543" s="71">
        <v>35</v>
      </c>
      <c r="Y543" s="71">
        <v>25</v>
      </c>
      <c r="Z543" s="71">
        <v>125</v>
      </c>
      <c r="AA543" s="71" t="s">
        <v>1090</v>
      </c>
      <c r="AB543" s="71" t="s">
        <v>1090</v>
      </c>
      <c r="AC543" s="71" t="s">
        <v>1090</v>
      </c>
      <c r="AD543" s="71" t="s">
        <v>1090</v>
      </c>
      <c r="AE543" s="71" t="s">
        <v>1090</v>
      </c>
      <c r="AF543" s="71">
        <v>0.3</v>
      </c>
      <c r="AG543" s="71" t="s">
        <v>3403</v>
      </c>
      <c r="AH543" s="71"/>
      <c r="AI543" s="71" t="s">
        <v>5913</v>
      </c>
      <c r="AJ543" s="71" t="s">
        <v>5914</v>
      </c>
      <c r="AK543" s="71" t="s">
        <v>5944</v>
      </c>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E543" s="60"/>
      <c r="OF543" s="60"/>
      <c r="OG543" s="60"/>
      <c r="OH543" s="60"/>
      <c r="OI543" s="60"/>
      <c r="OJ543" s="60"/>
      <c r="OK543" s="60"/>
      <c r="OL543" s="60"/>
      <c r="OM543" s="60"/>
      <c r="ON543" s="60"/>
      <c r="OO543" s="60"/>
      <c r="OP543" s="60"/>
      <c r="OQ543" s="60"/>
      <c r="OR543" s="60"/>
      <c r="OS543" s="60"/>
      <c r="OT543" s="60"/>
      <c r="OU543" s="60"/>
      <c r="OV543" s="60"/>
      <c r="OW543" s="60"/>
      <c r="OX543" s="60"/>
      <c r="OY543" s="60"/>
      <c r="OZ543" s="60"/>
      <c r="PA543" s="60"/>
      <c r="PB543" s="60"/>
      <c r="PC543" s="60"/>
      <c r="PD543" s="60"/>
      <c r="PE543" s="60"/>
      <c r="PF543" s="60"/>
      <c r="PG543" s="60"/>
      <c r="PH543" s="60"/>
      <c r="PI543" s="60"/>
      <c r="PJ543" s="60"/>
      <c r="PK543" s="60"/>
      <c r="PL543" s="60"/>
      <c r="PM543" s="60"/>
      <c r="PN543" s="60"/>
      <c r="PO543" s="60"/>
      <c r="PP543" s="60"/>
      <c r="PQ543" s="60"/>
      <c r="PR543" s="60"/>
      <c r="PS543" s="60"/>
      <c r="PT543" s="60"/>
      <c r="PU543" s="60"/>
      <c r="PV543" s="60"/>
      <c r="PW543" s="60"/>
      <c r="PX543" s="60"/>
      <c r="PY543" s="60"/>
      <c r="PZ543" s="60"/>
      <c r="QA543" s="60"/>
      <c r="QB543" s="60"/>
      <c r="QC543" s="60"/>
      <c r="QD543" s="60"/>
      <c r="QE543" s="60"/>
      <c r="QF543" s="60"/>
      <c r="QG543" s="60"/>
      <c r="QH543" s="60"/>
      <c r="QI543" s="60"/>
      <c r="QJ543" s="60"/>
      <c r="QK543" s="60"/>
      <c r="QL543" s="60"/>
      <c r="QM543" s="60"/>
      <c r="QN543" s="60"/>
      <c r="QO543" s="60"/>
      <c r="QP543" s="60"/>
      <c r="QQ543" s="60"/>
      <c r="QR543" s="60"/>
      <c r="QS543" s="60"/>
      <c r="QT543" s="60"/>
      <c r="QU543" s="60"/>
      <c r="QV543" s="60"/>
      <c r="QW543" s="60"/>
      <c r="QX543" s="60"/>
      <c r="QY543" s="60"/>
      <c r="QZ543" s="60"/>
      <c r="RA543" s="60"/>
      <c r="RB543" s="60"/>
      <c r="RC543" s="60"/>
      <c r="RD543" s="60"/>
      <c r="RE543" s="60"/>
      <c r="RF543" s="60"/>
      <c r="RG543" s="60"/>
      <c r="RH543" s="60"/>
      <c r="RI543" s="60"/>
      <c r="RJ543" s="60"/>
      <c r="RK543" s="60"/>
      <c r="RL543" s="60"/>
      <c r="RM543" s="60"/>
      <c r="RN543" s="60"/>
      <c r="RO543" s="60"/>
      <c r="RP543" s="60"/>
      <c r="RQ543" s="60"/>
      <c r="RR543" s="60"/>
      <c r="RS543" s="60"/>
      <c r="RT543" s="60"/>
      <c r="RU543" s="60"/>
      <c r="RV543" s="60"/>
      <c r="RW543" s="60"/>
      <c r="RX543" s="60"/>
      <c r="RY543" s="60"/>
      <c r="RZ543" s="60"/>
      <c r="SA543" s="60"/>
      <c r="SB543" s="60"/>
      <c r="SC543" s="60"/>
      <c r="SD543" s="60"/>
      <c r="SE543" s="60"/>
      <c r="SF543" s="60"/>
      <c r="SG543" s="60"/>
      <c r="SH543" s="60"/>
      <c r="SI543" s="60"/>
      <c r="SJ543" s="60"/>
      <c r="SK543" s="60"/>
      <c r="SL543" s="60"/>
      <c r="SM543" s="60"/>
      <c r="SN543" s="60"/>
      <c r="SO543" s="60"/>
      <c r="SP543" s="60"/>
      <c r="SQ543" s="60"/>
      <c r="SR543" s="60"/>
      <c r="SS543" s="60"/>
      <c r="ST543" s="60"/>
      <c r="SU543" s="60"/>
      <c r="SV543" s="60"/>
      <c r="SW543" s="60"/>
      <c r="SX543" s="60"/>
      <c r="SY543" s="60"/>
      <c r="SZ543" s="60"/>
      <c r="TA543" s="60"/>
      <c r="TB543" s="60"/>
      <c r="TC543" s="60"/>
      <c r="TD543" s="60"/>
      <c r="TE543" s="60"/>
      <c r="TF543" s="60"/>
      <c r="TG543" s="60"/>
      <c r="TH543" s="60"/>
      <c r="TI543" s="60"/>
    </row>
    <row r="544" spans="1:529" s="82" customFormat="1" ht="53.25" customHeight="1" x14ac:dyDescent="0.25">
      <c r="A544" s="69">
        <v>13140130</v>
      </c>
      <c r="B544" s="70">
        <v>40000</v>
      </c>
      <c r="C544" s="69" t="s">
        <v>5951</v>
      </c>
      <c r="D544" s="71" t="s">
        <v>7314</v>
      </c>
      <c r="E544" s="69" t="s">
        <v>7313</v>
      </c>
      <c r="F544" s="69" t="s">
        <v>7313</v>
      </c>
      <c r="G544" s="69" t="s">
        <v>7313</v>
      </c>
      <c r="H544" s="69" t="s">
        <v>4631</v>
      </c>
      <c r="I544" s="70">
        <v>40021</v>
      </c>
      <c r="J544" s="70">
        <v>45897</v>
      </c>
      <c r="K544" s="71" t="s">
        <v>1292</v>
      </c>
      <c r="L544" s="71"/>
      <c r="M544" s="71" t="s">
        <v>298</v>
      </c>
      <c r="N544" s="71" t="s">
        <v>21</v>
      </c>
      <c r="O544" s="71">
        <v>694</v>
      </c>
      <c r="P544" s="775"/>
      <c r="Q544" s="775"/>
      <c r="R544" s="775"/>
      <c r="S544" s="775"/>
      <c r="T544" s="581"/>
      <c r="U544" s="71"/>
      <c r="V544" s="71">
        <v>694</v>
      </c>
      <c r="W544" s="71" t="s">
        <v>3185</v>
      </c>
      <c r="X544" s="71">
        <v>35</v>
      </c>
      <c r="Y544" s="71">
        <v>25</v>
      </c>
      <c r="Z544" s="71">
        <v>125</v>
      </c>
      <c r="AA544" s="71" t="s">
        <v>1090</v>
      </c>
      <c r="AB544" s="71" t="s">
        <v>1090</v>
      </c>
      <c r="AC544" s="71" t="s">
        <v>1090</v>
      </c>
      <c r="AD544" s="71" t="s">
        <v>1090</v>
      </c>
      <c r="AE544" s="71" t="s">
        <v>1090</v>
      </c>
      <c r="AF544" s="71">
        <v>0.3</v>
      </c>
      <c r="AG544" s="71" t="s">
        <v>3403</v>
      </c>
      <c r="AH544" s="71"/>
      <c r="AI544" s="71" t="s">
        <v>5915</v>
      </c>
      <c r="AJ544" s="71" t="s">
        <v>5916</v>
      </c>
      <c r="AK544" s="71" t="s">
        <v>5944</v>
      </c>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E544" s="60"/>
      <c r="OF544" s="60"/>
      <c r="OG544" s="60"/>
      <c r="OH544" s="60"/>
      <c r="OI544" s="60"/>
      <c r="OJ544" s="60"/>
      <c r="OK544" s="60"/>
      <c r="OL544" s="60"/>
      <c r="OM544" s="60"/>
      <c r="ON544" s="60"/>
      <c r="OO544" s="60"/>
      <c r="OP544" s="60"/>
      <c r="OQ544" s="60"/>
      <c r="OR544" s="60"/>
      <c r="OS544" s="60"/>
      <c r="OT544" s="60"/>
      <c r="OU544" s="60"/>
      <c r="OV544" s="60"/>
      <c r="OW544" s="60"/>
      <c r="OX544" s="60"/>
      <c r="OY544" s="60"/>
      <c r="OZ544" s="60"/>
      <c r="PA544" s="60"/>
      <c r="PB544" s="60"/>
      <c r="PC544" s="60"/>
      <c r="PD544" s="60"/>
      <c r="PE544" s="60"/>
      <c r="PF544" s="60"/>
      <c r="PG544" s="60"/>
      <c r="PH544" s="60"/>
      <c r="PI544" s="60"/>
      <c r="PJ544" s="60"/>
      <c r="PK544" s="60"/>
      <c r="PL544" s="60"/>
      <c r="PM544" s="60"/>
      <c r="PN544" s="60"/>
      <c r="PO544" s="60"/>
      <c r="PP544" s="60"/>
      <c r="PQ544" s="60"/>
      <c r="PR544" s="60"/>
      <c r="PS544" s="60"/>
      <c r="PT544" s="60"/>
      <c r="PU544" s="60"/>
      <c r="PV544" s="60"/>
      <c r="PW544" s="60"/>
      <c r="PX544" s="60"/>
      <c r="PY544" s="60"/>
      <c r="PZ544" s="60"/>
      <c r="QA544" s="60"/>
      <c r="QB544" s="60"/>
      <c r="QC544" s="60"/>
      <c r="QD544" s="60"/>
      <c r="QE544" s="60"/>
      <c r="QF544" s="60"/>
      <c r="QG544" s="60"/>
      <c r="QH544" s="60"/>
      <c r="QI544" s="60"/>
      <c r="QJ544" s="60"/>
      <c r="QK544" s="60"/>
      <c r="QL544" s="60"/>
      <c r="QM544" s="60"/>
      <c r="QN544" s="60"/>
      <c r="QO544" s="60"/>
      <c r="QP544" s="60"/>
      <c r="QQ544" s="60"/>
      <c r="QR544" s="60"/>
      <c r="QS544" s="60"/>
      <c r="QT544" s="60"/>
      <c r="QU544" s="60"/>
      <c r="QV544" s="60"/>
      <c r="QW544" s="60"/>
      <c r="QX544" s="60"/>
      <c r="QY544" s="60"/>
      <c r="QZ544" s="60"/>
      <c r="RA544" s="60"/>
      <c r="RB544" s="60"/>
      <c r="RC544" s="60"/>
      <c r="RD544" s="60"/>
      <c r="RE544" s="60"/>
      <c r="RF544" s="60"/>
      <c r="RG544" s="60"/>
      <c r="RH544" s="60"/>
      <c r="RI544" s="60"/>
      <c r="RJ544" s="60"/>
      <c r="RK544" s="60"/>
      <c r="RL544" s="60"/>
      <c r="RM544" s="60"/>
      <c r="RN544" s="60"/>
      <c r="RO544" s="60"/>
      <c r="RP544" s="60"/>
      <c r="RQ544" s="60"/>
      <c r="RR544" s="60"/>
      <c r="RS544" s="60"/>
      <c r="RT544" s="60"/>
      <c r="RU544" s="60"/>
      <c r="RV544" s="60"/>
      <c r="RW544" s="60"/>
      <c r="RX544" s="60"/>
      <c r="RY544" s="60"/>
      <c r="RZ544" s="60"/>
      <c r="SA544" s="60"/>
      <c r="SB544" s="60"/>
      <c r="SC544" s="60"/>
      <c r="SD544" s="60"/>
      <c r="SE544" s="60"/>
      <c r="SF544" s="60"/>
      <c r="SG544" s="60"/>
      <c r="SH544" s="60"/>
      <c r="SI544" s="60"/>
      <c r="SJ544" s="60"/>
      <c r="SK544" s="60"/>
      <c r="SL544" s="60"/>
      <c r="SM544" s="60"/>
      <c r="SN544" s="60"/>
      <c r="SO544" s="60"/>
      <c r="SP544" s="60"/>
      <c r="SQ544" s="60"/>
      <c r="SR544" s="60"/>
      <c r="SS544" s="60"/>
      <c r="ST544" s="60"/>
      <c r="SU544" s="60"/>
      <c r="SV544" s="60"/>
      <c r="SW544" s="60"/>
      <c r="SX544" s="60"/>
      <c r="SY544" s="60"/>
      <c r="SZ544" s="60"/>
      <c r="TA544" s="60"/>
      <c r="TB544" s="60"/>
      <c r="TC544" s="60"/>
      <c r="TD544" s="60"/>
      <c r="TE544" s="60"/>
      <c r="TF544" s="60"/>
      <c r="TG544" s="60"/>
      <c r="TH544" s="60"/>
      <c r="TI544" s="60"/>
    </row>
    <row r="545" spans="1:529" s="82" customFormat="1" ht="53.25" customHeight="1" x14ac:dyDescent="0.25">
      <c r="A545" s="69">
        <v>13140130</v>
      </c>
      <c r="B545" s="70">
        <v>40000</v>
      </c>
      <c r="C545" s="69" t="s">
        <v>5952</v>
      </c>
      <c r="D545" s="71" t="s">
        <v>7314</v>
      </c>
      <c r="E545" s="69" t="s">
        <v>7313</v>
      </c>
      <c r="F545" s="69" t="s">
        <v>7313</v>
      </c>
      <c r="G545" s="69" t="s">
        <v>7313</v>
      </c>
      <c r="H545" s="69" t="s">
        <v>4631</v>
      </c>
      <c r="I545" s="70">
        <v>40021</v>
      </c>
      <c r="J545" s="70">
        <v>45897</v>
      </c>
      <c r="K545" s="71" t="s">
        <v>1292</v>
      </c>
      <c r="L545" s="71"/>
      <c r="M545" s="71" t="s">
        <v>298</v>
      </c>
      <c r="N545" s="71" t="s">
        <v>21</v>
      </c>
      <c r="O545" s="71">
        <v>337</v>
      </c>
      <c r="P545" s="775"/>
      <c r="Q545" s="775"/>
      <c r="R545" s="775"/>
      <c r="S545" s="775"/>
      <c r="T545" s="581"/>
      <c r="U545" s="71"/>
      <c r="V545" s="71">
        <v>337</v>
      </c>
      <c r="W545" s="71" t="s">
        <v>3185</v>
      </c>
      <c r="X545" s="71">
        <v>35</v>
      </c>
      <c r="Y545" s="71">
        <v>25</v>
      </c>
      <c r="Z545" s="71">
        <v>125</v>
      </c>
      <c r="AA545" s="71" t="s">
        <v>1090</v>
      </c>
      <c r="AB545" s="71" t="s">
        <v>1090</v>
      </c>
      <c r="AC545" s="71" t="s">
        <v>1090</v>
      </c>
      <c r="AD545" s="71" t="s">
        <v>1090</v>
      </c>
      <c r="AE545" s="71" t="s">
        <v>1090</v>
      </c>
      <c r="AF545" s="71">
        <v>0.3</v>
      </c>
      <c r="AG545" s="71" t="s">
        <v>3403</v>
      </c>
      <c r="AH545" s="71"/>
      <c r="AI545" s="71" t="s">
        <v>5917</v>
      </c>
      <c r="AJ545" s="71" t="s">
        <v>5918</v>
      </c>
      <c r="AK545" s="71" t="s">
        <v>5944</v>
      </c>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E545" s="60"/>
      <c r="OF545" s="60"/>
      <c r="OG545" s="60"/>
      <c r="OH545" s="60"/>
      <c r="OI545" s="60"/>
      <c r="OJ545" s="60"/>
      <c r="OK545" s="60"/>
      <c r="OL545" s="60"/>
      <c r="OM545" s="60"/>
      <c r="ON545" s="60"/>
      <c r="OO545" s="60"/>
      <c r="OP545" s="60"/>
      <c r="OQ545" s="60"/>
      <c r="OR545" s="60"/>
      <c r="OS545" s="60"/>
      <c r="OT545" s="60"/>
      <c r="OU545" s="60"/>
      <c r="OV545" s="60"/>
      <c r="OW545" s="60"/>
      <c r="OX545" s="60"/>
      <c r="OY545" s="60"/>
      <c r="OZ545" s="60"/>
      <c r="PA545" s="60"/>
      <c r="PB545" s="60"/>
      <c r="PC545" s="60"/>
      <c r="PD545" s="60"/>
      <c r="PE545" s="60"/>
      <c r="PF545" s="60"/>
      <c r="PG545" s="60"/>
      <c r="PH545" s="60"/>
      <c r="PI545" s="60"/>
      <c r="PJ545" s="60"/>
      <c r="PK545" s="60"/>
      <c r="PL545" s="60"/>
      <c r="PM545" s="60"/>
      <c r="PN545" s="60"/>
      <c r="PO545" s="60"/>
      <c r="PP545" s="60"/>
      <c r="PQ545" s="60"/>
      <c r="PR545" s="60"/>
      <c r="PS545" s="60"/>
      <c r="PT545" s="60"/>
      <c r="PU545" s="60"/>
      <c r="PV545" s="60"/>
      <c r="PW545" s="60"/>
      <c r="PX545" s="60"/>
      <c r="PY545" s="60"/>
      <c r="PZ545" s="60"/>
      <c r="QA545" s="60"/>
      <c r="QB545" s="60"/>
      <c r="QC545" s="60"/>
      <c r="QD545" s="60"/>
      <c r="QE545" s="60"/>
      <c r="QF545" s="60"/>
      <c r="QG545" s="60"/>
      <c r="QH545" s="60"/>
      <c r="QI545" s="60"/>
      <c r="QJ545" s="60"/>
      <c r="QK545" s="60"/>
      <c r="QL545" s="60"/>
      <c r="QM545" s="60"/>
      <c r="QN545" s="60"/>
      <c r="QO545" s="60"/>
      <c r="QP545" s="60"/>
      <c r="QQ545" s="60"/>
      <c r="QR545" s="60"/>
      <c r="QS545" s="60"/>
      <c r="QT545" s="60"/>
      <c r="QU545" s="60"/>
      <c r="QV545" s="60"/>
      <c r="QW545" s="60"/>
      <c r="QX545" s="60"/>
      <c r="QY545" s="60"/>
      <c r="QZ545" s="60"/>
      <c r="RA545" s="60"/>
      <c r="RB545" s="60"/>
      <c r="RC545" s="60"/>
      <c r="RD545" s="60"/>
      <c r="RE545" s="60"/>
      <c r="RF545" s="60"/>
      <c r="RG545" s="60"/>
      <c r="RH545" s="60"/>
      <c r="RI545" s="60"/>
      <c r="RJ545" s="60"/>
      <c r="RK545" s="60"/>
      <c r="RL545" s="60"/>
      <c r="RM545" s="60"/>
      <c r="RN545" s="60"/>
      <c r="RO545" s="60"/>
      <c r="RP545" s="60"/>
      <c r="RQ545" s="60"/>
      <c r="RR545" s="60"/>
      <c r="RS545" s="60"/>
      <c r="RT545" s="60"/>
      <c r="RU545" s="60"/>
      <c r="RV545" s="60"/>
      <c r="RW545" s="60"/>
      <c r="RX545" s="60"/>
      <c r="RY545" s="60"/>
      <c r="RZ545" s="60"/>
      <c r="SA545" s="60"/>
      <c r="SB545" s="60"/>
      <c r="SC545" s="60"/>
      <c r="SD545" s="60"/>
      <c r="SE545" s="60"/>
      <c r="SF545" s="60"/>
      <c r="SG545" s="60"/>
      <c r="SH545" s="60"/>
      <c r="SI545" s="60"/>
      <c r="SJ545" s="60"/>
      <c r="SK545" s="60"/>
      <c r="SL545" s="60"/>
      <c r="SM545" s="60"/>
      <c r="SN545" s="60"/>
      <c r="SO545" s="60"/>
      <c r="SP545" s="60"/>
      <c r="SQ545" s="60"/>
      <c r="SR545" s="60"/>
      <c r="SS545" s="60"/>
      <c r="ST545" s="60"/>
      <c r="SU545" s="60"/>
      <c r="SV545" s="60"/>
      <c r="SW545" s="60"/>
      <c r="SX545" s="60"/>
      <c r="SY545" s="60"/>
      <c r="SZ545" s="60"/>
      <c r="TA545" s="60"/>
      <c r="TB545" s="60"/>
      <c r="TC545" s="60"/>
      <c r="TD545" s="60"/>
      <c r="TE545" s="60"/>
      <c r="TF545" s="60"/>
      <c r="TG545" s="60"/>
      <c r="TH545" s="60"/>
      <c r="TI545" s="60"/>
    </row>
    <row r="546" spans="1:529" s="82" customFormat="1" ht="53.25" customHeight="1" x14ac:dyDescent="0.25">
      <c r="A546" s="69">
        <v>13140130</v>
      </c>
      <c r="B546" s="70">
        <v>40000</v>
      </c>
      <c r="C546" s="69" t="s">
        <v>5953</v>
      </c>
      <c r="D546" s="71" t="s">
        <v>7314</v>
      </c>
      <c r="E546" s="69" t="s">
        <v>7313</v>
      </c>
      <c r="F546" s="69" t="s">
        <v>7313</v>
      </c>
      <c r="G546" s="69" t="s">
        <v>7313</v>
      </c>
      <c r="H546" s="69" t="s">
        <v>4631</v>
      </c>
      <c r="I546" s="70">
        <v>40021</v>
      </c>
      <c r="J546" s="70">
        <v>45897</v>
      </c>
      <c r="K546" s="71" t="s">
        <v>1292</v>
      </c>
      <c r="L546" s="71"/>
      <c r="M546" s="71" t="s">
        <v>298</v>
      </c>
      <c r="N546" s="71" t="s">
        <v>21</v>
      </c>
      <c r="O546" s="71">
        <v>5659</v>
      </c>
      <c r="P546" s="775"/>
      <c r="Q546" s="775"/>
      <c r="R546" s="775"/>
      <c r="S546" s="775"/>
      <c r="T546" s="581"/>
      <c r="U546" s="71"/>
      <c r="V546" s="71">
        <v>5659</v>
      </c>
      <c r="W546" s="71" t="s">
        <v>3185</v>
      </c>
      <c r="X546" s="71">
        <v>35</v>
      </c>
      <c r="Y546" s="71">
        <v>25</v>
      </c>
      <c r="Z546" s="71">
        <v>125</v>
      </c>
      <c r="AA546" s="71" t="s">
        <v>1090</v>
      </c>
      <c r="AB546" s="71" t="s">
        <v>1090</v>
      </c>
      <c r="AC546" s="71" t="s">
        <v>1090</v>
      </c>
      <c r="AD546" s="71" t="s">
        <v>1090</v>
      </c>
      <c r="AE546" s="71" t="s">
        <v>1090</v>
      </c>
      <c r="AF546" s="71">
        <v>0.3</v>
      </c>
      <c r="AG546" s="71" t="s">
        <v>3403</v>
      </c>
      <c r="AH546" s="71"/>
      <c r="AI546" s="71" t="s">
        <v>5919</v>
      </c>
      <c r="AJ546" s="71" t="s">
        <v>5920</v>
      </c>
      <c r="AK546" s="71" t="s">
        <v>5944</v>
      </c>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E546" s="60"/>
      <c r="OF546" s="60"/>
      <c r="OG546" s="60"/>
      <c r="OH546" s="60"/>
      <c r="OI546" s="60"/>
      <c r="OJ546" s="60"/>
      <c r="OK546" s="60"/>
      <c r="OL546" s="60"/>
      <c r="OM546" s="60"/>
      <c r="ON546" s="60"/>
      <c r="OO546" s="60"/>
      <c r="OP546" s="60"/>
      <c r="OQ546" s="60"/>
      <c r="OR546" s="60"/>
      <c r="OS546" s="60"/>
      <c r="OT546" s="60"/>
      <c r="OU546" s="60"/>
      <c r="OV546" s="60"/>
      <c r="OW546" s="60"/>
      <c r="OX546" s="60"/>
      <c r="OY546" s="60"/>
      <c r="OZ546" s="60"/>
      <c r="PA546" s="60"/>
      <c r="PB546" s="60"/>
      <c r="PC546" s="60"/>
      <c r="PD546" s="60"/>
      <c r="PE546" s="60"/>
      <c r="PF546" s="60"/>
      <c r="PG546" s="60"/>
      <c r="PH546" s="60"/>
      <c r="PI546" s="60"/>
      <c r="PJ546" s="60"/>
      <c r="PK546" s="60"/>
      <c r="PL546" s="60"/>
      <c r="PM546" s="60"/>
      <c r="PN546" s="60"/>
      <c r="PO546" s="60"/>
      <c r="PP546" s="60"/>
      <c r="PQ546" s="60"/>
      <c r="PR546" s="60"/>
      <c r="PS546" s="60"/>
      <c r="PT546" s="60"/>
      <c r="PU546" s="60"/>
      <c r="PV546" s="60"/>
      <c r="PW546" s="60"/>
      <c r="PX546" s="60"/>
      <c r="PY546" s="60"/>
      <c r="PZ546" s="60"/>
      <c r="QA546" s="60"/>
      <c r="QB546" s="60"/>
      <c r="QC546" s="60"/>
      <c r="QD546" s="60"/>
      <c r="QE546" s="60"/>
      <c r="QF546" s="60"/>
      <c r="QG546" s="60"/>
      <c r="QH546" s="60"/>
      <c r="QI546" s="60"/>
      <c r="QJ546" s="60"/>
      <c r="QK546" s="60"/>
      <c r="QL546" s="60"/>
      <c r="QM546" s="60"/>
      <c r="QN546" s="60"/>
      <c r="QO546" s="60"/>
      <c r="QP546" s="60"/>
      <c r="QQ546" s="60"/>
      <c r="QR546" s="60"/>
      <c r="QS546" s="60"/>
      <c r="QT546" s="60"/>
      <c r="QU546" s="60"/>
      <c r="QV546" s="60"/>
      <c r="QW546" s="60"/>
      <c r="QX546" s="60"/>
      <c r="QY546" s="60"/>
      <c r="QZ546" s="60"/>
      <c r="RA546" s="60"/>
      <c r="RB546" s="60"/>
      <c r="RC546" s="60"/>
      <c r="RD546" s="60"/>
      <c r="RE546" s="60"/>
      <c r="RF546" s="60"/>
      <c r="RG546" s="60"/>
      <c r="RH546" s="60"/>
      <c r="RI546" s="60"/>
      <c r="RJ546" s="60"/>
      <c r="RK546" s="60"/>
      <c r="RL546" s="60"/>
      <c r="RM546" s="60"/>
      <c r="RN546" s="60"/>
      <c r="RO546" s="60"/>
      <c r="RP546" s="60"/>
      <c r="RQ546" s="60"/>
      <c r="RR546" s="60"/>
      <c r="RS546" s="60"/>
      <c r="RT546" s="60"/>
      <c r="RU546" s="60"/>
      <c r="RV546" s="60"/>
      <c r="RW546" s="60"/>
      <c r="RX546" s="60"/>
      <c r="RY546" s="60"/>
      <c r="RZ546" s="60"/>
      <c r="SA546" s="60"/>
      <c r="SB546" s="60"/>
      <c r="SC546" s="60"/>
      <c r="SD546" s="60"/>
      <c r="SE546" s="60"/>
      <c r="SF546" s="60"/>
      <c r="SG546" s="60"/>
      <c r="SH546" s="60"/>
      <c r="SI546" s="60"/>
      <c r="SJ546" s="60"/>
      <c r="SK546" s="60"/>
      <c r="SL546" s="60"/>
      <c r="SM546" s="60"/>
      <c r="SN546" s="60"/>
      <c r="SO546" s="60"/>
      <c r="SP546" s="60"/>
      <c r="SQ546" s="60"/>
      <c r="SR546" s="60"/>
      <c r="SS546" s="60"/>
      <c r="ST546" s="60"/>
      <c r="SU546" s="60"/>
      <c r="SV546" s="60"/>
      <c r="SW546" s="60"/>
      <c r="SX546" s="60"/>
      <c r="SY546" s="60"/>
      <c r="SZ546" s="60"/>
      <c r="TA546" s="60"/>
      <c r="TB546" s="60"/>
      <c r="TC546" s="60"/>
      <c r="TD546" s="60"/>
      <c r="TE546" s="60"/>
      <c r="TF546" s="60"/>
      <c r="TG546" s="60"/>
      <c r="TH546" s="60"/>
      <c r="TI546" s="60"/>
    </row>
    <row r="547" spans="1:529" s="82" customFormat="1" ht="53.25" customHeight="1" x14ac:dyDescent="0.25">
      <c r="A547" s="69">
        <v>13140130</v>
      </c>
      <c r="B547" s="70">
        <v>40000</v>
      </c>
      <c r="C547" s="69" t="s">
        <v>5954</v>
      </c>
      <c r="D547" s="71" t="s">
        <v>7314</v>
      </c>
      <c r="E547" s="69" t="s">
        <v>7313</v>
      </c>
      <c r="F547" s="69" t="s">
        <v>7313</v>
      </c>
      <c r="G547" s="69" t="s">
        <v>7313</v>
      </c>
      <c r="H547" s="69" t="s">
        <v>4631</v>
      </c>
      <c r="I547" s="70">
        <v>40021</v>
      </c>
      <c r="J547" s="70">
        <v>45897</v>
      </c>
      <c r="K547" s="71" t="s">
        <v>1292</v>
      </c>
      <c r="L547" s="71"/>
      <c r="M547" s="71" t="s">
        <v>298</v>
      </c>
      <c r="N547" s="71" t="s">
        <v>21</v>
      </c>
      <c r="O547" s="71">
        <v>125</v>
      </c>
      <c r="P547" s="775"/>
      <c r="Q547" s="775"/>
      <c r="R547" s="775"/>
      <c r="S547" s="775"/>
      <c r="T547" s="581"/>
      <c r="U547" s="71"/>
      <c r="V547" s="71">
        <v>125</v>
      </c>
      <c r="W547" s="71" t="s">
        <v>3185</v>
      </c>
      <c r="X547" s="71">
        <v>35</v>
      </c>
      <c r="Y547" s="71">
        <v>25</v>
      </c>
      <c r="Z547" s="71">
        <v>125</v>
      </c>
      <c r="AA547" s="71" t="s">
        <v>1090</v>
      </c>
      <c r="AB547" s="71" t="s">
        <v>1090</v>
      </c>
      <c r="AC547" s="71" t="s">
        <v>1090</v>
      </c>
      <c r="AD547" s="71" t="s">
        <v>1090</v>
      </c>
      <c r="AE547" s="71" t="s">
        <v>1090</v>
      </c>
      <c r="AF547" s="71">
        <v>0.3</v>
      </c>
      <c r="AG547" s="71" t="s">
        <v>3403</v>
      </c>
      <c r="AH547" s="71"/>
      <c r="AI547" s="71" t="s">
        <v>5921</v>
      </c>
      <c r="AJ547" s="71" t="s">
        <v>5922</v>
      </c>
      <c r="AK547" s="71" t="s">
        <v>5944</v>
      </c>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E547" s="60"/>
      <c r="OF547" s="60"/>
      <c r="OG547" s="60"/>
      <c r="OH547" s="60"/>
      <c r="OI547" s="60"/>
      <c r="OJ547" s="60"/>
      <c r="OK547" s="60"/>
      <c r="OL547" s="60"/>
      <c r="OM547" s="60"/>
      <c r="ON547" s="60"/>
      <c r="OO547" s="60"/>
      <c r="OP547" s="60"/>
      <c r="OQ547" s="60"/>
      <c r="OR547" s="60"/>
      <c r="OS547" s="60"/>
      <c r="OT547" s="60"/>
      <c r="OU547" s="60"/>
      <c r="OV547" s="60"/>
      <c r="OW547" s="60"/>
      <c r="OX547" s="60"/>
      <c r="OY547" s="60"/>
      <c r="OZ547" s="60"/>
      <c r="PA547" s="60"/>
      <c r="PB547" s="60"/>
      <c r="PC547" s="60"/>
      <c r="PD547" s="60"/>
      <c r="PE547" s="60"/>
      <c r="PF547" s="60"/>
      <c r="PG547" s="60"/>
      <c r="PH547" s="60"/>
      <c r="PI547" s="60"/>
      <c r="PJ547" s="60"/>
      <c r="PK547" s="60"/>
      <c r="PL547" s="60"/>
      <c r="PM547" s="60"/>
      <c r="PN547" s="60"/>
      <c r="PO547" s="60"/>
      <c r="PP547" s="60"/>
      <c r="PQ547" s="60"/>
      <c r="PR547" s="60"/>
      <c r="PS547" s="60"/>
      <c r="PT547" s="60"/>
      <c r="PU547" s="60"/>
      <c r="PV547" s="60"/>
      <c r="PW547" s="60"/>
      <c r="PX547" s="60"/>
      <c r="PY547" s="60"/>
      <c r="PZ547" s="60"/>
      <c r="QA547" s="60"/>
      <c r="QB547" s="60"/>
      <c r="QC547" s="60"/>
      <c r="QD547" s="60"/>
      <c r="QE547" s="60"/>
      <c r="QF547" s="60"/>
      <c r="QG547" s="60"/>
      <c r="QH547" s="60"/>
      <c r="QI547" s="60"/>
      <c r="QJ547" s="60"/>
      <c r="QK547" s="60"/>
      <c r="QL547" s="60"/>
      <c r="QM547" s="60"/>
      <c r="QN547" s="60"/>
      <c r="QO547" s="60"/>
      <c r="QP547" s="60"/>
      <c r="QQ547" s="60"/>
      <c r="QR547" s="60"/>
      <c r="QS547" s="60"/>
      <c r="QT547" s="60"/>
      <c r="QU547" s="60"/>
      <c r="QV547" s="60"/>
      <c r="QW547" s="60"/>
      <c r="QX547" s="60"/>
      <c r="QY547" s="60"/>
      <c r="QZ547" s="60"/>
      <c r="RA547" s="60"/>
      <c r="RB547" s="60"/>
      <c r="RC547" s="60"/>
      <c r="RD547" s="60"/>
      <c r="RE547" s="60"/>
      <c r="RF547" s="60"/>
      <c r="RG547" s="60"/>
      <c r="RH547" s="60"/>
      <c r="RI547" s="60"/>
      <c r="RJ547" s="60"/>
      <c r="RK547" s="60"/>
      <c r="RL547" s="60"/>
      <c r="RM547" s="60"/>
      <c r="RN547" s="60"/>
      <c r="RO547" s="60"/>
      <c r="RP547" s="60"/>
      <c r="RQ547" s="60"/>
      <c r="RR547" s="60"/>
      <c r="RS547" s="60"/>
      <c r="RT547" s="60"/>
      <c r="RU547" s="60"/>
      <c r="RV547" s="60"/>
      <c r="RW547" s="60"/>
      <c r="RX547" s="60"/>
      <c r="RY547" s="60"/>
      <c r="RZ547" s="60"/>
      <c r="SA547" s="60"/>
      <c r="SB547" s="60"/>
      <c r="SC547" s="60"/>
      <c r="SD547" s="60"/>
      <c r="SE547" s="60"/>
      <c r="SF547" s="60"/>
      <c r="SG547" s="60"/>
      <c r="SH547" s="60"/>
      <c r="SI547" s="60"/>
      <c r="SJ547" s="60"/>
      <c r="SK547" s="60"/>
      <c r="SL547" s="60"/>
      <c r="SM547" s="60"/>
      <c r="SN547" s="60"/>
      <c r="SO547" s="60"/>
      <c r="SP547" s="60"/>
      <c r="SQ547" s="60"/>
      <c r="SR547" s="60"/>
      <c r="SS547" s="60"/>
      <c r="ST547" s="60"/>
      <c r="SU547" s="60"/>
      <c r="SV547" s="60"/>
      <c r="SW547" s="60"/>
      <c r="SX547" s="60"/>
      <c r="SY547" s="60"/>
      <c r="SZ547" s="60"/>
      <c r="TA547" s="60"/>
      <c r="TB547" s="60"/>
      <c r="TC547" s="60"/>
      <c r="TD547" s="60"/>
      <c r="TE547" s="60"/>
      <c r="TF547" s="60"/>
      <c r="TG547" s="60"/>
      <c r="TH547" s="60"/>
      <c r="TI547" s="60"/>
    </row>
    <row r="548" spans="1:529" s="82" customFormat="1" ht="53.25" customHeight="1" x14ac:dyDescent="0.25">
      <c r="A548" s="69">
        <v>13140130</v>
      </c>
      <c r="B548" s="70">
        <v>40000</v>
      </c>
      <c r="C548" s="69" t="s">
        <v>5955</v>
      </c>
      <c r="D548" s="71" t="s">
        <v>7314</v>
      </c>
      <c r="E548" s="69" t="s">
        <v>7313</v>
      </c>
      <c r="F548" s="69" t="s">
        <v>7313</v>
      </c>
      <c r="G548" s="69" t="s">
        <v>7313</v>
      </c>
      <c r="H548" s="69" t="s">
        <v>4631</v>
      </c>
      <c r="I548" s="70">
        <v>40021</v>
      </c>
      <c r="J548" s="70">
        <v>45897</v>
      </c>
      <c r="K548" s="71" t="s">
        <v>1292</v>
      </c>
      <c r="L548" s="71"/>
      <c r="M548" s="71" t="s">
        <v>298</v>
      </c>
      <c r="N548" s="71" t="s">
        <v>21</v>
      </c>
      <c r="O548" s="71">
        <v>380</v>
      </c>
      <c r="P548" s="775"/>
      <c r="Q548" s="775"/>
      <c r="R548" s="775"/>
      <c r="S548" s="775"/>
      <c r="T548" s="581"/>
      <c r="U548" s="71"/>
      <c r="V548" s="71">
        <v>380</v>
      </c>
      <c r="W548" s="71" t="s">
        <v>3185</v>
      </c>
      <c r="X548" s="71">
        <v>35</v>
      </c>
      <c r="Y548" s="71">
        <v>25</v>
      </c>
      <c r="Z548" s="71">
        <v>125</v>
      </c>
      <c r="AA548" s="71" t="s">
        <v>1090</v>
      </c>
      <c r="AB548" s="71" t="s">
        <v>1090</v>
      </c>
      <c r="AC548" s="71" t="s">
        <v>1090</v>
      </c>
      <c r="AD548" s="71" t="s">
        <v>1090</v>
      </c>
      <c r="AE548" s="71" t="s">
        <v>1090</v>
      </c>
      <c r="AF548" s="71">
        <v>0.3</v>
      </c>
      <c r="AG548" s="71" t="s">
        <v>3403</v>
      </c>
      <c r="AH548" s="71"/>
      <c r="AI548" s="71" t="s">
        <v>5923</v>
      </c>
      <c r="AJ548" s="71" t="s">
        <v>5924</v>
      </c>
      <c r="AK548" s="71" t="s">
        <v>5944</v>
      </c>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E548" s="60"/>
      <c r="OF548" s="60"/>
      <c r="OG548" s="60"/>
      <c r="OH548" s="60"/>
      <c r="OI548" s="60"/>
      <c r="OJ548" s="60"/>
      <c r="OK548" s="60"/>
      <c r="OL548" s="60"/>
      <c r="OM548" s="60"/>
      <c r="ON548" s="60"/>
      <c r="OO548" s="60"/>
      <c r="OP548" s="60"/>
      <c r="OQ548" s="60"/>
      <c r="OR548" s="60"/>
      <c r="OS548" s="60"/>
      <c r="OT548" s="60"/>
      <c r="OU548" s="60"/>
      <c r="OV548" s="60"/>
      <c r="OW548" s="60"/>
      <c r="OX548" s="60"/>
      <c r="OY548" s="60"/>
      <c r="OZ548" s="60"/>
      <c r="PA548" s="60"/>
      <c r="PB548" s="60"/>
      <c r="PC548" s="60"/>
      <c r="PD548" s="60"/>
      <c r="PE548" s="60"/>
      <c r="PF548" s="60"/>
      <c r="PG548" s="60"/>
      <c r="PH548" s="60"/>
      <c r="PI548" s="60"/>
      <c r="PJ548" s="60"/>
      <c r="PK548" s="60"/>
      <c r="PL548" s="60"/>
      <c r="PM548" s="60"/>
      <c r="PN548" s="60"/>
      <c r="PO548" s="60"/>
      <c r="PP548" s="60"/>
      <c r="PQ548" s="60"/>
      <c r="PR548" s="60"/>
      <c r="PS548" s="60"/>
      <c r="PT548" s="60"/>
      <c r="PU548" s="60"/>
      <c r="PV548" s="60"/>
      <c r="PW548" s="60"/>
      <c r="PX548" s="60"/>
      <c r="PY548" s="60"/>
      <c r="PZ548" s="60"/>
      <c r="QA548" s="60"/>
      <c r="QB548" s="60"/>
      <c r="QC548" s="60"/>
      <c r="QD548" s="60"/>
      <c r="QE548" s="60"/>
      <c r="QF548" s="60"/>
      <c r="QG548" s="60"/>
      <c r="QH548" s="60"/>
      <c r="QI548" s="60"/>
      <c r="QJ548" s="60"/>
      <c r="QK548" s="60"/>
      <c r="QL548" s="60"/>
      <c r="QM548" s="60"/>
      <c r="QN548" s="60"/>
      <c r="QO548" s="60"/>
      <c r="QP548" s="60"/>
      <c r="QQ548" s="60"/>
      <c r="QR548" s="60"/>
      <c r="QS548" s="60"/>
      <c r="QT548" s="60"/>
      <c r="QU548" s="60"/>
      <c r="QV548" s="60"/>
      <c r="QW548" s="60"/>
      <c r="QX548" s="60"/>
      <c r="QY548" s="60"/>
      <c r="QZ548" s="60"/>
      <c r="RA548" s="60"/>
      <c r="RB548" s="60"/>
      <c r="RC548" s="60"/>
      <c r="RD548" s="60"/>
      <c r="RE548" s="60"/>
      <c r="RF548" s="60"/>
      <c r="RG548" s="60"/>
      <c r="RH548" s="60"/>
      <c r="RI548" s="60"/>
      <c r="RJ548" s="60"/>
      <c r="RK548" s="60"/>
      <c r="RL548" s="60"/>
      <c r="RM548" s="60"/>
      <c r="RN548" s="60"/>
      <c r="RO548" s="60"/>
      <c r="RP548" s="60"/>
      <c r="RQ548" s="60"/>
      <c r="RR548" s="60"/>
      <c r="RS548" s="60"/>
      <c r="RT548" s="60"/>
      <c r="RU548" s="60"/>
      <c r="RV548" s="60"/>
      <c r="RW548" s="60"/>
      <c r="RX548" s="60"/>
      <c r="RY548" s="60"/>
      <c r="RZ548" s="60"/>
      <c r="SA548" s="60"/>
      <c r="SB548" s="60"/>
      <c r="SC548" s="60"/>
      <c r="SD548" s="60"/>
      <c r="SE548" s="60"/>
      <c r="SF548" s="60"/>
      <c r="SG548" s="60"/>
      <c r="SH548" s="60"/>
      <c r="SI548" s="60"/>
      <c r="SJ548" s="60"/>
      <c r="SK548" s="60"/>
      <c r="SL548" s="60"/>
      <c r="SM548" s="60"/>
      <c r="SN548" s="60"/>
      <c r="SO548" s="60"/>
      <c r="SP548" s="60"/>
      <c r="SQ548" s="60"/>
      <c r="SR548" s="60"/>
      <c r="SS548" s="60"/>
      <c r="ST548" s="60"/>
      <c r="SU548" s="60"/>
      <c r="SV548" s="60"/>
      <c r="SW548" s="60"/>
      <c r="SX548" s="60"/>
      <c r="SY548" s="60"/>
      <c r="SZ548" s="60"/>
      <c r="TA548" s="60"/>
      <c r="TB548" s="60"/>
      <c r="TC548" s="60"/>
      <c r="TD548" s="60"/>
      <c r="TE548" s="60"/>
      <c r="TF548" s="60"/>
      <c r="TG548" s="60"/>
      <c r="TH548" s="60"/>
      <c r="TI548" s="60"/>
    </row>
    <row r="549" spans="1:529" s="82" customFormat="1" ht="53.25" customHeight="1" x14ac:dyDescent="0.25">
      <c r="A549" s="69">
        <v>13140130</v>
      </c>
      <c r="B549" s="70">
        <v>40000</v>
      </c>
      <c r="C549" s="69" t="s">
        <v>5956</v>
      </c>
      <c r="D549" s="71" t="s">
        <v>7314</v>
      </c>
      <c r="E549" s="69" t="s">
        <v>7313</v>
      </c>
      <c r="F549" s="69" t="s">
        <v>7313</v>
      </c>
      <c r="G549" s="69" t="s">
        <v>7313</v>
      </c>
      <c r="H549" s="69" t="s">
        <v>4631</v>
      </c>
      <c r="I549" s="70">
        <v>40021</v>
      </c>
      <c r="J549" s="70">
        <v>45897</v>
      </c>
      <c r="K549" s="71" t="s">
        <v>1292</v>
      </c>
      <c r="L549" s="71"/>
      <c r="M549" s="71" t="s">
        <v>298</v>
      </c>
      <c r="N549" s="71" t="s">
        <v>21</v>
      </c>
      <c r="O549" s="71">
        <v>437</v>
      </c>
      <c r="P549" s="775"/>
      <c r="Q549" s="775"/>
      <c r="R549" s="775"/>
      <c r="S549" s="775"/>
      <c r="T549" s="581"/>
      <c r="U549" s="71"/>
      <c r="V549" s="71">
        <v>437</v>
      </c>
      <c r="W549" s="71" t="s">
        <v>3185</v>
      </c>
      <c r="X549" s="71">
        <v>35</v>
      </c>
      <c r="Y549" s="71">
        <v>25</v>
      </c>
      <c r="Z549" s="71">
        <v>125</v>
      </c>
      <c r="AA549" s="71" t="s">
        <v>1090</v>
      </c>
      <c r="AB549" s="71" t="s">
        <v>1090</v>
      </c>
      <c r="AC549" s="71" t="s">
        <v>1090</v>
      </c>
      <c r="AD549" s="71" t="s">
        <v>1090</v>
      </c>
      <c r="AE549" s="71" t="s">
        <v>1090</v>
      </c>
      <c r="AF549" s="71">
        <v>0.3</v>
      </c>
      <c r="AG549" s="71" t="s">
        <v>3403</v>
      </c>
      <c r="AH549" s="71"/>
      <c r="AI549" s="71" t="s">
        <v>5925</v>
      </c>
      <c r="AJ549" s="71" t="s">
        <v>5926</v>
      </c>
      <c r="AK549" s="71" t="s">
        <v>5944</v>
      </c>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E549" s="60"/>
      <c r="OF549" s="60"/>
      <c r="OG549" s="60"/>
      <c r="OH549" s="60"/>
      <c r="OI549" s="60"/>
      <c r="OJ549" s="60"/>
      <c r="OK549" s="60"/>
      <c r="OL549" s="60"/>
      <c r="OM549" s="60"/>
      <c r="ON549" s="60"/>
      <c r="OO549" s="60"/>
      <c r="OP549" s="60"/>
      <c r="OQ549" s="60"/>
      <c r="OR549" s="60"/>
      <c r="OS549" s="60"/>
      <c r="OT549" s="60"/>
      <c r="OU549" s="60"/>
      <c r="OV549" s="60"/>
      <c r="OW549" s="60"/>
      <c r="OX549" s="60"/>
      <c r="OY549" s="60"/>
      <c r="OZ549" s="60"/>
      <c r="PA549" s="60"/>
      <c r="PB549" s="60"/>
      <c r="PC549" s="60"/>
      <c r="PD549" s="60"/>
      <c r="PE549" s="60"/>
      <c r="PF549" s="60"/>
      <c r="PG549" s="60"/>
      <c r="PH549" s="60"/>
      <c r="PI549" s="60"/>
      <c r="PJ549" s="60"/>
      <c r="PK549" s="60"/>
      <c r="PL549" s="60"/>
      <c r="PM549" s="60"/>
      <c r="PN549" s="60"/>
      <c r="PO549" s="60"/>
      <c r="PP549" s="60"/>
      <c r="PQ549" s="60"/>
      <c r="PR549" s="60"/>
      <c r="PS549" s="60"/>
      <c r="PT549" s="60"/>
      <c r="PU549" s="60"/>
      <c r="PV549" s="60"/>
      <c r="PW549" s="60"/>
      <c r="PX549" s="60"/>
      <c r="PY549" s="60"/>
      <c r="PZ549" s="60"/>
      <c r="QA549" s="60"/>
      <c r="QB549" s="60"/>
      <c r="QC549" s="60"/>
      <c r="QD549" s="60"/>
      <c r="QE549" s="60"/>
      <c r="QF549" s="60"/>
      <c r="QG549" s="60"/>
      <c r="QH549" s="60"/>
      <c r="QI549" s="60"/>
      <c r="QJ549" s="60"/>
      <c r="QK549" s="60"/>
      <c r="QL549" s="60"/>
      <c r="QM549" s="60"/>
      <c r="QN549" s="60"/>
      <c r="QO549" s="60"/>
      <c r="QP549" s="60"/>
      <c r="QQ549" s="60"/>
      <c r="QR549" s="60"/>
      <c r="QS549" s="60"/>
      <c r="QT549" s="60"/>
      <c r="QU549" s="60"/>
      <c r="QV549" s="60"/>
      <c r="QW549" s="60"/>
      <c r="QX549" s="60"/>
      <c r="QY549" s="60"/>
      <c r="QZ549" s="60"/>
      <c r="RA549" s="60"/>
      <c r="RB549" s="60"/>
      <c r="RC549" s="60"/>
      <c r="RD549" s="60"/>
      <c r="RE549" s="60"/>
      <c r="RF549" s="60"/>
      <c r="RG549" s="60"/>
      <c r="RH549" s="60"/>
      <c r="RI549" s="60"/>
      <c r="RJ549" s="60"/>
      <c r="RK549" s="60"/>
      <c r="RL549" s="60"/>
      <c r="RM549" s="60"/>
      <c r="RN549" s="60"/>
      <c r="RO549" s="60"/>
      <c r="RP549" s="60"/>
      <c r="RQ549" s="60"/>
      <c r="RR549" s="60"/>
      <c r="RS549" s="60"/>
      <c r="RT549" s="60"/>
      <c r="RU549" s="60"/>
      <c r="RV549" s="60"/>
      <c r="RW549" s="60"/>
      <c r="RX549" s="60"/>
      <c r="RY549" s="60"/>
      <c r="RZ549" s="60"/>
      <c r="SA549" s="60"/>
      <c r="SB549" s="60"/>
      <c r="SC549" s="60"/>
      <c r="SD549" s="60"/>
      <c r="SE549" s="60"/>
      <c r="SF549" s="60"/>
      <c r="SG549" s="60"/>
      <c r="SH549" s="60"/>
      <c r="SI549" s="60"/>
      <c r="SJ549" s="60"/>
      <c r="SK549" s="60"/>
      <c r="SL549" s="60"/>
      <c r="SM549" s="60"/>
      <c r="SN549" s="60"/>
      <c r="SO549" s="60"/>
      <c r="SP549" s="60"/>
      <c r="SQ549" s="60"/>
      <c r="SR549" s="60"/>
      <c r="SS549" s="60"/>
      <c r="ST549" s="60"/>
      <c r="SU549" s="60"/>
      <c r="SV549" s="60"/>
      <c r="SW549" s="60"/>
      <c r="SX549" s="60"/>
      <c r="SY549" s="60"/>
      <c r="SZ549" s="60"/>
      <c r="TA549" s="60"/>
      <c r="TB549" s="60"/>
      <c r="TC549" s="60"/>
      <c r="TD549" s="60"/>
      <c r="TE549" s="60"/>
      <c r="TF549" s="60"/>
      <c r="TG549" s="60"/>
      <c r="TH549" s="60"/>
      <c r="TI549" s="60"/>
    </row>
    <row r="550" spans="1:529" s="82" customFormat="1" ht="53.25" customHeight="1" x14ac:dyDescent="0.25">
      <c r="A550" s="69">
        <v>13140130</v>
      </c>
      <c r="B550" s="70">
        <v>40000</v>
      </c>
      <c r="C550" s="69" t="s">
        <v>5957</v>
      </c>
      <c r="D550" s="71" t="s">
        <v>7314</v>
      </c>
      <c r="E550" s="69" t="s">
        <v>7313</v>
      </c>
      <c r="F550" s="69" t="s">
        <v>7313</v>
      </c>
      <c r="G550" s="69" t="s">
        <v>7313</v>
      </c>
      <c r="H550" s="69" t="s">
        <v>4631</v>
      </c>
      <c r="I550" s="70">
        <v>40021</v>
      </c>
      <c r="J550" s="70">
        <v>45897</v>
      </c>
      <c r="K550" s="71" t="s">
        <v>1292</v>
      </c>
      <c r="L550" s="71"/>
      <c r="M550" s="71" t="s">
        <v>298</v>
      </c>
      <c r="N550" s="71" t="s">
        <v>21</v>
      </c>
      <c r="O550" s="71">
        <v>2076</v>
      </c>
      <c r="P550" s="775"/>
      <c r="Q550" s="775"/>
      <c r="R550" s="775"/>
      <c r="S550" s="775"/>
      <c r="T550" s="581"/>
      <c r="U550" s="71"/>
      <c r="V550" s="71">
        <v>2076</v>
      </c>
      <c r="W550" s="71" t="s">
        <v>3185</v>
      </c>
      <c r="X550" s="71">
        <v>35</v>
      </c>
      <c r="Y550" s="71">
        <v>25</v>
      </c>
      <c r="Z550" s="71">
        <v>125</v>
      </c>
      <c r="AA550" s="71" t="s">
        <v>1090</v>
      </c>
      <c r="AB550" s="71" t="s">
        <v>1090</v>
      </c>
      <c r="AC550" s="71" t="s">
        <v>1090</v>
      </c>
      <c r="AD550" s="71" t="s">
        <v>1090</v>
      </c>
      <c r="AE550" s="71" t="s">
        <v>1090</v>
      </c>
      <c r="AF550" s="71">
        <v>0.3</v>
      </c>
      <c r="AG550" s="71" t="s">
        <v>3403</v>
      </c>
      <c r="AH550" s="71"/>
      <c r="AI550" s="71" t="s">
        <v>5927</v>
      </c>
      <c r="AJ550" s="71" t="s">
        <v>5928</v>
      </c>
      <c r="AK550" s="71" t="s">
        <v>5944</v>
      </c>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E550" s="60"/>
      <c r="OF550" s="60"/>
      <c r="OG550" s="60"/>
      <c r="OH550" s="60"/>
      <c r="OI550" s="60"/>
      <c r="OJ550" s="60"/>
      <c r="OK550" s="60"/>
      <c r="OL550" s="60"/>
      <c r="OM550" s="60"/>
      <c r="ON550" s="60"/>
      <c r="OO550" s="60"/>
      <c r="OP550" s="60"/>
      <c r="OQ550" s="60"/>
      <c r="OR550" s="60"/>
      <c r="OS550" s="60"/>
      <c r="OT550" s="60"/>
      <c r="OU550" s="60"/>
      <c r="OV550" s="60"/>
      <c r="OW550" s="60"/>
      <c r="OX550" s="60"/>
      <c r="OY550" s="60"/>
      <c r="OZ550" s="60"/>
      <c r="PA550" s="60"/>
      <c r="PB550" s="60"/>
      <c r="PC550" s="60"/>
      <c r="PD550" s="60"/>
      <c r="PE550" s="60"/>
      <c r="PF550" s="60"/>
      <c r="PG550" s="60"/>
      <c r="PH550" s="60"/>
      <c r="PI550" s="60"/>
      <c r="PJ550" s="60"/>
      <c r="PK550" s="60"/>
      <c r="PL550" s="60"/>
      <c r="PM550" s="60"/>
      <c r="PN550" s="60"/>
      <c r="PO550" s="60"/>
      <c r="PP550" s="60"/>
      <c r="PQ550" s="60"/>
      <c r="PR550" s="60"/>
      <c r="PS550" s="60"/>
      <c r="PT550" s="60"/>
      <c r="PU550" s="60"/>
      <c r="PV550" s="60"/>
      <c r="PW550" s="60"/>
      <c r="PX550" s="60"/>
      <c r="PY550" s="60"/>
      <c r="PZ550" s="60"/>
      <c r="QA550" s="60"/>
      <c r="QB550" s="60"/>
      <c r="QC550" s="60"/>
      <c r="QD550" s="60"/>
      <c r="QE550" s="60"/>
      <c r="QF550" s="60"/>
      <c r="QG550" s="60"/>
      <c r="QH550" s="60"/>
      <c r="QI550" s="60"/>
      <c r="QJ550" s="60"/>
      <c r="QK550" s="60"/>
      <c r="QL550" s="60"/>
      <c r="QM550" s="60"/>
      <c r="QN550" s="60"/>
      <c r="QO550" s="60"/>
      <c r="QP550" s="60"/>
      <c r="QQ550" s="60"/>
      <c r="QR550" s="60"/>
      <c r="QS550" s="60"/>
      <c r="QT550" s="60"/>
      <c r="QU550" s="60"/>
      <c r="QV550" s="60"/>
      <c r="QW550" s="60"/>
      <c r="QX550" s="60"/>
      <c r="QY550" s="60"/>
      <c r="QZ550" s="60"/>
      <c r="RA550" s="60"/>
      <c r="RB550" s="60"/>
      <c r="RC550" s="60"/>
      <c r="RD550" s="60"/>
      <c r="RE550" s="60"/>
      <c r="RF550" s="60"/>
      <c r="RG550" s="60"/>
      <c r="RH550" s="60"/>
      <c r="RI550" s="60"/>
      <c r="RJ550" s="60"/>
      <c r="RK550" s="60"/>
      <c r="RL550" s="60"/>
      <c r="RM550" s="60"/>
      <c r="RN550" s="60"/>
      <c r="RO550" s="60"/>
      <c r="RP550" s="60"/>
      <c r="RQ550" s="60"/>
      <c r="RR550" s="60"/>
      <c r="RS550" s="60"/>
      <c r="RT550" s="60"/>
      <c r="RU550" s="60"/>
      <c r="RV550" s="60"/>
      <c r="RW550" s="60"/>
      <c r="RX550" s="60"/>
      <c r="RY550" s="60"/>
      <c r="RZ550" s="60"/>
      <c r="SA550" s="60"/>
      <c r="SB550" s="60"/>
      <c r="SC550" s="60"/>
      <c r="SD550" s="60"/>
      <c r="SE550" s="60"/>
      <c r="SF550" s="60"/>
      <c r="SG550" s="60"/>
      <c r="SH550" s="60"/>
      <c r="SI550" s="60"/>
      <c r="SJ550" s="60"/>
      <c r="SK550" s="60"/>
      <c r="SL550" s="60"/>
      <c r="SM550" s="60"/>
      <c r="SN550" s="60"/>
      <c r="SO550" s="60"/>
      <c r="SP550" s="60"/>
      <c r="SQ550" s="60"/>
      <c r="SR550" s="60"/>
      <c r="SS550" s="60"/>
      <c r="ST550" s="60"/>
      <c r="SU550" s="60"/>
      <c r="SV550" s="60"/>
      <c r="SW550" s="60"/>
      <c r="SX550" s="60"/>
      <c r="SY550" s="60"/>
      <c r="SZ550" s="60"/>
      <c r="TA550" s="60"/>
      <c r="TB550" s="60"/>
      <c r="TC550" s="60"/>
      <c r="TD550" s="60"/>
      <c r="TE550" s="60"/>
      <c r="TF550" s="60"/>
      <c r="TG550" s="60"/>
      <c r="TH550" s="60"/>
      <c r="TI550" s="60"/>
    </row>
    <row r="551" spans="1:529" s="82" customFormat="1" ht="53.25" customHeight="1" x14ac:dyDescent="0.25">
      <c r="A551" s="69">
        <v>13140130</v>
      </c>
      <c r="B551" s="70">
        <v>40000</v>
      </c>
      <c r="C551" s="69" t="s">
        <v>5958</v>
      </c>
      <c r="D551" s="71" t="s">
        <v>7314</v>
      </c>
      <c r="E551" s="69" t="s">
        <v>7313</v>
      </c>
      <c r="F551" s="69" t="s">
        <v>7313</v>
      </c>
      <c r="G551" s="69" t="s">
        <v>7313</v>
      </c>
      <c r="H551" s="69" t="s">
        <v>4631</v>
      </c>
      <c r="I551" s="70">
        <v>40021</v>
      </c>
      <c r="J551" s="70">
        <v>45897</v>
      </c>
      <c r="K551" s="71" t="s">
        <v>1292</v>
      </c>
      <c r="L551" s="71"/>
      <c r="M551" s="71" t="s">
        <v>298</v>
      </c>
      <c r="N551" s="71" t="s">
        <v>21</v>
      </c>
      <c r="O551" s="71">
        <v>6168</v>
      </c>
      <c r="P551" s="775"/>
      <c r="Q551" s="775"/>
      <c r="R551" s="775"/>
      <c r="S551" s="775"/>
      <c r="T551" s="581"/>
      <c r="U551" s="71"/>
      <c r="V551" s="71">
        <v>6168</v>
      </c>
      <c r="W551" s="71" t="s">
        <v>3185</v>
      </c>
      <c r="X551" s="71">
        <v>35</v>
      </c>
      <c r="Y551" s="71">
        <v>25</v>
      </c>
      <c r="Z551" s="71">
        <v>125</v>
      </c>
      <c r="AA551" s="71" t="s">
        <v>1090</v>
      </c>
      <c r="AB551" s="71" t="s">
        <v>1090</v>
      </c>
      <c r="AC551" s="71" t="s">
        <v>1090</v>
      </c>
      <c r="AD551" s="71" t="s">
        <v>1090</v>
      </c>
      <c r="AE551" s="71" t="s">
        <v>1090</v>
      </c>
      <c r="AF551" s="71">
        <v>0.3</v>
      </c>
      <c r="AG551" s="71" t="s">
        <v>3403</v>
      </c>
      <c r="AH551" s="71"/>
      <c r="AI551" s="71" t="s">
        <v>5929</v>
      </c>
      <c r="AJ551" s="71" t="s">
        <v>5930</v>
      </c>
      <c r="AK551" s="71" t="s">
        <v>5944</v>
      </c>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E551" s="60"/>
      <c r="OF551" s="60"/>
      <c r="OG551" s="60"/>
      <c r="OH551" s="60"/>
      <c r="OI551" s="60"/>
      <c r="OJ551" s="60"/>
      <c r="OK551" s="60"/>
      <c r="OL551" s="60"/>
      <c r="OM551" s="60"/>
      <c r="ON551" s="60"/>
      <c r="OO551" s="60"/>
      <c r="OP551" s="60"/>
      <c r="OQ551" s="60"/>
      <c r="OR551" s="60"/>
      <c r="OS551" s="60"/>
      <c r="OT551" s="60"/>
      <c r="OU551" s="60"/>
      <c r="OV551" s="60"/>
      <c r="OW551" s="60"/>
      <c r="OX551" s="60"/>
      <c r="OY551" s="60"/>
      <c r="OZ551" s="60"/>
      <c r="PA551" s="60"/>
      <c r="PB551" s="60"/>
      <c r="PC551" s="60"/>
      <c r="PD551" s="60"/>
      <c r="PE551" s="60"/>
      <c r="PF551" s="60"/>
      <c r="PG551" s="60"/>
      <c r="PH551" s="60"/>
      <c r="PI551" s="60"/>
      <c r="PJ551" s="60"/>
      <c r="PK551" s="60"/>
      <c r="PL551" s="60"/>
      <c r="PM551" s="60"/>
      <c r="PN551" s="60"/>
      <c r="PO551" s="60"/>
      <c r="PP551" s="60"/>
      <c r="PQ551" s="60"/>
      <c r="PR551" s="60"/>
      <c r="PS551" s="60"/>
      <c r="PT551" s="60"/>
      <c r="PU551" s="60"/>
      <c r="PV551" s="60"/>
      <c r="PW551" s="60"/>
      <c r="PX551" s="60"/>
      <c r="PY551" s="60"/>
      <c r="PZ551" s="60"/>
      <c r="QA551" s="60"/>
      <c r="QB551" s="60"/>
      <c r="QC551" s="60"/>
      <c r="QD551" s="60"/>
      <c r="QE551" s="60"/>
      <c r="QF551" s="60"/>
      <c r="QG551" s="60"/>
      <c r="QH551" s="60"/>
      <c r="QI551" s="60"/>
      <c r="QJ551" s="60"/>
      <c r="QK551" s="60"/>
      <c r="QL551" s="60"/>
      <c r="QM551" s="60"/>
      <c r="QN551" s="60"/>
      <c r="QO551" s="60"/>
      <c r="QP551" s="60"/>
      <c r="QQ551" s="60"/>
      <c r="QR551" s="60"/>
      <c r="QS551" s="60"/>
      <c r="QT551" s="60"/>
      <c r="QU551" s="60"/>
      <c r="QV551" s="60"/>
      <c r="QW551" s="60"/>
      <c r="QX551" s="60"/>
      <c r="QY551" s="60"/>
      <c r="QZ551" s="60"/>
      <c r="RA551" s="60"/>
      <c r="RB551" s="60"/>
      <c r="RC551" s="60"/>
      <c r="RD551" s="60"/>
      <c r="RE551" s="60"/>
      <c r="RF551" s="60"/>
      <c r="RG551" s="60"/>
      <c r="RH551" s="60"/>
      <c r="RI551" s="60"/>
      <c r="RJ551" s="60"/>
      <c r="RK551" s="60"/>
      <c r="RL551" s="60"/>
      <c r="RM551" s="60"/>
      <c r="RN551" s="60"/>
      <c r="RO551" s="60"/>
      <c r="RP551" s="60"/>
      <c r="RQ551" s="60"/>
      <c r="RR551" s="60"/>
      <c r="RS551" s="60"/>
      <c r="RT551" s="60"/>
      <c r="RU551" s="60"/>
      <c r="RV551" s="60"/>
      <c r="RW551" s="60"/>
      <c r="RX551" s="60"/>
      <c r="RY551" s="60"/>
      <c r="RZ551" s="60"/>
      <c r="SA551" s="60"/>
      <c r="SB551" s="60"/>
      <c r="SC551" s="60"/>
      <c r="SD551" s="60"/>
      <c r="SE551" s="60"/>
      <c r="SF551" s="60"/>
      <c r="SG551" s="60"/>
      <c r="SH551" s="60"/>
      <c r="SI551" s="60"/>
      <c r="SJ551" s="60"/>
      <c r="SK551" s="60"/>
      <c r="SL551" s="60"/>
      <c r="SM551" s="60"/>
      <c r="SN551" s="60"/>
      <c r="SO551" s="60"/>
      <c r="SP551" s="60"/>
      <c r="SQ551" s="60"/>
      <c r="SR551" s="60"/>
      <c r="SS551" s="60"/>
      <c r="ST551" s="60"/>
      <c r="SU551" s="60"/>
      <c r="SV551" s="60"/>
      <c r="SW551" s="60"/>
      <c r="SX551" s="60"/>
      <c r="SY551" s="60"/>
      <c r="SZ551" s="60"/>
      <c r="TA551" s="60"/>
      <c r="TB551" s="60"/>
      <c r="TC551" s="60"/>
      <c r="TD551" s="60"/>
      <c r="TE551" s="60"/>
      <c r="TF551" s="60"/>
      <c r="TG551" s="60"/>
      <c r="TH551" s="60"/>
      <c r="TI551" s="60"/>
    </row>
    <row r="552" spans="1:529" s="82" customFormat="1" ht="53.25" customHeight="1" x14ac:dyDescent="0.25">
      <c r="A552" s="69">
        <v>13140130</v>
      </c>
      <c r="B552" s="70">
        <v>40000</v>
      </c>
      <c r="C552" s="69" t="s">
        <v>5959</v>
      </c>
      <c r="D552" s="71" t="s">
        <v>7314</v>
      </c>
      <c r="E552" s="69" t="s">
        <v>7313</v>
      </c>
      <c r="F552" s="69" t="s">
        <v>7313</v>
      </c>
      <c r="G552" s="69" t="s">
        <v>7313</v>
      </c>
      <c r="H552" s="69" t="s">
        <v>4631</v>
      </c>
      <c r="I552" s="70">
        <v>40021</v>
      </c>
      <c r="J552" s="70">
        <v>45897</v>
      </c>
      <c r="K552" s="71" t="s">
        <v>1292</v>
      </c>
      <c r="L552" s="71"/>
      <c r="M552" s="71" t="s">
        <v>298</v>
      </c>
      <c r="N552" s="71" t="s">
        <v>21</v>
      </c>
      <c r="O552" s="71">
        <v>1210</v>
      </c>
      <c r="P552" s="775"/>
      <c r="Q552" s="775"/>
      <c r="R552" s="775"/>
      <c r="S552" s="775"/>
      <c r="T552" s="581"/>
      <c r="U552" s="71"/>
      <c r="V552" s="71">
        <v>1210</v>
      </c>
      <c r="W552" s="71" t="s">
        <v>3185</v>
      </c>
      <c r="X552" s="71">
        <v>35</v>
      </c>
      <c r="Y552" s="71">
        <v>25</v>
      </c>
      <c r="Z552" s="71">
        <v>125</v>
      </c>
      <c r="AA552" s="71" t="s">
        <v>1090</v>
      </c>
      <c r="AB552" s="71" t="s">
        <v>1090</v>
      </c>
      <c r="AC552" s="71" t="s">
        <v>1090</v>
      </c>
      <c r="AD552" s="71" t="s">
        <v>1090</v>
      </c>
      <c r="AE552" s="71" t="s">
        <v>1090</v>
      </c>
      <c r="AF552" s="71">
        <v>0.3</v>
      </c>
      <c r="AG552" s="71" t="s">
        <v>3403</v>
      </c>
      <c r="AH552" s="71"/>
      <c r="AI552" s="71" t="s">
        <v>5931</v>
      </c>
      <c r="AJ552" s="71" t="s">
        <v>5932</v>
      </c>
      <c r="AK552" s="71" t="s">
        <v>5944</v>
      </c>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E552" s="60"/>
      <c r="OF552" s="60"/>
      <c r="OG552" s="60"/>
      <c r="OH552" s="60"/>
      <c r="OI552" s="60"/>
      <c r="OJ552" s="60"/>
      <c r="OK552" s="60"/>
      <c r="OL552" s="60"/>
      <c r="OM552" s="60"/>
      <c r="ON552" s="60"/>
      <c r="OO552" s="60"/>
      <c r="OP552" s="60"/>
      <c r="OQ552" s="60"/>
      <c r="OR552" s="60"/>
      <c r="OS552" s="60"/>
      <c r="OT552" s="60"/>
      <c r="OU552" s="60"/>
      <c r="OV552" s="60"/>
      <c r="OW552" s="60"/>
      <c r="OX552" s="60"/>
      <c r="OY552" s="60"/>
      <c r="OZ552" s="60"/>
      <c r="PA552" s="60"/>
      <c r="PB552" s="60"/>
      <c r="PC552" s="60"/>
      <c r="PD552" s="60"/>
      <c r="PE552" s="60"/>
      <c r="PF552" s="60"/>
      <c r="PG552" s="60"/>
      <c r="PH552" s="60"/>
      <c r="PI552" s="60"/>
      <c r="PJ552" s="60"/>
      <c r="PK552" s="60"/>
      <c r="PL552" s="60"/>
      <c r="PM552" s="60"/>
      <c r="PN552" s="60"/>
      <c r="PO552" s="60"/>
      <c r="PP552" s="60"/>
      <c r="PQ552" s="60"/>
      <c r="PR552" s="60"/>
      <c r="PS552" s="60"/>
      <c r="PT552" s="60"/>
      <c r="PU552" s="60"/>
      <c r="PV552" s="60"/>
      <c r="PW552" s="60"/>
      <c r="PX552" s="60"/>
      <c r="PY552" s="60"/>
      <c r="PZ552" s="60"/>
      <c r="QA552" s="60"/>
      <c r="QB552" s="60"/>
      <c r="QC552" s="60"/>
      <c r="QD552" s="60"/>
      <c r="QE552" s="60"/>
      <c r="QF552" s="60"/>
      <c r="QG552" s="60"/>
      <c r="QH552" s="60"/>
      <c r="QI552" s="60"/>
      <c r="QJ552" s="60"/>
      <c r="QK552" s="60"/>
      <c r="QL552" s="60"/>
      <c r="QM552" s="60"/>
      <c r="QN552" s="60"/>
      <c r="QO552" s="60"/>
      <c r="QP552" s="60"/>
      <c r="QQ552" s="60"/>
      <c r="QR552" s="60"/>
      <c r="QS552" s="60"/>
      <c r="QT552" s="60"/>
      <c r="QU552" s="60"/>
      <c r="QV552" s="60"/>
      <c r="QW552" s="60"/>
      <c r="QX552" s="60"/>
      <c r="QY552" s="60"/>
      <c r="QZ552" s="60"/>
      <c r="RA552" s="60"/>
      <c r="RB552" s="60"/>
      <c r="RC552" s="60"/>
      <c r="RD552" s="60"/>
      <c r="RE552" s="60"/>
      <c r="RF552" s="60"/>
      <c r="RG552" s="60"/>
      <c r="RH552" s="60"/>
      <c r="RI552" s="60"/>
      <c r="RJ552" s="60"/>
      <c r="RK552" s="60"/>
      <c r="RL552" s="60"/>
      <c r="RM552" s="60"/>
      <c r="RN552" s="60"/>
      <c r="RO552" s="60"/>
      <c r="RP552" s="60"/>
      <c r="RQ552" s="60"/>
      <c r="RR552" s="60"/>
      <c r="RS552" s="60"/>
      <c r="RT552" s="60"/>
      <c r="RU552" s="60"/>
      <c r="RV552" s="60"/>
      <c r="RW552" s="60"/>
      <c r="RX552" s="60"/>
      <c r="RY552" s="60"/>
      <c r="RZ552" s="60"/>
      <c r="SA552" s="60"/>
      <c r="SB552" s="60"/>
      <c r="SC552" s="60"/>
      <c r="SD552" s="60"/>
      <c r="SE552" s="60"/>
      <c r="SF552" s="60"/>
      <c r="SG552" s="60"/>
      <c r="SH552" s="60"/>
      <c r="SI552" s="60"/>
      <c r="SJ552" s="60"/>
      <c r="SK552" s="60"/>
      <c r="SL552" s="60"/>
      <c r="SM552" s="60"/>
      <c r="SN552" s="60"/>
      <c r="SO552" s="60"/>
      <c r="SP552" s="60"/>
      <c r="SQ552" s="60"/>
      <c r="SR552" s="60"/>
      <c r="SS552" s="60"/>
      <c r="ST552" s="60"/>
      <c r="SU552" s="60"/>
      <c r="SV552" s="60"/>
      <c r="SW552" s="60"/>
      <c r="SX552" s="60"/>
      <c r="SY552" s="60"/>
      <c r="SZ552" s="60"/>
      <c r="TA552" s="60"/>
      <c r="TB552" s="60"/>
      <c r="TC552" s="60"/>
      <c r="TD552" s="60"/>
      <c r="TE552" s="60"/>
      <c r="TF552" s="60"/>
      <c r="TG552" s="60"/>
      <c r="TH552" s="60"/>
      <c r="TI552" s="60"/>
    </row>
    <row r="553" spans="1:529" s="82" customFormat="1" ht="53.25" customHeight="1" x14ac:dyDescent="0.25">
      <c r="A553" s="69">
        <v>13140130</v>
      </c>
      <c r="B553" s="70">
        <v>40000</v>
      </c>
      <c r="C553" s="69" t="s">
        <v>5960</v>
      </c>
      <c r="D553" s="71" t="s">
        <v>7314</v>
      </c>
      <c r="E553" s="69" t="s">
        <v>7313</v>
      </c>
      <c r="F553" s="69" t="s">
        <v>7313</v>
      </c>
      <c r="G553" s="69" t="s">
        <v>7313</v>
      </c>
      <c r="H553" s="69" t="s">
        <v>4631</v>
      </c>
      <c r="I553" s="70">
        <v>40021</v>
      </c>
      <c r="J553" s="70">
        <v>45897</v>
      </c>
      <c r="K553" s="71" t="s">
        <v>1292</v>
      </c>
      <c r="L553" s="71"/>
      <c r="M553" s="71" t="s">
        <v>298</v>
      </c>
      <c r="N553" s="71" t="s">
        <v>21</v>
      </c>
      <c r="O553" s="71">
        <v>120</v>
      </c>
      <c r="P553" s="775"/>
      <c r="Q553" s="775"/>
      <c r="R553" s="775"/>
      <c r="S553" s="775"/>
      <c r="T553" s="581"/>
      <c r="U553" s="71"/>
      <c r="V553" s="71">
        <v>120</v>
      </c>
      <c r="W553" s="71" t="s">
        <v>3185</v>
      </c>
      <c r="X553" s="71">
        <v>35</v>
      </c>
      <c r="Y553" s="71">
        <v>25</v>
      </c>
      <c r="Z553" s="71">
        <v>125</v>
      </c>
      <c r="AA553" s="71" t="s">
        <v>1090</v>
      </c>
      <c r="AB553" s="71" t="s">
        <v>1090</v>
      </c>
      <c r="AC553" s="71" t="s">
        <v>1090</v>
      </c>
      <c r="AD553" s="71" t="s">
        <v>1090</v>
      </c>
      <c r="AE553" s="71" t="s">
        <v>1090</v>
      </c>
      <c r="AF553" s="71">
        <v>0.3</v>
      </c>
      <c r="AG553" s="71" t="s">
        <v>3403</v>
      </c>
      <c r="AH553" s="71"/>
      <c r="AI553" s="71" t="s">
        <v>5933</v>
      </c>
      <c r="AJ553" s="71" t="s">
        <v>5934</v>
      </c>
      <c r="AK553" s="71" t="s">
        <v>5944</v>
      </c>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E553" s="60"/>
      <c r="OF553" s="60"/>
      <c r="OG553" s="60"/>
      <c r="OH553" s="60"/>
      <c r="OI553" s="60"/>
      <c r="OJ553" s="60"/>
      <c r="OK553" s="60"/>
      <c r="OL553" s="60"/>
      <c r="OM553" s="60"/>
      <c r="ON553" s="60"/>
      <c r="OO553" s="60"/>
      <c r="OP553" s="60"/>
      <c r="OQ553" s="60"/>
      <c r="OR553" s="60"/>
      <c r="OS553" s="60"/>
      <c r="OT553" s="60"/>
      <c r="OU553" s="60"/>
      <c r="OV553" s="60"/>
      <c r="OW553" s="60"/>
      <c r="OX553" s="60"/>
      <c r="OY553" s="60"/>
      <c r="OZ553" s="60"/>
      <c r="PA553" s="60"/>
      <c r="PB553" s="60"/>
      <c r="PC553" s="60"/>
      <c r="PD553" s="60"/>
      <c r="PE553" s="60"/>
      <c r="PF553" s="60"/>
      <c r="PG553" s="60"/>
      <c r="PH553" s="60"/>
      <c r="PI553" s="60"/>
      <c r="PJ553" s="60"/>
      <c r="PK553" s="60"/>
      <c r="PL553" s="60"/>
      <c r="PM553" s="60"/>
      <c r="PN553" s="60"/>
      <c r="PO553" s="60"/>
      <c r="PP553" s="60"/>
      <c r="PQ553" s="60"/>
      <c r="PR553" s="60"/>
      <c r="PS553" s="60"/>
      <c r="PT553" s="60"/>
      <c r="PU553" s="60"/>
      <c r="PV553" s="60"/>
      <c r="PW553" s="60"/>
      <c r="PX553" s="60"/>
      <c r="PY553" s="60"/>
      <c r="PZ553" s="60"/>
      <c r="QA553" s="60"/>
      <c r="QB553" s="60"/>
      <c r="QC553" s="60"/>
      <c r="QD553" s="60"/>
      <c r="QE553" s="60"/>
      <c r="QF553" s="60"/>
      <c r="QG553" s="60"/>
      <c r="QH553" s="60"/>
      <c r="QI553" s="60"/>
      <c r="QJ553" s="60"/>
      <c r="QK553" s="60"/>
      <c r="QL553" s="60"/>
      <c r="QM553" s="60"/>
      <c r="QN553" s="60"/>
      <c r="QO553" s="60"/>
      <c r="QP553" s="60"/>
      <c r="QQ553" s="60"/>
      <c r="QR553" s="60"/>
      <c r="QS553" s="60"/>
      <c r="QT553" s="60"/>
      <c r="QU553" s="60"/>
      <c r="QV553" s="60"/>
      <c r="QW553" s="60"/>
      <c r="QX553" s="60"/>
      <c r="QY553" s="60"/>
      <c r="QZ553" s="60"/>
      <c r="RA553" s="60"/>
      <c r="RB553" s="60"/>
      <c r="RC553" s="60"/>
      <c r="RD553" s="60"/>
      <c r="RE553" s="60"/>
      <c r="RF553" s="60"/>
      <c r="RG553" s="60"/>
      <c r="RH553" s="60"/>
      <c r="RI553" s="60"/>
      <c r="RJ553" s="60"/>
      <c r="RK553" s="60"/>
      <c r="RL553" s="60"/>
      <c r="RM553" s="60"/>
      <c r="RN553" s="60"/>
      <c r="RO553" s="60"/>
      <c r="RP553" s="60"/>
      <c r="RQ553" s="60"/>
      <c r="RR553" s="60"/>
      <c r="RS553" s="60"/>
      <c r="RT553" s="60"/>
      <c r="RU553" s="60"/>
      <c r="RV553" s="60"/>
      <c r="RW553" s="60"/>
      <c r="RX553" s="60"/>
      <c r="RY553" s="60"/>
      <c r="RZ553" s="60"/>
      <c r="SA553" s="60"/>
      <c r="SB553" s="60"/>
      <c r="SC553" s="60"/>
      <c r="SD553" s="60"/>
      <c r="SE553" s="60"/>
      <c r="SF553" s="60"/>
      <c r="SG553" s="60"/>
      <c r="SH553" s="60"/>
      <c r="SI553" s="60"/>
      <c r="SJ553" s="60"/>
      <c r="SK553" s="60"/>
      <c r="SL553" s="60"/>
      <c r="SM553" s="60"/>
      <c r="SN553" s="60"/>
      <c r="SO553" s="60"/>
      <c r="SP553" s="60"/>
      <c r="SQ553" s="60"/>
      <c r="SR553" s="60"/>
      <c r="SS553" s="60"/>
      <c r="ST553" s="60"/>
      <c r="SU553" s="60"/>
      <c r="SV553" s="60"/>
      <c r="SW553" s="60"/>
      <c r="SX553" s="60"/>
      <c r="SY553" s="60"/>
      <c r="SZ553" s="60"/>
      <c r="TA553" s="60"/>
      <c r="TB553" s="60"/>
      <c r="TC553" s="60"/>
      <c r="TD553" s="60"/>
      <c r="TE553" s="60"/>
      <c r="TF553" s="60"/>
      <c r="TG553" s="60"/>
      <c r="TH553" s="60"/>
      <c r="TI553" s="60"/>
    </row>
    <row r="554" spans="1:529" s="82" customFormat="1" ht="53.25" customHeight="1" x14ac:dyDescent="0.25">
      <c r="A554" s="69">
        <v>13140130</v>
      </c>
      <c r="B554" s="70">
        <v>40000</v>
      </c>
      <c r="C554" s="69" t="s">
        <v>5961</v>
      </c>
      <c r="D554" s="71" t="s">
        <v>7314</v>
      </c>
      <c r="E554" s="69" t="s">
        <v>7313</v>
      </c>
      <c r="F554" s="69" t="s">
        <v>7313</v>
      </c>
      <c r="G554" s="69" t="s">
        <v>7313</v>
      </c>
      <c r="H554" s="69" t="s">
        <v>4631</v>
      </c>
      <c r="I554" s="70">
        <v>40021</v>
      </c>
      <c r="J554" s="70">
        <v>45897</v>
      </c>
      <c r="K554" s="71" t="s">
        <v>1292</v>
      </c>
      <c r="L554" s="71"/>
      <c r="M554" s="71" t="s">
        <v>298</v>
      </c>
      <c r="N554" s="71" t="s">
        <v>21</v>
      </c>
      <c r="O554" s="71">
        <v>1711</v>
      </c>
      <c r="P554" s="775"/>
      <c r="Q554" s="775"/>
      <c r="R554" s="775"/>
      <c r="S554" s="775"/>
      <c r="T554" s="581"/>
      <c r="U554" s="71"/>
      <c r="V554" s="71">
        <v>1711</v>
      </c>
      <c r="W554" s="71" t="s">
        <v>3185</v>
      </c>
      <c r="X554" s="71">
        <v>35</v>
      </c>
      <c r="Y554" s="71">
        <v>25</v>
      </c>
      <c r="Z554" s="71">
        <v>125</v>
      </c>
      <c r="AA554" s="71" t="s">
        <v>1090</v>
      </c>
      <c r="AB554" s="71" t="s">
        <v>1090</v>
      </c>
      <c r="AC554" s="71" t="s">
        <v>1090</v>
      </c>
      <c r="AD554" s="71" t="s">
        <v>1090</v>
      </c>
      <c r="AE554" s="71" t="s">
        <v>1090</v>
      </c>
      <c r="AF554" s="71">
        <v>0.3</v>
      </c>
      <c r="AG554" s="71" t="s">
        <v>3403</v>
      </c>
      <c r="AH554" s="71"/>
      <c r="AI554" s="71" t="s">
        <v>5935</v>
      </c>
      <c r="AJ554" s="71" t="s">
        <v>5936</v>
      </c>
      <c r="AK554" s="71" t="s">
        <v>5944</v>
      </c>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E554" s="60"/>
      <c r="OF554" s="60"/>
      <c r="OG554" s="60"/>
      <c r="OH554" s="60"/>
      <c r="OI554" s="60"/>
      <c r="OJ554" s="60"/>
      <c r="OK554" s="60"/>
      <c r="OL554" s="60"/>
      <c r="OM554" s="60"/>
      <c r="ON554" s="60"/>
      <c r="OO554" s="60"/>
      <c r="OP554" s="60"/>
      <c r="OQ554" s="60"/>
      <c r="OR554" s="60"/>
      <c r="OS554" s="60"/>
      <c r="OT554" s="60"/>
      <c r="OU554" s="60"/>
      <c r="OV554" s="60"/>
      <c r="OW554" s="60"/>
      <c r="OX554" s="60"/>
      <c r="OY554" s="60"/>
      <c r="OZ554" s="60"/>
      <c r="PA554" s="60"/>
      <c r="PB554" s="60"/>
      <c r="PC554" s="60"/>
      <c r="PD554" s="60"/>
      <c r="PE554" s="60"/>
      <c r="PF554" s="60"/>
      <c r="PG554" s="60"/>
      <c r="PH554" s="60"/>
      <c r="PI554" s="60"/>
      <c r="PJ554" s="60"/>
      <c r="PK554" s="60"/>
      <c r="PL554" s="60"/>
      <c r="PM554" s="60"/>
      <c r="PN554" s="60"/>
      <c r="PO554" s="60"/>
      <c r="PP554" s="60"/>
      <c r="PQ554" s="60"/>
      <c r="PR554" s="60"/>
      <c r="PS554" s="60"/>
      <c r="PT554" s="60"/>
      <c r="PU554" s="60"/>
      <c r="PV554" s="60"/>
      <c r="PW554" s="60"/>
      <c r="PX554" s="60"/>
      <c r="PY554" s="60"/>
      <c r="PZ554" s="60"/>
      <c r="QA554" s="60"/>
      <c r="QB554" s="60"/>
      <c r="QC554" s="60"/>
      <c r="QD554" s="60"/>
      <c r="QE554" s="60"/>
      <c r="QF554" s="60"/>
      <c r="QG554" s="60"/>
      <c r="QH554" s="60"/>
      <c r="QI554" s="60"/>
      <c r="QJ554" s="60"/>
      <c r="QK554" s="60"/>
      <c r="QL554" s="60"/>
      <c r="QM554" s="60"/>
      <c r="QN554" s="60"/>
      <c r="QO554" s="60"/>
      <c r="QP554" s="60"/>
      <c r="QQ554" s="60"/>
      <c r="QR554" s="60"/>
      <c r="QS554" s="60"/>
      <c r="QT554" s="60"/>
      <c r="QU554" s="60"/>
      <c r="QV554" s="60"/>
      <c r="QW554" s="60"/>
      <c r="QX554" s="60"/>
      <c r="QY554" s="60"/>
      <c r="QZ554" s="60"/>
      <c r="RA554" s="60"/>
      <c r="RB554" s="60"/>
      <c r="RC554" s="60"/>
      <c r="RD554" s="60"/>
      <c r="RE554" s="60"/>
      <c r="RF554" s="60"/>
      <c r="RG554" s="60"/>
      <c r="RH554" s="60"/>
      <c r="RI554" s="60"/>
      <c r="RJ554" s="60"/>
      <c r="RK554" s="60"/>
      <c r="RL554" s="60"/>
      <c r="RM554" s="60"/>
      <c r="RN554" s="60"/>
      <c r="RO554" s="60"/>
      <c r="RP554" s="60"/>
      <c r="RQ554" s="60"/>
      <c r="RR554" s="60"/>
      <c r="RS554" s="60"/>
      <c r="RT554" s="60"/>
      <c r="RU554" s="60"/>
      <c r="RV554" s="60"/>
      <c r="RW554" s="60"/>
      <c r="RX554" s="60"/>
      <c r="RY554" s="60"/>
      <c r="RZ554" s="60"/>
      <c r="SA554" s="60"/>
      <c r="SB554" s="60"/>
      <c r="SC554" s="60"/>
      <c r="SD554" s="60"/>
      <c r="SE554" s="60"/>
      <c r="SF554" s="60"/>
      <c r="SG554" s="60"/>
      <c r="SH554" s="60"/>
      <c r="SI554" s="60"/>
      <c r="SJ554" s="60"/>
      <c r="SK554" s="60"/>
      <c r="SL554" s="60"/>
      <c r="SM554" s="60"/>
      <c r="SN554" s="60"/>
      <c r="SO554" s="60"/>
      <c r="SP554" s="60"/>
      <c r="SQ554" s="60"/>
      <c r="SR554" s="60"/>
      <c r="SS554" s="60"/>
      <c r="ST554" s="60"/>
      <c r="SU554" s="60"/>
      <c r="SV554" s="60"/>
      <c r="SW554" s="60"/>
      <c r="SX554" s="60"/>
      <c r="SY554" s="60"/>
      <c r="SZ554" s="60"/>
      <c r="TA554" s="60"/>
      <c r="TB554" s="60"/>
      <c r="TC554" s="60"/>
      <c r="TD554" s="60"/>
      <c r="TE554" s="60"/>
      <c r="TF554" s="60"/>
      <c r="TG554" s="60"/>
      <c r="TH554" s="60"/>
      <c r="TI554" s="60"/>
    </row>
    <row r="555" spans="1:529" s="82" customFormat="1" ht="53.25" customHeight="1" x14ac:dyDescent="0.25">
      <c r="A555" s="69">
        <v>13140130</v>
      </c>
      <c r="B555" s="70">
        <v>40000</v>
      </c>
      <c r="C555" s="69" t="s">
        <v>5962</v>
      </c>
      <c r="D555" s="71" t="s">
        <v>7314</v>
      </c>
      <c r="E555" s="69" t="s">
        <v>7313</v>
      </c>
      <c r="F555" s="69" t="s">
        <v>7313</v>
      </c>
      <c r="G555" s="69" t="s">
        <v>7313</v>
      </c>
      <c r="H555" s="69" t="s">
        <v>4631</v>
      </c>
      <c r="I555" s="70">
        <v>40021</v>
      </c>
      <c r="J555" s="70">
        <v>45897</v>
      </c>
      <c r="K555" s="71" t="s">
        <v>1292</v>
      </c>
      <c r="L555" s="71"/>
      <c r="M555" s="71" t="s">
        <v>298</v>
      </c>
      <c r="N555" s="71" t="s">
        <v>21</v>
      </c>
      <c r="O555" s="71">
        <v>12589</v>
      </c>
      <c r="P555" s="775"/>
      <c r="Q555" s="775"/>
      <c r="R555" s="775"/>
      <c r="S555" s="775"/>
      <c r="T555" s="581"/>
      <c r="U555" s="71"/>
      <c r="V555" s="71">
        <v>12589</v>
      </c>
      <c r="W555" s="71" t="s">
        <v>3185</v>
      </c>
      <c r="X555" s="71">
        <v>35</v>
      </c>
      <c r="Y555" s="71">
        <v>25</v>
      </c>
      <c r="Z555" s="71">
        <v>125</v>
      </c>
      <c r="AA555" s="71" t="s">
        <v>1090</v>
      </c>
      <c r="AB555" s="71" t="s">
        <v>1090</v>
      </c>
      <c r="AC555" s="71" t="s">
        <v>1090</v>
      </c>
      <c r="AD555" s="71" t="s">
        <v>1090</v>
      </c>
      <c r="AE555" s="71" t="s">
        <v>1090</v>
      </c>
      <c r="AF555" s="71">
        <v>0.3</v>
      </c>
      <c r="AG555" s="71" t="s">
        <v>3403</v>
      </c>
      <c r="AH555" s="71"/>
      <c r="AI555" s="71" t="s">
        <v>5937</v>
      </c>
      <c r="AJ555" s="71" t="s">
        <v>5938</v>
      </c>
      <c r="AK555" s="71" t="s">
        <v>5944</v>
      </c>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c r="OK555" s="60"/>
      <c r="OL555" s="60"/>
      <c r="OM555" s="60"/>
      <c r="ON555" s="60"/>
      <c r="OO555" s="60"/>
      <c r="OP555" s="60"/>
      <c r="OQ555" s="60"/>
      <c r="OR555" s="60"/>
      <c r="OS555" s="60"/>
      <c r="OT555" s="60"/>
      <c r="OU555" s="60"/>
      <c r="OV555" s="60"/>
      <c r="OW555" s="60"/>
      <c r="OX555" s="60"/>
      <c r="OY555" s="60"/>
      <c r="OZ555" s="60"/>
      <c r="PA555" s="60"/>
      <c r="PB555" s="60"/>
      <c r="PC555" s="60"/>
      <c r="PD555" s="60"/>
      <c r="PE555" s="60"/>
      <c r="PF555" s="60"/>
      <c r="PG555" s="60"/>
      <c r="PH555" s="60"/>
      <c r="PI555" s="60"/>
      <c r="PJ555" s="60"/>
      <c r="PK555" s="60"/>
      <c r="PL555" s="60"/>
      <c r="PM555" s="60"/>
      <c r="PN555" s="60"/>
      <c r="PO555" s="60"/>
      <c r="PP555" s="60"/>
      <c r="PQ555" s="60"/>
      <c r="PR555" s="60"/>
      <c r="PS555" s="60"/>
      <c r="PT555" s="60"/>
      <c r="PU555" s="60"/>
      <c r="PV555" s="60"/>
      <c r="PW555" s="60"/>
      <c r="PX555" s="60"/>
      <c r="PY555" s="60"/>
      <c r="PZ555" s="60"/>
      <c r="QA555" s="60"/>
      <c r="QB555" s="60"/>
      <c r="QC555" s="60"/>
      <c r="QD555" s="60"/>
      <c r="QE555" s="60"/>
      <c r="QF555" s="60"/>
      <c r="QG555" s="60"/>
      <c r="QH555" s="60"/>
      <c r="QI555" s="60"/>
      <c r="QJ555" s="60"/>
      <c r="QK555" s="60"/>
      <c r="QL555" s="60"/>
      <c r="QM555" s="60"/>
      <c r="QN555" s="60"/>
      <c r="QO555" s="60"/>
      <c r="QP555" s="60"/>
      <c r="QQ555" s="60"/>
      <c r="QR555" s="60"/>
      <c r="QS555" s="60"/>
      <c r="QT555" s="60"/>
      <c r="QU555" s="60"/>
      <c r="QV555" s="60"/>
      <c r="QW555" s="60"/>
      <c r="QX555" s="60"/>
      <c r="QY555" s="60"/>
      <c r="QZ555" s="60"/>
      <c r="RA555" s="60"/>
      <c r="RB555" s="60"/>
      <c r="RC555" s="60"/>
      <c r="RD555" s="60"/>
      <c r="RE555" s="60"/>
      <c r="RF555" s="60"/>
      <c r="RG555" s="60"/>
      <c r="RH555" s="60"/>
      <c r="RI555" s="60"/>
      <c r="RJ555" s="60"/>
      <c r="RK555" s="60"/>
      <c r="RL555" s="60"/>
      <c r="RM555" s="60"/>
      <c r="RN555" s="60"/>
      <c r="RO555" s="60"/>
      <c r="RP555" s="60"/>
      <c r="RQ555" s="60"/>
      <c r="RR555" s="60"/>
      <c r="RS555" s="60"/>
      <c r="RT555" s="60"/>
      <c r="RU555" s="60"/>
      <c r="RV555" s="60"/>
      <c r="RW555" s="60"/>
      <c r="RX555" s="60"/>
      <c r="RY555" s="60"/>
      <c r="RZ555" s="60"/>
      <c r="SA555" s="60"/>
      <c r="SB555" s="60"/>
      <c r="SC555" s="60"/>
      <c r="SD555" s="60"/>
      <c r="SE555" s="60"/>
      <c r="SF555" s="60"/>
      <c r="SG555" s="60"/>
      <c r="SH555" s="60"/>
      <c r="SI555" s="60"/>
      <c r="SJ555" s="60"/>
      <c r="SK555" s="60"/>
      <c r="SL555" s="60"/>
      <c r="SM555" s="60"/>
      <c r="SN555" s="60"/>
      <c r="SO555" s="60"/>
      <c r="SP555" s="60"/>
      <c r="SQ555" s="60"/>
      <c r="SR555" s="60"/>
      <c r="SS555" s="60"/>
      <c r="ST555" s="60"/>
      <c r="SU555" s="60"/>
      <c r="SV555" s="60"/>
      <c r="SW555" s="60"/>
      <c r="SX555" s="60"/>
      <c r="SY555" s="60"/>
      <c r="SZ555" s="60"/>
      <c r="TA555" s="60"/>
      <c r="TB555" s="60"/>
      <c r="TC555" s="60"/>
      <c r="TD555" s="60"/>
      <c r="TE555" s="60"/>
      <c r="TF555" s="60"/>
      <c r="TG555" s="60"/>
      <c r="TH555" s="60"/>
      <c r="TI555" s="60"/>
    </row>
    <row r="556" spans="1:529" s="82" customFormat="1" ht="53.25" customHeight="1" x14ac:dyDescent="0.25">
      <c r="A556" s="69">
        <v>13140130</v>
      </c>
      <c r="B556" s="70">
        <v>40000</v>
      </c>
      <c r="C556" s="69" t="s">
        <v>5963</v>
      </c>
      <c r="D556" s="71" t="s">
        <v>7314</v>
      </c>
      <c r="E556" s="69" t="s">
        <v>7313</v>
      </c>
      <c r="F556" s="69" t="s">
        <v>7313</v>
      </c>
      <c r="G556" s="69" t="s">
        <v>7313</v>
      </c>
      <c r="H556" s="69" t="s">
        <v>4631</v>
      </c>
      <c r="I556" s="70">
        <v>40021</v>
      </c>
      <c r="J556" s="70">
        <v>45897</v>
      </c>
      <c r="K556" s="71" t="s">
        <v>1292</v>
      </c>
      <c r="L556" s="71"/>
      <c r="M556" s="71" t="s">
        <v>298</v>
      </c>
      <c r="N556" s="71" t="s">
        <v>21</v>
      </c>
      <c r="O556" s="71">
        <v>5504</v>
      </c>
      <c r="P556" s="775"/>
      <c r="Q556" s="775"/>
      <c r="R556" s="775"/>
      <c r="S556" s="775"/>
      <c r="T556" s="581"/>
      <c r="U556" s="71"/>
      <c r="V556" s="71">
        <v>5504</v>
      </c>
      <c r="W556" s="71" t="s">
        <v>3185</v>
      </c>
      <c r="X556" s="71">
        <v>35</v>
      </c>
      <c r="Y556" s="71">
        <v>25</v>
      </c>
      <c r="Z556" s="71">
        <v>125</v>
      </c>
      <c r="AA556" s="71" t="s">
        <v>1090</v>
      </c>
      <c r="AB556" s="71" t="s">
        <v>1090</v>
      </c>
      <c r="AC556" s="71" t="s">
        <v>1090</v>
      </c>
      <c r="AD556" s="71" t="s">
        <v>1090</v>
      </c>
      <c r="AE556" s="71" t="s">
        <v>1090</v>
      </c>
      <c r="AF556" s="71">
        <v>0.3</v>
      </c>
      <c r="AG556" s="71" t="s">
        <v>3403</v>
      </c>
      <c r="AH556" s="71"/>
      <c r="AI556" s="71" t="s">
        <v>5939</v>
      </c>
      <c r="AJ556" s="71" t="s">
        <v>5940</v>
      </c>
      <c r="AK556" s="71" t="s">
        <v>5944</v>
      </c>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E556" s="60"/>
      <c r="OF556" s="60"/>
      <c r="OG556" s="60"/>
      <c r="OH556" s="60"/>
      <c r="OI556" s="60"/>
      <c r="OJ556" s="60"/>
      <c r="OK556" s="60"/>
      <c r="OL556" s="60"/>
      <c r="OM556" s="60"/>
      <c r="ON556" s="60"/>
      <c r="OO556" s="60"/>
      <c r="OP556" s="60"/>
      <c r="OQ556" s="60"/>
      <c r="OR556" s="60"/>
      <c r="OS556" s="60"/>
      <c r="OT556" s="60"/>
      <c r="OU556" s="60"/>
      <c r="OV556" s="60"/>
      <c r="OW556" s="60"/>
      <c r="OX556" s="60"/>
      <c r="OY556" s="60"/>
      <c r="OZ556" s="60"/>
      <c r="PA556" s="60"/>
      <c r="PB556" s="60"/>
      <c r="PC556" s="60"/>
      <c r="PD556" s="60"/>
      <c r="PE556" s="60"/>
      <c r="PF556" s="60"/>
      <c r="PG556" s="60"/>
      <c r="PH556" s="60"/>
      <c r="PI556" s="60"/>
      <c r="PJ556" s="60"/>
      <c r="PK556" s="60"/>
      <c r="PL556" s="60"/>
      <c r="PM556" s="60"/>
      <c r="PN556" s="60"/>
      <c r="PO556" s="60"/>
      <c r="PP556" s="60"/>
      <c r="PQ556" s="60"/>
      <c r="PR556" s="60"/>
      <c r="PS556" s="60"/>
      <c r="PT556" s="60"/>
      <c r="PU556" s="60"/>
      <c r="PV556" s="60"/>
      <c r="PW556" s="60"/>
      <c r="PX556" s="60"/>
      <c r="PY556" s="60"/>
      <c r="PZ556" s="60"/>
      <c r="QA556" s="60"/>
      <c r="QB556" s="60"/>
      <c r="QC556" s="60"/>
      <c r="QD556" s="60"/>
      <c r="QE556" s="60"/>
      <c r="QF556" s="60"/>
      <c r="QG556" s="60"/>
      <c r="QH556" s="60"/>
      <c r="QI556" s="60"/>
      <c r="QJ556" s="60"/>
      <c r="QK556" s="60"/>
      <c r="QL556" s="60"/>
      <c r="QM556" s="60"/>
      <c r="QN556" s="60"/>
      <c r="QO556" s="60"/>
      <c r="QP556" s="60"/>
      <c r="QQ556" s="60"/>
      <c r="QR556" s="60"/>
      <c r="QS556" s="60"/>
      <c r="QT556" s="60"/>
      <c r="QU556" s="60"/>
      <c r="QV556" s="60"/>
      <c r="QW556" s="60"/>
      <c r="QX556" s="60"/>
      <c r="QY556" s="60"/>
      <c r="QZ556" s="60"/>
      <c r="RA556" s="60"/>
      <c r="RB556" s="60"/>
      <c r="RC556" s="60"/>
      <c r="RD556" s="60"/>
      <c r="RE556" s="60"/>
      <c r="RF556" s="60"/>
      <c r="RG556" s="60"/>
      <c r="RH556" s="60"/>
      <c r="RI556" s="60"/>
      <c r="RJ556" s="60"/>
      <c r="RK556" s="60"/>
      <c r="RL556" s="60"/>
      <c r="RM556" s="60"/>
      <c r="RN556" s="60"/>
      <c r="RO556" s="60"/>
      <c r="RP556" s="60"/>
      <c r="RQ556" s="60"/>
      <c r="RR556" s="60"/>
      <c r="RS556" s="60"/>
      <c r="RT556" s="60"/>
      <c r="RU556" s="60"/>
      <c r="RV556" s="60"/>
      <c r="RW556" s="60"/>
      <c r="RX556" s="60"/>
      <c r="RY556" s="60"/>
      <c r="RZ556" s="60"/>
      <c r="SA556" s="60"/>
      <c r="SB556" s="60"/>
      <c r="SC556" s="60"/>
      <c r="SD556" s="60"/>
      <c r="SE556" s="60"/>
      <c r="SF556" s="60"/>
      <c r="SG556" s="60"/>
      <c r="SH556" s="60"/>
      <c r="SI556" s="60"/>
      <c r="SJ556" s="60"/>
      <c r="SK556" s="60"/>
      <c r="SL556" s="60"/>
      <c r="SM556" s="60"/>
      <c r="SN556" s="60"/>
      <c r="SO556" s="60"/>
      <c r="SP556" s="60"/>
      <c r="SQ556" s="60"/>
      <c r="SR556" s="60"/>
      <c r="SS556" s="60"/>
      <c r="ST556" s="60"/>
      <c r="SU556" s="60"/>
      <c r="SV556" s="60"/>
      <c r="SW556" s="60"/>
      <c r="SX556" s="60"/>
      <c r="SY556" s="60"/>
      <c r="SZ556" s="60"/>
      <c r="TA556" s="60"/>
      <c r="TB556" s="60"/>
      <c r="TC556" s="60"/>
      <c r="TD556" s="60"/>
      <c r="TE556" s="60"/>
      <c r="TF556" s="60"/>
      <c r="TG556" s="60"/>
      <c r="TH556" s="60"/>
      <c r="TI556" s="60"/>
    </row>
    <row r="557" spans="1:529" s="82" customFormat="1" ht="53.25" customHeight="1" thickBot="1" x14ac:dyDescent="0.3">
      <c r="A557" s="73">
        <v>13140130</v>
      </c>
      <c r="B557" s="12">
        <v>40000</v>
      </c>
      <c r="C557" s="73" t="s">
        <v>5964</v>
      </c>
      <c r="D557" s="71" t="s">
        <v>7314</v>
      </c>
      <c r="E557" s="69" t="s">
        <v>7313</v>
      </c>
      <c r="F557" s="69" t="s">
        <v>7313</v>
      </c>
      <c r="G557" s="69" t="s">
        <v>7313</v>
      </c>
      <c r="H557" s="73" t="s">
        <v>4631</v>
      </c>
      <c r="I557" s="12">
        <v>40021</v>
      </c>
      <c r="J557" s="12">
        <v>45897</v>
      </c>
      <c r="K557" s="11" t="s">
        <v>1292</v>
      </c>
      <c r="L557" s="11"/>
      <c r="M557" s="11" t="s">
        <v>298</v>
      </c>
      <c r="N557" s="11" t="s">
        <v>21</v>
      </c>
      <c r="O557" s="11">
        <v>404</v>
      </c>
      <c r="P557" s="745"/>
      <c r="Q557" s="745"/>
      <c r="R557" s="745"/>
      <c r="S557" s="745"/>
      <c r="T557" s="559"/>
      <c r="U557" s="11"/>
      <c r="V557" s="11">
        <v>404</v>
      </c>
      <c r="W557" s="11" t="s">
        <v>3185</v>
      </c>
      <c r="X557" s="11">
        <v>35</v>
      </c>
      <c r="Y557" s="11">
        <v>25</v>
      </c>
      <c r="Z557" s="11">
        <v>125</v>
      </c>
      <c r="AA557" s="11" t="s">
        <v>1090</v>
      </c>
      <c r="AB557" s="11" t="s">
        <v>1090</v>
      </c>
      <c r="AC557" s="11" t="s">
        <v>1090</v>
      </c>
      <c r="AD557" s="11" t="s">
        <v>1090</v>
      </c>
      <c r="AE557" s="11" t="s">
        <v>1090</v>
      </c>
      <c r="AF557" s="11">
        <v>0.3</v>
      </c>
      <c r="AG557" s="11" t="s">
        <v>3403</v>
      </c>
      <c r="AH557" s="11"/>
      <c r="AI557" s="11" t="s">
        <v>5941</v>
      </c>
      <c r="AJ557" s="11" t="s">
        <v>5942</v>
      </c>
      <c r="AK557" s="11" t="s">
        <v>5944</v>
      </c>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c r="CT557" s="60"/>
      <c r="CU557" s="60"/>
      <c r="CV557" s="60"/>
      <c r="CW557" s="60"/>
      <c r="CX557" s="60"/>
      <c r="CY557" s="60"/>
      <c r="CZ557" s="60"/>
      <c r="DA557" s="60"/>
      <c r="DB557" s="60"/>
      <c r="DC557" s="60"/>
      <c r="DD557" s="60"/>
      <c r="DE557" s="60"/>
      <c r="DF557" s="60"/>
      <c r="DG557" s="60"/>
      <c r="DH557" s="60"/>
      <c r="DI557" s="60"/>
      <c r="DJ557" s="60"/>
      <c r="DK557" s="60"/>
      <c r="DL557" s="60"/>
      <c r="DM557" s="60"/>
      <c r="DN557" s="60"/>
      <c r="DO557" s="60"/>
      <c r="DP557" s="60"/>
      <c r="DQ557" s="60"/>
      <c r="DR557" s="60"/>
      <c r="DS557" s="60"/>
      <c r="DT557" s="60"/>
      <c r="DU557" s="60"/>
      <c r="DV557" s="60"/>
      <c r="DW557" s="60"/>
      <c r="DX557" s="60"/>
      <c r="DY557" s="60"/>
      <c r="DZ557" s="60"/>
      <c r="EA557" s="60"/>
      <c r="EB557" s="60"/>
      <c r="EC557" s="60"/>
      <c r="ED557" s="60"/>
      <c r="EE557" s="60"/>
      <c r="EF557" s="60"/>
      <c r="EG557" s="60"/>
      <c r="EH557" s="60"/>
      <c r="EI557" s="60"/>
      <c r="EJ557" s="60"/>
      <c r="EK557" s="60"/>
      <c r="EL557" s="60"/>
      <c r="EM557" s="60"/>
      <c r="EN557" s="60"/>
      <c r="EO557" s="60"/>
      <c r="EP557" s="60"/>
      <c r="EQ557" s="60"/>
      <c r="ER557" s="60"/>
      <c r="ES557" s="60"/>
      <c r="ET557" s="60"/>
      <c r="EU557" s="60"/>
      <c r="EV557" s="60"/>
      <c r="EW557" s="60"/>
      <c r="EX557" s="60"/>
      <c r="EY557" s="60"/>
      <c r="EZ557" s="60"/>
      <c r="FA557" s="60"/>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60"/>
      <c r="GR557" s="60"/>
      <c r="GS557" s="60"/>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c r="OE557" s="60"/>
      <c r="OF557" s="60"/>
      <c r="OG557" s="60"/>
      <c r="OH557" s="60"/>
      <c r="OI557" s="60"/>
      <c r="OJ557" s="60"/>
      <c r="OK557" s="60"/>
      <c r="OL557" s="60"/>
      <c r="OM557" s="60"/>
      <c r="ON557" s="60"/>
      <c r="OO557" s="60"/>
      <c r="OP557" s="60"/>
      <c r="OQ557" s="60"/>
      <c r="OR557" s="60"/>
      <c r="OS557" s="60"/>
      <c r="OT557" s="60"/>
      <c r="OU557" s="60"/>
      <c r="OV557" s="60"/>
      <c r="OW557" s="60"/>
      <c r="OX557" s="60"/>
      <c r="OY557" s="60"/>
      <c r="OZ557" s="60"/>
      <c r="PA557" s="60"/>
      <c r="PB557" s="60"/>
      <c r="PC557" s="60"/>
      <c r="PD557" s="60"/>
      <c r="PE557" s="60"/>
      <c r="PF557" s="60"/>
      <c r="PG557" s="60"/>
      <c r="PH557" s="60"/>
      <c r="PI557" s="60"/>
      <c r="PJ557" s="60"/>
      <c r="PK557" s="60"/>
      <c r="PL557" s="60"/>
      <c r="PM557" s="60"/>
      <c r="PN557" s="60"/>
      <c r="PO557" s="60"/>
      <c r="PP557" s="60"/>
      <c r="PQ557" s="60"/>
      <c r="PR557" s="60"/>
      <c r="PS557" s="60"/>
      <c r="PT557" s="60"/>
      <c r="PU557" s="60"/>
      <c r="PV557" s="60"/>
      <c r="PW557" s="60"/>
      <c r="PX557" s="60"/>
      <c r="PY557" s="60"/>
      <c r="PZ557" s="60"/>
      <c r="QA557" s="60"/>
      <c r="QB557" s="60"/>
      <c r="QC557" s="60"/>
      <c r="QD557" s="60"/>
      <c r="QE557" s="60"/>
      <c r="QF557" s="60"/>
      <c r="QG557" s="60"/>
      <c r="QH557" s="60"/>
      <c r="QI557" s="60"/>
      <c r="QJ557" s="60"/>
      <c r="QK557" s="60"/>
      <c r="QL557" s="60"/>
      <c r="QM557" s="60"/>
      <c r="QN557" s="60"/>
      <c r="QO557" s="60"/>
      <c r="QP557" s="60"/>
      <c r="QQ557" s="60"/>
      <c r="QR557" s="60"/>
      <c r="QS557" s="60"/>
      <c r="QT557" s="60"/>
      <c r="QU557" s="60"/>
      <c r="QV557" s="60"/>
      <c r="QW557" s="60"/>
      <c r="QX557" s="60"/>
      <c r="QY557" s="60"/>
      <c r="QZ557" s="60"/>
      <c r="RA557" s="60"/>
      <c r="RB557" s="60"/>
      <c r="RC557" s="60"/>
      <c r="RD557" s="60"/>
      <c r="RE557" s="60"/>
      <c r="RF557" s="60"/>
      <c r="RG557" s="60"/>
      <c r="RH557" s="60"/>
      <c r="RI557" s="60"/>
      <c r="RJ557" s="60"/>
      <c r="RK557" s="60"/>
      <c r="RL557" s="60"/>
      <c r="RM557" s="60"/>
      <c r="RN557" s="60"/>
      <c r="RO557" s="60"/>
      <c r="RP557" s="60"/>
      <c r="RQ557" s="60"/>
      <c r="RR557" s="60"/>
      <c r="RS557" s="60"/>
      <c r="RT557" s="60"/>
      <c r="RU557" s="60"/>
      <c r="RV557" s="60"/>
      <c r="RW557" s="60"/>
      <c r="RX557" s="60"/>
      <c r="RY557" s="60"/>
      <c r="RZ557" s="60"/>
      <c r="SA557" s="60"/>
      <c r="SB557" s="60"/>
      <c r="SC557" s="60"/>
      <c r="SD557" s="60"/>
      <c r="SE557" s="60"/>
      <c r="SF557" s="60"/>
      <c r="SG557" s="60"/>
      <c r="SH557" s="60"/>
      <c r="SI557" s="60"/>
      <c r="SJ557" s="60"/>
      <c r="SK557" s="60"/>
      <c r="SL557" s="60"/>
      <c r="SM557" s="60"/>
      <c r="SN557" s="60"/>
      <c r="SO557" s="60"/>
      <c r="SP557" s="60"/>
      <c r="SQ557" s="60"/>
      <c r="SR557" s="60"/>
      <c r="SS557" s="60"/>
      <c r="ST557" s="60"/>
      <c r="SU557" s="60"/>
      <c r="SV557" s="60"/>
      <c r="SW557" s="60"/>
      <c r="SX557" s="60"/>
      <c r="SY557" s="60"/>
      <c r="SZ557" s="60"/>
      <c r="TA557" s="60"/>
      <c r="TB557" s="60"/>
      <c r="TC557" s="60"/>
      <c r="TD557" s="60"/>
      <c r="TE557" s="60"/>
      <c r="TF557" s="60"/>
      <c r="TG557" s="60"/>
      <c r="TH557" s="60"/>
      <c r="TI557" s="60"/>
    </row>
    <row r="558" spans="1:529" s="60" customFormat="1" ht="41.25" customHeight="1" x14ac:dyDescent="0.25">
      <c r="A558" s="217">
        <v>13140131</v>
      </c>
      <c r="B558" s="218">
        <v>40000</v>
      </c>
      <c r="C558" s="219" t="s">
        <v>5857</v>
      </c>
      <c r="D558" s="219" t="s">
        <v>5858</v>
      </c>
      <c r="E558" s="219"/>
      <c r="F558" s="219"/>
      <c r="G558" s="219"/>
      <c r="H558" s="220" t="s">
        <v>5859</v>
      </c>
      <c r="I558" s="218">
        <v>40021</v>
      </c>
      <c r="J558" s="218">
        <v>42353</v>
      </c>
      <c r="K558" s="219" t="s">
        <v>1581</v>
      </c>
      <c r="L558" s="219"/>
      <c r="M558" s="219" t="s">
        <v>298</v>
      </c>
      <c r="N558" s="219" t="s">
        <v>21</v>
      </c>
      <c r="O558" s="219">
        <v>7343800</v>
      </c>
      <c r="P558" s="769" t="s">
        <v>6284</v>
      </c>
      <c r="Q558" s="769" t="s">
        <v>6285</v>
      </c>
      <c r="R558" s="769"/>
      <c r="S558" s="769"/>
      <c r="T558" s="576">
        <v>2565</v>
      </c>
      <c r="U558" s="219">
        <v>20120</v>
      </c>
      <c r="V558" s="219">
        <v>7343800</v>
      </c>
      <c r="W558" s="219" t="s">
        <v>3185</v>
      </c>
      <c r="X558" s="219">
        <v>35</v>
      </c>
      <c r="Y558" s="219">
        <v>25</v>
      </c>
      <c r="Z558" s="219">
        <v>125</v>
      </c>
      <c r="AA558" s="219"/>
      <c r="AB558" s="219"/>
      <c r="AC558" s="219"/>
      <c r="AD558" s="219"/>
      <c r="AE558" s="219">
        <v>2</v>
      </c>
      <c r="AF558" s="219">
        <v>0.5</v>
      </c>
      <c r="AG558" s="219" t="s">
        <v>5860</v>
      </c>
      <c r="AH558" s="219"/>
      <c r="AI558" s="219" t="s">
        <v>5861</v>
      </c>
      <c r="AJ558" s="219" t="s">
        <v>5862</v>
      </c>
      <c r="AK558" s="430" t="s">
        <v>1373</v>
      </c>
      <c r="AL558" s="430" t="s">
        <v>6288</v>
      </c>
      <c r="AM558" s="11"/>
    </row>
    <row r="559" spans="1:529" s="60" customFormat="1" ht="41.25" customHeight="1" thickBot="1" x14ac:dyDescent="0.3">
      <c r="A559" s="169" t="s">
        <v>6286</v>
      </c>
      <c r="B559" s="170">
        <v>40000</v>
      </c>
      <c r="C559" s="44" t="s">
        <v>6283</v>
      </c>
      <c r="D559" s="44" t="s">
        <v>7332</v>
      </c>
      <c r="E559" s="44" t="s">
        <v>194</v>
      </c>
      <c r="F559" s="44" t="s">
        <v>194</v>
      </c>
      <c r="G559" s="44" t="s">
        <v>28</v>
      </c>
      <c r="H559" s="169" t="s">
        <v>5859</v>
      </c>
      <c r="I559" s="170">
        <v>40021</v>
      </c>
      <c r="J559" s="170">
        <v>46006</v>
      </c>
      <c r="K559" s="44" t="s">
        <v>1581</v>
      </c>
      <c r="L559" s="44"/>
      <c r="M559" s="44" t="s">
        <v>6280</v>
      </c>
      <c r="N559" s="44" t="s">
        <v>21</v>
      </c>
      <c r="O559" s="44">
        <v>7343800</v>
      </c>
      <c r="P559" s="738"/>
      <c r="Q559" s="738"/>
      <c r="R559" s="738"/>
      <c r="S559" s="738"/>
      <c r="T559" s="573">
        <v>2565</v>
      </c>
      <c r="U559" s="44">
        <v>20120</v>
      </c>
      <c r="V559" s="44">
        <v>7343800</v>
      </c>
      <c r="W559" s="44" t="s">
        <v>1089</v>
      </c>
      <c r="X559" s="44">
        <v>35</v>
      </c>
      <c r="Y559" s="44">
        <v>25</v>
      </c>
      <c r="Z559" s="44">
        <v>125</v>
      </c>
      <c r="AA559" s="44" t="s">
        <v>1090</v>
      </c>
      <c r="AB559" s="44" t="s">
        <v>1090</v>
      </c>
      <c r="AC559" s="44" t="s">
        <v>1090</v>
      </c>
      <c r="AD559" s="44">
        <v>10</v>
      </c>
      <c r="AE559" s="44">
        <v>1</v>
      </c>
      <c r="AF559" s="44">
        <v>0.5</v>
      </c>
      <c r="AG559" s="44" t="s">
        <v>6287</v>
      </c>
      <c r="AH559" s="44">
        <v>81.599999999999994</v>
      </c>
      <c r="AI559" s="44" t="s">
        <v>6281</v>
      </c>
      <c r="AJ559" s="44" t="s">
        <v>6282</v>
      </c>
      <c r="AK559" s="44" t="s">
        <v>1484</v>
      </c>
      <c r="AL559" s="174"/>
      <c r="AM559" s="11"/>
    </row>
    <row r="560" spans="1:529" s="60" customFormat="1" ht="27.75" customHeight="1" x14ac:dyDescent="0.25">
      <c r="A560" s="164">
        <v>13140132</v>
      </c>
      <c r="B560" s="175">
        <v>40000</v>
      </c>
      <c r="C560" s="176" t="s">
        <v>1190</v>
      </c>
      <c r="D560" s="176" t="s">
        <v>5989</v>
      </c>
      <c r="E560" s="176"/>
      <c r="F560" s="176"/>
      <c r="G560" s="176"/>
      <c r="H560" s="164" t="s">
        <v>1189</v>
      </c>
      <c r="I560" s="175">
        <v>40020</v>
      </c>
      <c r="J560" s="175">
        <v>42346</v>
      </c>
      <c r="K560" s="176" t="s">
        <v>378</v>
      </c>
      <c r="L560" s="176"/>
      <c r="M560" s="176" t="s">
        <v>285</v>
      </c>
      <c r="N560" s="176" t="s">
        <v>95</v>
      </c>
      <c r="O560" s="176" t="s">
        <v>1582</v>
      </c>
      <c r="P560" s="752" t="s">
        <v>5990</v>
      </c>
      <c r="Q560" s="752" t="s">
        <v>5990</v>
      </c>
      <c r="R560" s="752"/>
      <c r="S560" s="752"/>
      <c r="T560" s="568"/>
      <c r="U560" s="176"/>
      <c r="V560" s="176" t="s">
        <v>1582</v>
      </c>
      <c r="W560" s="176"/>
      <c r="X560" s="176"/>
      <c r="Y560" s="176"/>
      <c r="Z560" s="176"/>
      <c r="AA560" s="176"/>
      <c r="AB560" s="176"/>
      <c r="AC560" s="176"/>
      <c r="AD560" s="176"/>
      <c r="AE560" s="176"/>
      <c r="AF560" s="176"/>
      <c r="AG560" s="176"/>
      <c r="AH560" s="176"/>
      <c r="AI560" s="176"/>
      <c r="AJ560" s="176"/>
      <c r="AK560" s="222"/>
      <c r="AL560" s="222"/>
      <c r="AM560" s="11"/>
    </row>
    <row r="561" spans="1:529" s="60" customFormat="1" ht="27.75" customHeight="1" x14ac:dyDescent="0.25">
      <c r="A561" s="164">
        <v>13140132</v>
      </c>
      <c r="B561" s="175">
        <v>40000</v>
      </c>
      <c r="C561" s="176" t="s">
        <v>6424</v>
      </c>
      <c r="D561" s="176" t="s">
        <v>5988</v>
      </c>
      <c r="E561" s="176"/>
      <c r="F561" s="176"/>
      <c r="G561" s="176"/>
      <c r="H561" s="164" t="s">
        <v>1189</v>
      </c>
      <c r="I561" s="175">
        <v>40020</v>
      </c>
      <c r="J561" s="175">
        <v>44539</v>
      </c>
      <c r="K561" s="176" t="s">
        <v>378</v>
      </c>
      <c r="L561" s="176"/>
      <c r="M561" s="176" t="s">
        <v>285</v>
      </c>
      <c r="N561" s="176" t="s">
        <v>95</v>
      </c>
      <c r="O561" s="176" t="s">
        <v>1582</v>
      </c>
      <c r="P561" s="752"/>
      <c r="Q561" s="752"/>
      <c r="R561" s="752"/>
      <c r="S561" s="752"/>
      <c r="T561" s="568"/>
      <c r="U561" s="176">
        <f>8.55+56.64+0.84+66.03</f>
        <v>132.06</v>
      </c>
      <c r="V561" s="176" t="s">
        <v>1582</v>
      </c>
      <c r="W561" s="176" t="s">
        <v>3185</v>
      </c>
      <c r="X561" s="176">
        <v>50</v>
      </c>
      <c r="Y561" s="176">
        <v>25</v>
      </c>
      <c r="Z561" s="176">
        <v>125</v>
      </c>
      <c r="AA561" s="176" t="s">
        <v>1090</v>
      </c>
      <c r="AB561" s="176" t="s">
        <v>1090</v>
      </c>
      <c r="AC561" s="176" t="s">
        <v>1090</v>
      </c>
      <c r="AD561" s="176" t="s">
        <v>1090</v>
      </c>
      <c r="AE561" s="176" t="s">
        <v>1090</v>
      </c>
      <c r="AF561" s="176">
        <v>3</v>
      </c>
      <c r="AG561" s="176" t="s">
        <v>3403</v>
      </c>
      <c r="AH561" s="176"/>
      <c r="AI561" s="176" t="s">
        <v>5991</v>
      </c>
      <c r="AJ561" s="176" t="s">
        <v>5992</v>
      </c>
      <c r="AK561" s="222" t="s">
        <v>1974</v>
      </c>
      <c r="AL561" s="222"/>
      <c r="AM561" s="11"/>
    </row>
    <row r="562" spans="1:529" s="60" customFormat="1" ht="41.25" customHeight="1" thickBot="1" x14ac:dyDescent="0.3">
      <c r="A562" s="382">
        <v>13140132</v>
      </c>
      <c r="B562" s="381">
        <v>40000</v>
      </c>
      <c r="C562" s="348" t="s">
        <v>6425</v>
      </c>
      <c r="D562" s="348" t="s">
        <v>7311</v>
      </c>
      <c r="E562" s="348" t="s">
        <v>133</v>
      </c>
      <c r="F562" s="348" t="s">
        <v>133</v>
      </c>
      <c r="G562" s="348" t="s">
        <v>51</v>
      </c>
      <c r="H562" s="382" t="s">
        <v>1189</v>
      </c>
      <c r="I562" s="381">
        <v>40020</v>
      </c>
      <c r="J562" s="381">
        <v>44539</v>
      </c>
      <c r="K562" s="348" t="s">
        <v>378</v>
      </c>
      <c r="L562" s="348" t="s">
        <v>7004</v>
      </c>
      <c r="M562" s="348" t="s">
        <v>285</v>
      </c>
      <c r="N562" s="348" t="s">
        <v>95</v>
      </c>
      <c r="O562" s="348">
        <v>16911</v>
      </c>
      <c r="P562" s="750" t="s">
        <v>7451</v>
      </c>
      <c r="Q562" s="800" t="s">
        <v>7452</v>
      </c>
      <c r="R562" s="750"/>
      <c r="S562" s="750"/>
      <c r="T562" s="561">
        <v>2.7530000000000001</v>
      </c>
      <c r="U562" s="348">
        <v>66.063999999999993</v>
      </c>
      <c r="V562" s="348">
        <v>16911</v>
      </c>
      <c r="W562" s="348" t="s">
        <v>3185</v>
      </c>
      <c r="X562" s="348">
        <v>50</v>
      </c>
      <c r="Y562" s="348">
        <v>25</v>
      </c>
      <c r="Z562" s="348">
        <v>125</v>
      </c>
      <c r="AA562" s="348" t="s">
        <v>1090</v>
      </c>
      <c r="AB562" s="348" t="s">
        <v>1090</v>
      </c>
      <c r="AC562" s="348" t="s">
        <v>1090</v>
      </c>
      <c r="AD562" s="348" t="s">
        <v>1090</v>
      </c>
      <c r="AE562" s="348" t="s">
        <v>1090</v>
      </c>
      <c r="AF562" s="348">
        <v>3</v>
      </c>
      <c r="AG562" s="348" t="s">
        <v>3403</v>
      </c>
      <c r="AH562" s="348"/>
      <c r="AI562" s="348" t="s">
        <v>6422</v>
      </c>
      <c r="AJ562" s="348" t="s">
        <v>6423</v>
      </c>
      <c r="AK562" s="348" t="s">
        <v>1974</v>
      </c>
      <c r="AL562" s="383" t="s">
        <v>8352</v>
      </c>
      <c r="AM562" s="11"/>
    </row>
    <row r="563" spans="1:529" s="60" customFormat="1" ht="27.75" customHeight="1" x14ac:dyDescent="0.25">
      <c r="A563" s="183">
        <v>13140133</v>
      </c>
      <c r="B563" s="184">
        <v>40024</v>
      </c>
      <c r="C563" s="185" t="s">
        <v>1190</v>
      </c>
      <c r="D563" s="185"/>
      <c r="E563" s="185"/>
      <c r="F563" s="185"/>
      <c r="G563" s="185"/>
      <c r="H563" s="186"/>
      <c r="I563" s="184">
        <v>40044</v>
      </c>
      <c r="J563" s="184">
        <v>42004</v>
      </c>
      <c r="K563" s="185" t="s">
        <v>1583</v>
      </c>
      <c r="L563" s="185"/>
      <c r="M563" s="185" t="s">
        <v>305</v>
      </c>
      <c r="N563" s="185" t="s">
        <v>34</v>
      </c>
      <c r="O563" s="185">
        <v>355145</v>
      </c>
      <c r="P563" s="748" t="s">
        <v>4951</v>
      </c>
      <c r="Q563" s="748" t="s">
        <v>4951</v>
      </c>
      <c r="R563" s="748"/>
      <c r="S563" s="748"/>
      <c r="T563" s="588"/>
      <c r="U563" s="185"/>
      <c r="V563" s="185">
        <v>355145</v>
      </c>
      <c r="W563" s="185"/>
      <c r="X563" s="185"/>
      <c r="Y563" s="185"/>
      <c r="Z563" s="185"/>
      <c r="AA563" s="185"/>
      <c r="AB563" s="185"/>
      <c r="AC563" s="185"/>
      <c r="AD563" s="185"/>
      <c r="AE563" s="185"/>
      <c r="AF563" s="185"/>
      <c r="AG563" s="185"/>
      <c r="AH563" s="185"/>
      <c r="AI563" s="185"/>
      <c r="AJ563" s="185"/>
      <c r="AK563" s="275"/>
      <c r="AL563" s="275" t="s">
        <v>4947</v>
      </c>
      <c r="AM563" s="11"/>
    </row>
    <row r="564" spans="1:529" s="82" customFormat="1" ht="53.25" customHeight="1" x14ac:dyDescent="0.25">
      <c r="A564" s="289">
        <v>13140133</v>
      </c>
      <c r="B564" s="70">
        <v>40024</v>
      </c>
      <c r="C564" s="69" t="s">
        <v>4948</v>
      </c>
      <c r="D564" s="71" t="s">
        <v>7288</v>
      </c>
      <c r="E564" s="69" t="s">
        <v>6929</v>
      </c>
      <c r="F564" s="69" t="s">
        <v>6929</v>
      </c>
      <c r="G564" s="69" t="s">
        <v>128</v>
      </c>
      <c r="H564" s="69">
        <v>62997</v>
      </c>
      <c r="I564" s="70">
        <v>40044</v>
      </c>
      <c r="J564" s="70">
        <v>46573</v>
      </c>
      <c r="K564" s="71" t="s">
        <v>1583</v>
      </c>
      <c r="L564" s="71" t="s">
        <v>6930</v>
      </c>
      <c r="M564" s="71" t="s">
        <v>302</v>
      </c>
      <c r="N564" s="71" t="s">
        <v>34</v>
      </c>
      <c r="O564" s="71">
        <v>15768</v>
      </c>
      <c r="P564" s="775" t="s">
        <v>7897</v>
      </c>
      <c r="Q564" s="775" t="s">
        <v>7897</v>
      </c>
      <c r="R564" s="775"/>
      <c r="S564" s="775"/>
      <c r="T564" s="581">
        <v>1.8</v>
      </c>
      <c r="U564" s="71">
        <v>43.2</v>
      </c>
      <c r="V564" s="71">
        <v>15768</v>
      </c>
      <c r="W564" s="71" t="s">
        <v>3185</v>
      </c>
      <c r="X564" s="71">
        <v>35</v>
      </c>
      <c r="Y564" s="71">
        <v>25</v>
      </c>
      <c r="Z564" s="71">
        <v>125</v>
      </c>
      <c r="AA564" s="71" t="s">
        <v>1090</v>
      </c>
      <c r="AB564" s="71" t="s">
        <v>1090</v>
      </c>
      <c r="AC564" s="71" t="s">
        <v>1090</v>
      </c>
      <c r="AD564" s="71" t="s">
        <v>1090</v>
      </c>
      <c r="AE564" s="71" t="s">
        <v>1090</v>
      </c>
      <c r="AF564" s="71">
        <v>0.3</v>
      </c>
      <c r="AG564" s="71" t="s">
        <v>4952</v>
      </c>
      <c r="AH564" s="71">
        <v>146</v>
      </c>
      <c r="AI564" s="71" t="s">
        <v>4953</v>
      </c>
      <c r="AJ564" s="71" t="s">
        <v>4622</v>
      </c>
      <c r="AK564" s="71" t="s">
        <v>4958</v>
      </c>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E564" s="60"/>
      <c r="OF564" s="60"/>
      <c r="OG564" s="60"/>
      <c r="OH564" s="60"/>
      <c r="OI564" s="60"/>
      <c r="OJ564" s="60"/>
      <c r="OK564" s="60"/>
      <c r="OL564" s="60"/>
      <c r="OM564" s="60"/>
      <c r="ON564" s="60"/>
      <c r="OO564" s="60"/>
      <c r="OP564" s="60"/>
      <c r="OQ564" s="60"/>
      <c r="OR564" s="60"/>
      <c r="OS564" s="60"/>
      <c r="OT564" s="60"/>
      <c r="OU564" s="60"/>
      <c r="OV564" s="60"/>
      <c r="OW564" s="60"/>
      <c r="OX564" s="60"/>
      <c r="OY564" s="60"/>
      <c r="OZ564" s="60"/>
      <c r="PA564" s="60"/>
      <c r="PB564" s="60"/>
      <c r="PC564" s="60"/>
      <c r="PD564" s="60"/>
      <c r="PE564" s="60"/>
      <c r="PF564" s="60"/>
      <c r="PG564" s="60"/>
      <c r="PH564" s="60"/>
      <c r="PI564" s="60"/>
      <c r="PJ564" s="60"/>
      <c r="PK564" s="60"/>
      <c r="PL564" s="60"/>
      <c r="PM564" s="60"/>
      <c r="PN564" s="60"/>
      <c r="PO564" s="60"/>
      <c r="PP564" s="60"/>
      <c r="PQ564" s="60"/>
      <c r="PR564" s="60"/>
      <c r="PS564" s="60"/>
      <c r="PT564" s="60"/>
      <c r="PU564" s="60"/>
      <c r="PV564" s="60"/>
      <c r="PW564" s="60"/>
      <c r="PX564" s="60"/>
      <c r="PY564" s="60"/>
      <c r="PZ564" s="60"/>
      <c r="QA564" s="60"/>
      <c r="QB564" s="60"/>
      <c r="QC564" s="60"/>
      <c r="QD564" s="60"/>
      <c r="QE564" s="60"/>
      <c r="QF564" s="60"/>
      <c r="QG564" s="60"/>
      <c r="QH564" s="60"/>
      <c r="QI564" s="60"/>
      <c r="QJ564" s="60"/>
      <c r="QK564" s="60"/>
      <c r="QL564" s="60"/>
      <c r="QM564" s="60"/>
      <c r="QN564" s="60"/>
      <c r="QO564" s="60"/>
      <c r="QP564" s="60"/>
      <c r="QQ564" s="60"/>
      <c r="QR564" s="60"/>
      <c r="QS564" s="60"/>
      <c r="QT564" s="60"/>
      <c r="QU564" s="60"/>
      <c r="QV564" s="60"/>
      <c r="QW564" s="60"/>
      <c r="QX564" s="60"/>
      <c r="QY564" s="60"/>
      <c r="QZ564" s="60"/>
      <c r="RA564" s="60"/>
      <c r="RB564" s="60"/>
      <c r="RC564" s="60"/>
      <c r="RD564" s="60"/>
      <c r="RE564" s="60"/>
      <c r="RF564" s="60"/>
      <c r="RG564" s="60"/>
      <c r="RH564" s="60"/>
      <c r="RI564" s="60"/>
      <c r="RJ564" s="60"/>
      <c r="RK564" s="60"/>
      <c r="RL564" s="60"/>
      <c r="RM564" s="60"/>
      <c r="RN564" s="60"/>
      <c r="RO564" s="60"/>
      <c r="RP564" s="60"/>
      <c r="RQ564" s="60"/>
      <c r="RR564" s="60"/>
      <c r="RS564" s="60"/>
      <c r="RT564" s="60"/>
      <c r="RU564" s="60"/>
      <c r="RV564" s="60"/>
      <c r="RW564" s="60"/>
      <c r="RX564" s="60"/>
      <c r="RY564" s="60"/>
      <c r="RZ564" s="60"/>
      <c r="SA564" s="60"/>
      <c r="SB564" s="60"/>
      <c r="SC564" s="60"/>
      <c r="SD564" s="60"/>
      <c r="SE564" s="60"/>
      <c r="SF564" s="60"/>
      <c r="SG564" s="60"/>
      <c r="SH564" s="60"/>
      <c r="SI564" s="60"/>
      <c r="SJ564" s="60"/>
      <c r="SK564" s="60"/>
      <c r="SL564" s="60"/>
      <c r="SM564" s="60"/>
      <c r="SN564" s="60"/>
      <c r="SO564" s="60"/>
      <c r="SP564" s="60"/>
      <c r="SQ564" s="60"/>
      <c r="SR564" s="60"/>
      <c r="SS564" s="60"/>
      <c r="ST564" s="60"/>
      <c r="SU564" s="60"/>
      <c r="SV564" s="60"/>
      <c r="SW564" s="60"/>
      <c r="SX564" s="60"/>
      <c r="SY564" s="60"/>
      <c r="SZ564" s="60"/>
      <c r="TA564" s="60"/>
      <c r="TB564" s="60"/>
      <c r="TC564" s="60"/>
      <c r="TD564" s="60"/>
      <c r="TE564" s="60"/>
      <c r="TF564" s="60"/>
      <c r="TG564" s="60"/>
      <c r="TH564" s="60"/>
      <c r="TI564" s="60"/>
    </row>
    <row r="565" spans="1:529" s="82" customFormat="1" ht="53.25" customHeight="1" x14ac:dyDescent="0.25">
      <c r="A565" s="289">
        <v>13140133</v>
      </c>
      <c r="B565" s="70">
        <v>40024</v>
      </c>
      <c r="C565" s="69" t="s">
        <v>4949</v>
      </c>
      <c r="D565" s="71" t="s">
        <v>7288</v>
      </c>
      <c r="E565" s="69" t="s">
        <v>6929</v>
      </c>
      <c r="F565" s="69" t="s">
        <v>6929</v>
      </c>
      <c r="G565" s="69" t="s">
        <v>128</v>
      </c>
      <c r="H565" s="69">
        <v>62997</v>
      </c>
      <c r="I565" s="70">
        <v>40044</v>
      </c>
      <c r="J565" s="70">
        <v>46573</v>
      </c>
      <c r="K565" s="71" t="s">
        <v>1583</v>
      </c>
      <c r="L565" s="71" t="s">
        <v>7896</v>
      </c>
      <c r="M565" s="71" t="s">
        <v>305</v>
      </c>
      <c r="N565" s="71" t="s">
        <v>34</v>
      </c>
      <c r="O565" s="71">
        <v>23652</v>
      </c>
      <c r="P565" s="775" t="s">
        <v>7897</v>
      </c>
      <c r="Q565" s="775" t="s">
        <v>7897</v>
      </c>
      <c r="R565" s="775"/>
      <c r="S565" s="775"/>
      <c r="T565" s="581">
        <v>2.7</v>
      </c>
      <c r="U565" s="71">
        <v>64.8</v>
      </c>
      <c r="V565" s="71">
        <v>23652</v>
      </c>
      <c r="W565" s="71" t="s">
        <v>3185</v>
      </c>
      <c r="X565" s="71">
        <v>35</v>
      </c>
      <c r="Y565" s="71">
        <v>25</v>
      </c>
      <c r="Z565" s="71">
        <v>125</v>
      </c>
      <c r="AA565" s="71" t="s">
        <v>1090</v>
      </c>
      <c r="AB565" s="71" t="s">
        <v>1090</v>
      </c>
      <c r="AC565" s="71" t="s">
        <v>1090</v>
      </c>
      <c r="AD565" s="71" t="s">
        <v>1090</v>
      </c>
      <c r="AE565" s="71" t="s">
        <v>1090</v>
      </c>
      <c r="AF565" s="71">
        <v>0.3</v>
      </c>
      <c r="AG565" s="71" t="s">
        <v>4952</v>
      </c>
      <c r="AH565" s="71">
        <v>220</v>
      </c>
      <c r="AI565" s="71" t="s">
        <v>4954</v>
      </c>
      <c r="AJ565" s="71" t="s">
        <v>4955</v>
      </c>
      <c r="AK565" s="71" t="s">
        <v>4958</v>
      </c>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E565" s="60"/>
      <c r="OF565" s="60"/>
      <c r="OG565" s="60"/>
      <c r="OH565" s="60"/>
      <c r="OI565" s="60"/>
      <c r="OJ565" s="60"/>
      <c r="OK565" s="60"/>
      <c r="OL565" s="60"/>
      <c r="OM565" s="60"/>
      <c r="ON565" s="60"/>
      <c r="OO565" s="60"/>
      <c r="OP565" s="60"/>
      <c r="OQ565" s="60"/>
      <c r="OR565" s="60"/>
      <c r="OS565" s="60"/>
      <c r="OT565" s="60"/>
      <c r="OU565" s="60"/>
      <c r="OV565" s="60"/>
      <c r="OW565" s="60"/>
      <c r="OX565" s="60"/>
      <c r="OY565" s="60"/>
      <c r="OZ565" s="60"/>
      <c r="PA565" s="60"/>
      <c r="PB565" s="60"/>
      <c r="PC565" s="60"/>
      <c r="PD565" s="60"/>
      <c r="PE565" s="60"/>
      <c r="PF565" s="60"/>
      <c r="PG565" s="60"/>
      <c r="PH565" s="60"/>
      <c r="PI565" s="60"/>
      <c r="PJ565" s="60"/>
      <c r="PK565" s="60"/>
      <c r="PL565" s="60"/>
      <c r="PM565" s="60"/>
      <c r="PN565" s="60"/>
      <c r="PO565" s="60"/>
      <c r="PP565" s="60"/>
      <c r="PQ565" s="60"/>
      <c r="PR565" s="60"/>
      <c r="PS565" s="60"/>
      <c r="PT565" s="60"/>
      <c r="PU565" s="60"/>
      <c r="PV565" s="60"/>
      <c r="PW565" s="60"/>
      <c r="PX565" s="60"/>
      <c r="PY565" s="60"/>
      <c r="PZ565" s="60"/>
      <c r="QA565" s="60"/>
      <c r="QB565" s="60"/>
      <c r="QC565" s="60"/>
      <c r="QD565" s="60"/>
      <c r="QE565" s="60"/>
      <c r="QF565" s="60"/>
      <c r="QG565" s="60"/>
      <c r="QH565" s="60"/>
      <c r="QI565" s="60"/>
      <c r="QJ565" s="60"/>
      <c r="QK565" s="60"/>
      <c r="QL565" s="60"/>
      <c r="QM565" s="60"/>
      <c r="QN565" s="60"/>
      <c r="QO565" s="60"/>
      <c r="QP565" s="60"/>
      <c r="QQ565" s="60"/>
      <c r="QR565" s="60"/>
      <c r="QS565" s="60"/>
      <c r="QT565" s="60"/>
      <c r="QU565" s="60"/>
      <c r="QV565" s="60"/>
      <c r="QW565" s="60"/>
      <c r="QX565" s="60"/>
      <c r="QY565" s="60"/>
      <c r="QZ565" s="60"/>
      <c r="RA565" s="60"/>
      <c r="RB565" s="60"/>
      <c r="RC565" s="60"/>
      <c r="RD565" s="60"/>
      <c r="RE565" s="60"/>
      <c r="RF565" s="60"/>
      <c r="RG565" s="60"/>
      <c r="RH565" s="60"/>
      <c r="RI565" s="60"/>
      <c r="RJ565" s="60"/>
      <c r="RK565" s="60"/>
      <c r="RL565" s="60"/>
      <c r="RM565" s="60"/>
      <c r="RN565" s="60"/>
      <c r="RO565" s="60"/>
      <c r="RP565" s="60"/>
      <c r="RQ565" s="60"/>
      <c r="RR565" s="60"/>
      <c r="RS565" s="60"/>
      <c r="RT565" s="60"/>
      <c r="RU565" s="60"/>
      <c r="RV565" s="60"/>
      <c r="RW565" s="60"/>
      <c r="RX565" s="60"/>
      <c r="RY565" s="60"/>
      <c r="RZ565" s="60"/>
      <c r="SA565" s="60"/>
      <c r="SB565" s="60"/>
      <c r="SC565" s="60"/>
      <c r="SD565" s="60"/>
      <c r="SE565" s="60"/>
      <c r="SF565" s="60"/>
      <c r="SG565" s="60"/>
      <c r="SH565" s="60"/>
      <c r="SI565" s="60"/>
      <c r="SJ565" s="60"/>
      <c r="SK565" s="60"/>
      <c r="SL565" s="60"/>
      <c r="SM565" s="60"/>
      <c r="SN565" s="60"/>
      <c r="SO565" s="60"/>
      <c r="SP565" s="60"/>
      <c r="SQ565" s="60"/>
      <c r="SR565" s="60"/>
      <c r="SS565" s="60"/>
      <c r="ST565" s="60"/>
      <c r="SU565" s="60"/>
      <c r="SV565" s="60"/>
      <c r="SW565" s="60"/>
      <c r="SX565" s="60"/>
      <c r="SY565" s="60"/>
      <c r="SZ565" s="60"/>
      <c r="TA565" s="60"/>
      <c r="TB565" s="60"/>
      <c r="TC565" s="60"/>
      <c r="TD565" s="60"/>
      <c r="TE565" s="60"/>
      <c r="TF565" s="60"/>
      <c r="TG565" s="60"/>
      <c r="TH565" s="60"/>
      <c r="TI565" s="60"/>
    </row>
    <row r="566" spans="1:529" s="82" customFormat="1" ht="53.25" customHeight="1" thickBot="1" x14ac:dyDescent="0.3">
      <c r="A566" s="65">
        <v>13140133</v>
      </c>
      <c r="B566" s="66">
        <v>40024</v>
      </c>
      <c r="C566" s="158" t="s">
        <v>4950</v>
      </c>
      <c r="D566" s="71" t="s">
        <v>7288</v>
      </c>
      <c r="E566" s="69" t="s">
        <v>6929</v>
      </c>
      <c r="F566" s="69" t="s">
        <v>6929</v>
      </c>
      <c r="G566" s="69" t="s">
        <v>128</v>
      </c>
      <c r="H566" s="158">
        <v>62997</v>
      </c>
      <c r="I566" s="66">
        <v>40044</v>
      </c>
      <c r="J566" s="70">
        <v>46573</v>
      </c>
      <c r="K566" s="67" t="s">
        <v>1583</v>
      </c>
      <c r="L566" s="67" t="s">
        <v>7896</v>
      </c>
      <c r="M566" s="67" t="s">
        <v>305</v>
      </c>
      <c r="N566" s="67" t="s">
        <v>34</v>
      </c>
      <c r="O566" s="67">
        <v>355145</v>
      </c>
      <c r="P566" s="775" t="s">
        <v>7897</v>
      </c>
      <c r="Q566" s="775" t="s">
        <v>7897</v>
      </c>
      <c r="R566" s="756"/>
      <c r="S566" s="756"/>
      <c r="T566" s="562">
        <v>92.3</v>
      </c>
      <c r="U566" s="67">
        <v>973</v>
      </c>
      <c r="V566" s="67">
        <v>355145</v>
      </c>
      <c r="W566" s="67" t="s">
        <v>3185</v>
      </c>
      <c r="X566" s="67">
        <v>35</v>
      </c>
      <c r="Y566" s="67">
        <v>25</v>
      </c>
      <c r="Z566" s="67">
        <v>125</v>
      </c>
      <c r="AA566" s="67" t="s">
        <v>1090</v>
      </c>
      <c r="AB566" s="67" t="s">
        <v>1090</v>
      </c>
      <c r="AC566" s="67" t="s">
        <v>1090</v>
      </c>
      <c r="AD566" s="67" t="s">
        <v>1090</v>
      </c>
      <c r="AE566" s="67" t="s">
        <v>1090</v>
      </c>
      <c r="AF566" s="67">
        <v>0.3</v>
      </c>
      <c r="AG566" s="67" t="s">
        <v>4952</v>
      </c>
      <c r="AH566" s="67">
        <v>142.5</v>
      </c>
      <c r="AI566" s="67" t="s">
        <v>4956</v>
      </c>
      <c r="AJ566" s="67" t="s">
        <v>4957</v>
      </c>
      <c r="AK566" s="67" t="s">
        <v>4958</v>
      </c>
      <c r="AL566" s="425"/>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c r="OE566" s="60"/>
      <c r="OF566" s="60"/>
      <c r="OG566" s="60"/>
      <c r="OH566" s="60"/>
      <c r="OI566" s="60"/>
      <c r="OJ566" s="60"/>
      <c r="OK566" s="60"/>
      <c r="OL566" s="60"/>
      <c r="OM566" s="60"/>
      <c r="ON566" s="60"/>
      <c r="OO566" s="60"/>
      <c r="OP566" s="60"/>
      <c r="OQ566" s="60"/>
      <c r="OR566" s="60"/>
      <c r="OS566" s="60"/>
      <c r="OT566" s="60"/>
      <c r="OU566" s="60"/>
      <c r="OV566" s="60"/>
      <c r="OW566" s="60"/>
      <c r="OX566" s="60"/>
      <c r="OY566" s="60"/>
      <c r="OZ566" s="60"/>
      <c r="PA566" s="60"/>
      <c r="PB566" s="60"/>
      <c r="PC566" s="60"/>
      <c r="PD566" s="60"/>
      <c r="PE566" s="60"/>
      <c r="PF566" s="60"/>
      <c r="PG566" s="60"/>
      <c r="PH566" s="60"/>
      <c r="PI566" s="60"/>
      <c r="PJ566" s="60"/>
      <c r="PK566" s="60"/>
      <c r="PL566" s="60"/>
      <c r="PM566" s="60"/>
      <c r="PN566" s="60"/>
      <c r="PO566" s="60"/>
      <c r="PP566" s="60"/>
      <c r="PQ566" s="60"/>
      <c r="PR566" s="60"/>
      <c r="PS566" s="60"/>
      <c r="PT566" s="60"/>
      <c r="PU566" s="60"/>
      <c r="PV566" s="60"/>
      <c r="PW566" s="60"/>
      <c r="PX566" s="60"/>
      <c r="PY566" s="60"/>
      <c r="PZ566" s="60"/>
      <c r="QA566" s="60"/>
      <c r="QB566" s="60"/>
      <c r="QC566" s="60"/>
      <c r="QD566" s="60"/>
      <c r="QE566" s="60"/>
      <c r="QF566" s="60"/>
      <c r="QG566" s="60"/>
      <c r="QH566" s="60"/>
      <c r="QI566" s="60"/>
      <c r="QJ566" s="60"/>
      <c r="QK566" s="60"/>
      <c r="QL566" s="60"/>
      <c r="QM566" s="60"/>
      <c r="QN566" s="60"/>
      <c r="QO566" s="60"/>
      <c r="QP566" s="60"/>
      <c r="QQ566" s="60"/>
      <c r="QR566" s="60"/>
      <c r="QS566" s="60"/>
      <c r="QT566" s="60"/>
      <c r="QU566" s="60"/>
      <c r="QV566" s="60"/>
      <c r="QW566" s="60"/>
      <c r="QX566" s="60"/>
      <c r="QY566" s="60"/>
      <c r="QZ566" s="60"/>
      <c r="RA566" s="60"/>
      <c r="RB566" s="60"/>
      <c r="RC566" s="60"/>
      <c r="RD566" s="60"/>
      <c r="RE566" s="60"/>
      <c r="RF566" s="60"/>
      <c r="RG566" s="60"/>
      <c r="RH566" s="60"/>
      <c r="RI566" s="60"/>
      <c r="RJ566" s="60"/>
      <c r="RK566" s="60"/>
      <c r="RL566" s="60"/>
      <c r="RM566" s="60"/>
      <c r="RN566" s="60"/>
      <c r="RO566" s="60"/>
      <c r="RP566" s="60"/>
      <c r="RQ566" s="60"/>
      <c r="RR566" s="60"/>
      <c r="RS566" s="60"/>
      <c r="RT566" s="60"/>
      <c r="RU566" s="60"/>
      <c r="RV566" s="60"/>
      <c r="RW566" s="60"/>
      <c r="RX566" s="60"/>
      <c r="RY566" s="60"/>
      <c r="RZ566" s="60"/>
      <c r="SA566" s="60"/>
      <c r="SB566" s="60"/>
      <c r="SC566" s="60"/>
      <c r="SD566" s="60"/>
      <c r="SE566" s="60"/>
      <c r="SF566" s="60"/>
      <c r="SG566" s="60"/>
      <c r="SH566" s="60"/>
      <c r="SI566" s="60"/>
      <c r="SJ566" s="60"/>
      <c r="SK566" s="60"/>
      <c r="SL566" s="60"/>
      <c r="SM566" s="60"/>
      <c r="SN566" s="60"/>
      <c r="SO566" s="60"/>
      <c r="SP566" s="60"/>
      <c r="SQ566" s="60"/>
      <c r="SR566" s="60"/>
      <c r="SS566" s="60"/>
      <c r="ST566" s="60"/>
      <c r="SU566" s="60"/>
      <c r="SV566" s="60"/>
      <c r="SW566" s="60"/>
      <c r="SX566" s="60"/>
      <c r="SY566" s="60"/>
      <c r="SZ566" s="60"/>
      <c r="TA566" s="60"/>
      <c r="TB566" s="60"/>
      <c r="TC566" s="60"/>
      <c r="TD566" s="60"/>
      <c r="TE566" s="60"/>
      <c r="TF566" s="60"/>
      <c r="TG566" s="60"/>
      <c r="TH566" s="60"/>
      <c r="TI566" s="60"/>
    </row>
    <row r="567" spans="1:529" s="89" customFormat="1" ht="42.75" customHeight="1" thickBot="1" x14ac:dyDescent="0.3">
      <c r="A567" s="252">
        <v>13140134</v>
      </c>
      <c r="B567" s="253">
        <v>40024</v>
      </c>
      <c r="C567" s="254" t="s">
        <v>1190</v>
      </c>
      <c r="D567" s="254"/>
      <c r="E567" s="254"/>
      <c r="F567" s="254"/>
      <c r="G567" s="254"/>
      <c r="H567" s="252"/>
      <c r="I567" s="253">
        <v>40045</v>
      </c>
      <c r="J567" s="253">
        <v>42004</v>
      </c>
      <c r="K567" s="254" t="s">
        <v>877</v>
      </c>
      <c r="L567" s="254"/>
      <c r="M567" s="254" t="s">
        <v>302</v>
      </c>
      <c r="N567" s="254" t="s">
        <v>34</v>
      </c>
      <c r="O567" s="254">
        <v>142405</v>
      </c>
      <c r="P567" s="754"/>
      <c r="Q567" s="754"/>
      <c r="R567" s="754" t="s">
        <v>4658</v>
      </c>
      <c r="S567" s="754"/>
      <c r="T567" s="612"/>
      <c r="U567" s="254"/>
      <c r="V567" s="254">
        <v>142405</v>
      </c>
      <c r="W567" s="254"/>
      <c r="X567" s="254"/>
      <c r="Y567" s="254"/>
      <c r="Z567" s="254"/>
      <c r="AA567" s="254"/>
      <c r="AB567" s="254"/>
      <c r="AC567" s="254"/>
      <c r="AD567" s="254"/>
      <c r="AE567" s="254"/>
      <c r="AF567" s="254"/>
      <c r="AG567" s="254"/>
      <c r="AH567" s="254"/>
      <c r="AI567" s="254"/>
      <c r="AJ567" s="254"/>
      <c r="AK567" s="276"/>
      <c r="AL567" s="276" t="s">
        <v>4657</v>
      </c>
      <c r="AM567" s="49"/>
    </row>
    <row r="568" spans="1:529" s="60" customFormat="1" ht="27.75" customHeight="1" thickBot="1" x14ac:dyDescent="0.3">
      <c r="A568" s="237">
        <v>13140135</v>
      </c>
      <c r="B568" s="238">
        <v>40037</v>
      </c>
      <c r="C568" s="23" t="s">
        <v>1584</v>
      </c>
      <c r="D568" s="23"/>
      <c r="E568" s="23"/>
      <c r="F568" s="23"/>
      <c r="G568" s="23"/>
      <c r="H568" s="239"/>
      <c r="I568" s="238">
        <v>40057</v>
      </c>
      <c r="J568" s="238">
        <v>42004</v>
      </c>
      <c r="K568" s="23" t="s">
        <v>1196</v>
      </c>
      <c r="L568" s="23"/>
      <c r="M568" s="23" t="s">
        <v>4780</v>
      </c>
      <c r="N568" s="23" t="s">
        <v>34</v>
      </c>
      <c r="O568" s="23">
        <v>30550</v>
      </c>
      <c r="P568" s="744"/>
      <c r="Q568" s="744"/>
      <c r="R568" s="744"/>
      <c r="S568" s="744"/>
      <c r="T568" s="575"/>
      <c r="U568" s="23"/>
      <c r="V568" s="23">
        <v>30550</v>
      </c>
      <c r="W568" s="23"/>
      <c r="X568" s="23"/>
      <c r="Y568" s="23"/>
      <c r="Z568" s="23"/>
      <c r="AA568" s="23"/>
      <c r="AB568" s="23"/>
      <c r="AC568" s="23"/>
      <c r="AD568" s="23"/>
      <c r="AE568" s="23"/>
      <c r="AF568" s="23"/>
      <c r="AG568" s="23"/>
      <c r="AH568" s="23"/>
      <c r="AI568" s="23"/>
      <c r="AJ568" s="23"/>
      <c r="AK568" s="24"/>
      <c r="AL568" s="24"/>
      <c r="AM568" s="11"/>
    </row>
    <row r="569" spans="1:529" s="60" customFormat="1" ht="27.75" customHeight="1" thickBot="1" x14ac:dyDescent="0.3">
      <c r="A569" s="321">
        <v>13140136</v>
      </c>
      <c r="B569" s="322">
        <v>40070</v>
      </c>
      <c r="C569" s="323" t="s">
        <v>1585</v>
      </c>
      <c r="D569" s="323" t="s">
        <v>5064</v>
      </c>
      <c r="E569" s="323"/>
      <c r="F569" s="323"/>
      <c r="G569" s="323"/>
      <c r="H569" s="321">
        <v>80501</v>
      </c>
      <c r="I569" s="322">
        <v>40090</v>
      </c>
      <c r="J569" s="322">
        <v>42336</v>
      </c>
      <c r="K569" s="323" t="s">
        <v>1171</v>
      </c>
      <c r="L569" s="323"/>
      <c r="M569" s="323" t="s">
        <v>283</v>
      </c>
      <c r="N569" s="323" t="s">
        <v>34</v>
      </c>
      <c r="O569" s="323">
        <v>163840</v>
      </c>
      <c r="P569" s="815"/>
      <c r="Q569" s="815"/>
      <c r="R569" s="815"/>
      <c r="S569" s="815"/>
      <c r="T569" s="615"/>
      <c r="U569" s="323"/>
      <c r="V569" s="323">
        <v>163840</v>
      </c>
      <c r="W569" s="323"/>
      <c r="X569" s="323"/>
      <c r="Y569" s="323"/>
      <c r="Z569" s="323"/>
      <c r="AA569" s="323"/>
      <c r="AB569" s="323"/>
      <c r="AC569" s="323"/>
      <c r="AD569" s="323"/>
      <c r="AE569" s="323"/>
      <c r="AF569" s="323"/>
      <c r="AG569" s="323"/>
      <c r="AH569" s="323"/>
      <c r="AI569" s="323" t="s">
        <v>4138</v>
      </c>
      <c r="AJ569" s="323" t="s">
        <v>4139</v>
      </c>
      <c r="AK569" s="331"/>
      <c r="AL569" s="331" t="s">
        <v>1586</v>
      </c>
      <c r="AM569" s="472"/>
    </row>
    <row r="570" spans="1:529" s="60" customFormat="1" ht="27.75" customHeight="1" x14ac:dyDescent="0.25">
      <c r="A570" s="96">
        <v>13140137</v>
      </c>
      <c r="B570" s="97">
        <v>40071</v>
      </c>
      <c r="C570" s="98" t="s">
        <v>3492</v>
      </c>
      <c r="D570" s="98" t="s">
        <v>5189</v>
      </c>
      <c r="E570" s="98"/>
      <c r="F570" s="98"/>
      <c r="G570" s="98"/>
      <c r="H570" s="154">
        <v>27190</v>
      </c>
      <c r="I570" s="97">
        <v>40091</v>
      </c>
      <c r="J570" s="97">
        <v>42004</v>
      </c>
      <c r="K570" s="98" t="s">
        <v>1587</v>
      </c>
      <c r="L570" s="98"/>
      <c r="M570" s="98" t="s">
        <v>4781</v>
      </c>
      <c r="N570" s="98" t="s">
        <v>21</v>
      </c>
      <c r="O570" s="98">
        <v>202000</v>
      </c>
      <c r="P570" s="817" t="s">
        <v>3428</v>
      </c>
      <c r="Q570" s="817" t="s">
        <v>3491</v>
      </c>
      <c r="R570" s="817"/>
      <c r="S570" s="817"/>
      <c r="T570" s="617"/>
      <c r="U570" s="98"/>
      <c r="V570" s="98">
        <v>202000</v>
      </c>
      <c r="W570" s="98"/>
      <c r="X570" s="98"/>
      <c r="Y570" s="98"/>
      <c r="Z570" s="98"/>
      <c r="AA570" s="98"/>
      <c r="AB570" s="98"/>
      <c r="AC570" s="98"/>
      <c r="AD570" s="98"/>
      <c r="AE570" s="98"/>
      <c r="AF570" s="98"/>
      <c r="AG570" s="98"/>
      <c r="AH570" s="98"/>
      <c r="AI570" s="98" t="s">
        <v>4140</v>
      </c>
      <c r="AJ570" s="98" t="s">
        <v>4141</v>
      </c>
      <c r="AK570" s="98" t="s">
        <v>5397</v>
      </c>
      <c r="AL570" s="98" t="s">
        <v>3490</v>
      </c>
      <c r="AM570" s="11"/>
    </row>
    <row r="571" spans="1:529" s="60" customFormat="1" ht="27.75" customHeight="1" x14ac:dyDescent="0.25">
      <c r="A571" s="99">
        <v>13140137</v>
      </c>
      <c r="B571" s="100">
        <v>40071</v>
      </c>
      <c r="C571" s="39" t="s">
        <v>3493</v>
      </c>
      <c r="D571" s="39" t="s">
        <v>5190</v>
      </c>
      <c r="E571" s="39"/>
      <c r="F571" s="39"/>
      <c r="G571" s="39"/>
      <c r="H571" s="155"/>
      <c r="I571" s="100">
        <v>40091</v>
      </c>
      <c r="J571" s="100">
        <v>42004</v>
      </c>
      <c r="K571" s="39" t="s">
        <v>1587</v>
      </c>
      <c r="L571" s="39"/>
      <c r="M571" s="39" t="s">
        <v>4765</v>
      </c>
      <c r="N571" s="39" t="s">
        <v>21</v>
      </c>
      <c r="O571" s="39"/>
      <c r="P571" s="757" t="s">
        <v>3428</v>
      </c>
      <c r="Q571" s="757" t="s">
        <v>3491</v>
      </c>
      <c r="R571" s="757"/>
      <c r="S571" s="757"/>
      <c r="T571" s="563"/>
      <c r="U571" s="39"/>
      <c r="V571" s="39"/>
      <c r="W571" s="39"/>
      <c r="X571" s="39"/>
      <c r="Y571" s="39"/>
      <c r="Z571" s="39"/>
      <c r="AA571" s="39"/>
      <c r="AB571" s="39"/>
      <c r="AC571" s="39"/>
      <c r="AD571" s="39"/>
      <c r="AE571" s="39"/>
      <c r="AF571" s="39"/>
      <c r="AG571" s="39"/>
      <c r="AH571" s="39"/>
      <c r="AI571" s="39" t="s">
        <v>4142</v>
      </c>
      <c r="AJ571" s="39" t="s">
        <v>4143</v>
      </c>
      <c r="AK571" s="39" t="s">
        <v>5397</v>
      </c>
      <c r="AL571" s="39" t="s">
        <v>3490</v>
      </c>
      <c r="AM571" s="11"/>
    </row>
    <row r="572" spans="1:529" s="60" customFormat="1" ht="27.75" customHeight="1" x14ac:dyDescent="0.25">
      <c r="A572" s="99">
        <v>13140137</v>
      </c>
      <c r="B572" s="100">
        <v>40071</v>
      </c>
      <c r="C572" s="39" t="s">
        <v>3494</v>
      </c>
      <c r="D572" s="39" t="s">
        <v>5035</v>
      </c>
      <c r="E572" s="39"/>
      <c r="F572" s="39"/>
      <c r="G572" s="39"/>
      <c r="H572" s="155"/>
      <c r="I572" s="100">
        <v>40091</v>
      </c>
      <c r="J572" s="100">
        <v>42004</v>
      </c>
      <c r="K572" s="39" t="s">
        <v>1587</v>
      </c>
      <c r="L572" s="39"/>
      <c r="M572" s="39" t="s">
        <v>4765</v>
      </c>
      <c r="N572" s="39" t="s">
        <v>21</v>
      </c>
      <c r="O572" s="39"/>
      <c r="P572" s="757" t="s">
        <v>3428</v>
      </c>
      <c r="Q572" s="757" t="s">
        <v>3491</v>
      </c>
      <c r="R572" s="757"/>
      <c r="S572" s="757"/>
      <c r="T572" s="563"/>
      <c r="U572" s="39"/>
      <c r="V572" s="39"/>
      <c r="W572" s="39"/>
      <c r="X572" s="39"/>
      <c r="Y572" s="39"/>
      <c r="Z572" s="39"/>
      <c r="AA572" s="39"/>
      <c r="AB572" s="39"/>
      <c r="AC572" s="39"/>
      <c r="AD572" s="39"/>
      <c r="AE572" s="39"/>
      <c r="AF572" s="39"/>
      <c r="AG572" s="39"/>
      <c r="AH572" s="39"/>
      <c r="AI572" s="39" t="s">
        <v>4144</v>
      </c>
      <c r="AJ572" s="39" t="s">
        <v>4145</v>
      </c>
      <c r="AK572" s="39" t="s">
        <v>5397</v>
      </c>
      <c r="AL572" s="39" t="s">
        <v>3490</v>
      </c>
      <c r="AM572" s="11"/>
    </row>
    <row r="573" spans="1:529" s="60" customFormat="1" ht="27.75" customHeight="1" x14ac:dyDescent="0.25">
      <c r="A573" s="99">
        <v>13140137</v>
      </c>
      <c r="B573" s="100">
        <v>40071</v>
      </c>
      <c r="C573" s="39" t="s">
        <v>3495</v>
      </c>
      <c r="D573" s="39" t="s">
        <v>5191</v>
      </c>
      <c r="E573" s="39"/>
      <c r="F573" s="39"/>
      <c r="G573" s="39"/>
      <c r="H573" s="155"/>
      <c r="I573" s="100">
        <v>40091</v>
      </c>
      <c r="J573" s="100">
        <v>42004</v>
      </c>
      <c r="K573" s="39" t="s">
        <v>1587</v>
      </c>
      <c r="L573" s="39"/>
      <c r="M573" s="39" t="s">
        <v>4765</v>
      </c>
      <c r="N573" s="39" t="s">
        <v>21</v>
      </c>
      <c r="O573" s="39"/>
      <c r="P573" s="757" t="s">
        <v>3428</v>
      </c>
      <c r="Q573" s="757" t="s">
        <v>3491</v>
      </c>
      <c r="R573" s="757"/>
      <c r="S573" s="757"/>
      <c r="T573" s="563"/>
      <c r="U573" s="39"/>
      <c r="V573" s="39"/>
      <c r="W573" s="39"/>
      <c r="X573" s="39"/>
      <c r="Y573" s="39"/>
      <c r="Z573" s="39"/>
      <c r="AA573" s="39"/>
      <c r="AB573" s="39"/>
      <c r="AC573" s="39"/>
      <c r="AD573" s="39"/>
      <c r="AE573" s="39"/>
      <c r="AF573" s="39"/>
      <c r="AG573" s="39"/>
      <c r="AH573" s="39"/>
      <c r="AI573" s="39" t="s">
        <v>4146</v>
      </c>
      <c r="AJ573" s="39" t="s">
        <v>4147</v>
      </c>
      <c r="AK573" s="39" t="s">
        <v>5397</v>
      </c>
      <c r="AL573" s="39" t="s">
        <v>3490</v>
      </c>
      <c r="AM573" s="11"/>
    </row>
    <row r="574" spans="1:529" s="60" customFormat="1" ht="27.75" customHeight="1" x14ac:dyDescent="0.25">
      <c r="A574" s="155">
        <v>13140137</v>
      </c>
      <c r="B574" s="100">
        <v>40071</v>
      </c>
      <c r="C574" s="39" t="s">
        <v>3496</v>
      </c>
      <c r="D574" s="39"/>
      <c r="E574" s="39"/>
      <c r="F574" s="39"/>
      <c r="G574" s="39"/>
      <c r="H574" s="155"/>
      <c r="I574" s="100">
        <v>40091</v>
      </c>
      <c r="J574" s="100">
        <v>42004</v>
      </c>
      <c r="K574" s="39" t="s">
        <v>1587</v>
      </c>
      <c r="L574" s="39"/>
      <c r="M574" s="39" t="s">
        <v>4765</v>
      </c>
      <c r="N574" s="39" t="s">
        <v>21</v>
      </c>
      <c r="O574" s="39"/>
      <c r="P574" s="757" t="s">
        <v>3428</v>
      </c>
      <c r="Q574" s="757" t="s">
        <v>3491</v>
      </c>
      <c r="R574" s="757"/>
      <c r="S574" s="757"/>
      <c r="T574" s="563"/>
      <c r="U574" s="39"/>
      <c r="V574" s="39"/>
      <c r="W574" s="39"/>
      <c r="X574" s="39"/>
      <c r="Y574" s="39"/>
      <c r="Z574" s="39"/>
      <c r="AA574" s="39"/>
      <c r="AB574" s="39"/>
      <c r="AC574" s="39"/>
      <c r="AD574" s="39"/>
      <c r="AE574" s="39"/>
      <c r="AF574" s="39"/>
      <c r="AG574" s="39"/>
      <c r="AH574" s="39"/>
      <c r="AI574" s="39" t="s">
        <v>4148</v>
      </c>
      <c r="AJ574" s="39" t="s">
        <v>4149</v>
      </c>
      <c r="AK574" s="39" t="s">
        <v>5397</v>
      </c>
      <c r="AL574" s="39" t="s">
        <v>3490</v>
      </c>
      <c r="AM574" s="11"/>
    </row>
    <row r="575" spans="1:529" s="60" customFormat="1" ht="27.75" customHeight="1" x14ac:dyDescent="0.25">
      <c r="A575" s="80">
        <v>13140137</v>
      </c>
      <c r="B575" s="12">
        <v>40071</v>
      </c>
      <c r="C575" s="11" t="s">
        <v>8079</v>
      </c>
      <c r="D575" s="11" t="s">
        <v>5189</v>
      </c>
      <c r="E575" s="11" t="s">
        <v>29</v>
      </c>
      <c r="F575" s="11" t="s">
        <v>29</v>
      </c>
      <c r="G575" s="11" t="s">
        <v>28</v>
      </c>
      <c r="H575" s="73">
        <v>27190</v>
      </c>
      <c r="I575" s="12">
        <v>40091</v>
      </c>
      <c r="J575" s="12">
        <v>46280</v>
      </c>
      <c r="K575" s="11" t="s">
        <v>1587</v>
      </c>
      <c r="L575" s="11" t="s">
        <v>6995</v>
      </c>
      <c r="M575" s="11" t="s">
        <v>4781</v>
      </c>
      <c r="N575" s="11" t="s">
        <v>21</v>
      </c>
      <c r="O575" s="11">
        <v>9564</v>
      </c>
      <c r="P575" s="745" t="s">
        <v>8086</v>
      </c>
      <c r="Q575" s="745" t="s">
        <v>8086</v>
      </c>
      <c r="R575" s="745"/>
      <c r="S575" s="745"/>
      <c r="T575" s="559">
        <v>3.8159999999999998</v>
      </c>
      <c r="U575" s="11">
        <v>26.2</v>
      </c>
      <c r="V575" s="11">
        <v>9564</v>
      </c>
      <c r="W575" s="11" t="s">
        <v>6574</v>
      </c>
      <c r="X575" s="11">
        <v>35</v>
      </c>
      <c r="Y575" s="11">
        <v>25</v>
      </c>
      <c r="Z575" s="11">
        <v>125</v>
      </c>
      <c r="AA575" s="11" t="s">
        <v>1090</v>
      </c>
      <c r="AB575" s="11" t="s">
        <v>1090</v>
      </c>
      <c r="AC575" s="11" t="s">
        <v>1090</v>
      </c>
      <c r="AD575" s="11" t="s">
        <v>1090</v>
      </c>
      <c r="AE575" s="11" t="s">
        <v>1090</v>
      </c>
      <c r="AF575" s="11">
        <v>0.3</v>
      </c>
      <c r="AG575" s="11" t="s">
        <v>8087</v>
      </c>
      <c r="AH575" s="11">
        <v>286.3</v>
      </c>
      <c r="AI575" s="11" t="s">
        <v>8088</v>
      </c>
      <c r="AJ575" s="11" t="s">
        <v>8089</v>
      </c>
      <c r="AK575" s="11" t="s">
        <v>4904</v>
      </c>
      <c r="AL575" s="11"/>
      <c r="AM575" s="11"/>
    </row>
    <row r="576" spans="1:529" s="60" customFormat="1" ht="27.75" customHeight="1" x14ac:dyDescent="0.25">
      <c r="A576" s="80">
        <v>13140137</v>
      </c>
      <c r="B576" s="12">
        <v>40071</v>
      </c>
      <c r="C576" s="11" t="s">
        <v>8080</v>
      </c>
      <c r="D576" s="11" t="s">
        <v>8084</v>
      </c>
      <c r="E576" s="11" t="s">
        <v>29</v>
      </c>
      <c r="F576" s="11" t="s">
        <v>29</v>
      </c>
      <c r="G576" s="11" t="s">
        <v>28</v>
      </c>
      <c r="H576" s="73">
        <v>27190</v>
      </c>
      <c r="I576" s="12">
        <v>40091</v>
      </c>
      <c r="J576" s="12">
        <v>46280</v>
      </c>
      <c r="K576" s="11" t="s">
        <v>1587</v>
      </c>
      <c r="L576" s="11" t="s">
        <v>6995</v>
      </c>
      <c r="M576" s="11" t="s">
        <v>4765</v>
      </c>
      <c r="N576" s="11" t="s">
        <v>21</v>
      </c>
      <c r="O576" s="11">
        <v>13522</v>
      </c>
      <c r="P576" s="745" t="s">
        <v>8086</v>
      </c>
      <c r="Q576" s="745" t="s">
        <v>8086</v>
      </c>
      <c r="R576" s="745"/>
      <c r="S576" s="745"/>
      <c r="T576" s="559">
        <v>5.4</v>
      </c>
      <c r="U576" s="11">
        <v>37.049999999999997</v>
      </c>
      <c r="V576" s="11">
        <v>13522</v>
      </c>
      <c r="W576" s="11"/>
      <c r="X576" s="11"/>
      <c r="Y576" s="11"/>
      <c r="Z576" s="11"/>
      <c r="AA576" s="11"/>
      <c r="AB576" s="11"/>
      <c r="AC576" s="11"/>
      <c r="AD576" s="11"/>
      <c r="AE576" s="11"/>
      <c r="AF576" s="11"/>
      <c r="AG576" s="11"/>
      <c r="AH576" s="11">
        <v>279.77999999999997</v>
      </c>
      <c r="AI576" s="11" t="s">
        <v>8090</v>
      </c>
      <c r="AJ576" s="11" t="s">
        <v>8091</v>
      </c>
      <c r="AK576" s="11" t="s">
        <v>4904</v>
      </c>
      <c r="AL576" s="11"/>
      <c r="AM576" s="11"/>
    </row>
    <row r="577" spans="1:529" s="60" customFormat="1" ht="27.75" customHeight="1" x14ac:dyDescent="0.25">
      <c r="A577" s="80">
        <v>13140137</v>
      </c>
      <c r="B577" s="12">
        <v>40071</v>
      </c>
      <c r="C577" s="11" t="s">
        <v>8081</v>
      </c>
      <c r="D577" s="11" t="s">
        <v>5035</v>
      </c>
      <c r="E577" s="11" t="s">
        <v>29</v>
      </c>
      <c r="F577" s="11" t="s">
        <v>29</v>
      </c>
      <c r="G577" s="11" t="s">
        <v>28</v>
      </c>
      <c r="H577" s="73">
        <v>27190</v>
      </c>
      <c r="I577" s="12">
        <v>40091</v>
      </c>
      <c r="J577" s="12">
        <v>46280</v>
      </c>
      <c r="K577" s="11" t="s">
        <v>1587</v>
      </c>
      <c r="L577" s="11" t="s">
        <v>6995</v>
      </c>
      <c r="M577" s="11" t="s">
        <v>4765</v>
      </c>
      <c r="N577" s="11" t="s">
        <v>21</v>
      </c>
      <c r="O577" s="11">
        <v>62662</v>
      </c>
      <c r="P577" s="745" t="s">
        <v>8086</v>
      </c>
      <c r="Q577" s="745" t="s">
        <v>8086</v>
      </c>
      <c r="R577" s="745"/>
      <c r="S577" s="745"/>
      <c r="T577" s="559">
        <v>22.536000000000001</v>
      </c>
      <c r="U577" s="11">
        <v>171.68</v>
      </c>
      <c r="V577" s="11">
        <v>62662</v>
      </c>
      <c r="W577" s="11"/>
      <c r="X577" s="11"/>
      <c r="Y577" s="11"/>
      <c r="Z577" s="11"/>
      <c r="AA577" s="11"/>
      <c r="AB577" s="11"/>
      <c r="AC577" s="11"/>
      <c r="AD577" s="11"/>
      <c r="AE577" s="11"/>
      <c r="AF577" s="11"/>
      <c r="AG577" s="11"/>
      <c r="AH577" s="11">
        <v>267.85000000000002</v>
      </c>
      <c r="AI577" s="11" t="s">
        <v>8092</v>
      </c>
      <c r="AJ577" s="11" t="s">
        <v>8093</v>
      </c>
      <c r="AK577" s="11" t="s">
        <v>4904</v>
      </c>
      <c r="AL577" s="11"/>
      <c r="AM577" s="11"/>
    </row>
    <row r="578" spans="1:529" s="60" customFormat="1" ht="27.75" customHeight="1" x14ac:dyDescent="0.25">
      <c r="A578" s="80">
        <v>13140137</v>
      </c>
      <c r="B578" s="12">
        <v>40071</v>
      </c>
      <c r="C578" s="11" t="s">
        <v>8082</v>
      </c>
      <c r="D578" s="11" t="s">
        <v>8085</v>
      </c>
      <c r="E578" s="11" t="s">
        <v>29</v>
      </c>
      <c r="F578" s="11" t="s">
        <v>29</v>
      </c>
      <c r="G578" s="11" t="s">
        <v>28</v>
      </c>
      <c r="H578" s="73">
        <v>27190</v>
      </c>
      <c r="I578" s="12">
        <v>40091</v>
      </c>
      <c r="J578" s="12">
        <v>46280</v>
      </c>
      <c r="K578" s="11" t="s">
        <v>1587</v>
      </c>
      <c r="L578" s="11" t="s">
        <v>6995</v>
      </c>
      <c r="M578" s="11" t="s">
        <v>4765</v>
      </c>
      <c r="N578" s="11" t="s">
        <v>21</v>
      </c>
      <c r="O578" s="11">
        <v>69257</v>
      </c>
      <c r="P578" s="745" t="s">
        <v>8086</v>
      </c>
      <c r="Q578" s="745" t="s">
        <v>8086</v>
      </c>
      <c r="R578" s="745"/>
      <c r="S578" s="745"/>
      <c r="T578" s="559">
        <v>24.515999999999998</v>
      </c>
      <c r="U578" s="11">
        <v>189.75</v>
      </c>
      <c r="V578" s="11">
        <v>69257</v>
      </c>
      <c r="W578" s="11"/>
      <c r="X578" s="11"/>
      <c r="Y578" s="11"/>
      <c r="Z578" s="11"/>
      <c r="AA578" s="11"/>
      <c r="AB578" s="11"/>
      <c r="AC578" s="11"/>
      <c r="AD578" s="11"/>
      <c r="AE578" s="11"/>
      <c r="AF578" s="11"/>
      <c r="AG578" s="11"/>
      <c r="AH578" s="11">
        <v>268.24</v>
      </c>
      <c r="AI578" s="11" t="s">
        <v>8094</v>
      </c>
      <c r="AJ578" s="11" t="s">
        <v>8095</v>
      </c>
      <c r="AK578" s="11" t="s">
        <v>4904</v>
      </c>
      <c r="AL578" s="11"/>
      <c r="AM578" s="11"/>
    </row>
    <row r="579" spans="1:529" s="60" customFormat="1" ht="27.75" customHeight="1" thickBot="1" x14ac:dyDescent="0.3">
      <c r="A579" s="80">
        <v>13140137</v>
      </c>
      <c r="B579" s="12">
        <v>40071</v>
      </c>
      <c r="C579" s="11" t="s">
        <v>8083</v>
      </c>
      <c r="D579" s="11"/>
      <c r="E579" s="11" t="s">
        <v>29</v>
      </c>
      <c r="F579" s="11" t="s">
        <v>29</v>
      </c>
      <c r="G579" s="11" t="s">
        <v>28</v>
      </c>
      <c r="H579" s="73">
        <v>27190</v>
      </c>
      <c r="I579" s="12">
        <v>40092</v>
      </c>
      <c r="J579" s="12">
        <v>46280</v>
      </c>
      <c r="K579" s="11" t="s">
        <v>1587</v>
      </c>
      <c r="L579" s="11" t="s">
        <v>6995</v>
      </c>
      <c r="M579" s="11" t="s">
        <v>4765</v>
      </c>
      <c r="N579" s="11" t="s">
        <v>21</v>
      </c>
      <c r="O579" s="11">
        <v>9894</v>
      </c>
      <c r="P579" s="745" t="s">
        <v>8086</v>
      </c>
      <c r="Q579" s="745" t="s">
        <v>8086</v>
      </c>
      <c r="R579" s="745"/>
      <c r="S579" s="745"/>
      <c r="T579" s="559">
        <v>3.96</v>
      </c>
      <c r="U579" s="11">
        <v>27.11</v>
      </c>
      <c r="V579" s="11">
        <v>9894</v>
      </c>
      <c r="W579" s="11"/>
      <c r="X579" s="11"/>
      <c r="Y579" s="11"/>
      <c r="Z579" s="11"/>
      <c r="AA579" s="11"/>
      <c r="AB579" s="11"/>
      <c r="AC579" s="11"/>
      <c r="AD579" s="11"/>
      <c r="AE579" s="11"/>
      <c r="AF579" s="11"/>
      <c r="AG579" s="11"/>
      <c r="AH579" s="11">
        <v>266.74</v>
      </c>
      <c r="AI579" s="11" t="s">
        <v>8096</v>
      </c>
      <c r="AJ579" s="11" t="s">
        <v>8097</v>
      </c>
      <c r="AK579" s="11" t="s">
        <v>4904</v>
      </c>
      <c r="AL579" s="11"/>
      <c r="AM579" s="11"/>
    </row>
    <row r="580" spans="1:529" s="60" customFormat="1" ht="45" customHeight="1" x14ac:dyDescent="0.25">
      <c r="A580" s="223">
        <v>13140138</v>
      </c>
      <c r="B580" s="224">
        <v>40072</v>
      </c>
      <c r="C580" s="64" t="s">
        <v>1588</v>
      </c>
      <c r="D580" s="43" t="s">
        <v>5627</v>
      </c>
      <c r="E580" s="64"/>
      <c r="F580" s="64"/>
      <c r="G580" s="64"/>
      <c r="H580" s="225">
        <v>55782</v>
      </c>
      <c r="I580" s="224">
        <v>40092</v>
      </c>
      <c r="J580" s="224">
        <v>41533</v>
      </c>
      <c r="K580" s="43" t="s">
        <v>1088</v>
      </c>
      <c r="L580" s="43"/>
      <c r="M580" s="43" t="s">
        <v>307</v>
      </c>
      <c r="N580" s="43" t="s">
        <v>52</v>
      </c>
      <c r="O580" s="43">
        <v>32400</v>
      </c>
      <c r="P580" s="760"/>
      <c r="Q580" s="760"/>
      <c r="R580" s="760"/>
      <c r="S580" s="760"/>
      <c r="T580" s="572"/>
      <c r="U580" s="43"/>
      <c r="V580" s="43">
        <v>32400</v>
      </c>
      <c r="W580" s="43"/>
      <c r="X580" s="43"/>
      <c r="Y580" s="43"/>
      <c r="Z580" s="43"/>
      <c r="AA580" s="43"/>
      <c r="AB580" s="43"/>
      <c r="AC580" s="43"/>
      <c r="AD580" s="43"/>
      <c r="AE580" s="43"/>
      <c r="AF580" s="43"/>
      <c r="AG580" s="43"/>
      <c r="AH580" s="43"/>
      <c r="AI580" s="43" t="s">
        <v>4150</v>
      </c>
      <c r="AJ580" s="43" t="s">
        <v>4151</v>
      </c>
      <c r="AK580" s="46"/>
      <c r="AL580" s="46"/>
      <c r="AM580" s="11"/>
    </row>
    <row r="581" spans="1:529" s="60" customFormat="1" ht="27.75" customHeight="1" x14ac:dyDescent="0.25">
      <c r="A581" s="210">
        <v>13140138</v>
      </c>
      <c r="B581" s="5">
        <v>40072</v>
      </c>
      <c r="C581" s="41" t="s">
        <v>1588</v>
      </c>
      <c r="D581" s="27" t="s">
        <v>5627</v>
      </c>
      <c r="E581" s="11"/>
      <c r="F581" s="11"/>
      <c r="G581" s="11"/>
      <c r="H581" s="34">
        <v>55782</v>
      </c>
      <c r="I581" s="5">
        <v>40092</v>
      </c>
      <c r="J581" s="5">
        <v>41533</v>
      </c>
      <c r="K581" s="17" t="s">
        <v>1088</v>
      </c>
      <c r="L581" s="17"/>
      <c r="M581" s="17" t="s">
        <v>307</v>
      </c>
      <c r="N581" s="17" t="s">
        <v>52</v>
      </c>
      <c r="O581" s="17"/>
      <c r="P581" s="767"/>
      <c r="Q581" s="767"/>
      <c r="R581" s="767"/>
      <c r="S581" s="767"/>
      <c r="T581" s="566"/>
      <c r="U581" s="17"/>
      <c r="V581" s="17"/>
      <c r="W581" s="17"/>
      <c r="X581" s="17"/>
      <c r="Y581" s="17"/>
      <c r="Z581" s="17"/>
      <c r="AA581" s="17"/>
      <c r="AB581" s="17"/>
      <c r="AC581" s="17"/>
      <c r="AD581" s="17"/>
      <c r="AE581" s="17"/>
      <c r="AF581" s="17"/>
      <c r="AG581" s="17"/>
      <c r="AH581" s="17"/>
      <c r="AI581" s="17" t="s">
        <v>4152</v>
      </c>
      <c r="AJ581" s="17" t="s">
        <v>4153</v>
      </c>
      <c r="AK581" s="7"/>
      <c r="AL581" s="7"/>
      <c r="AM581" s="11"/>
    </row>
    <row r="582" spans="1:529" s="60" customFormat="1" ht="27.75" customHeight="1" thickBot="1" x14ac:dyDescent="0.3">
      <c r="A582" s="182">
        <v>13140138</v>
      </c>
      <c r="B582" s="170">
        <v>40072</v>
      </c>
      <c r="C582" s="181" t="s">
        <v>1588</v>
      </c>
      <c r="D582" s="208" t="s">
        <v>5627</v>
      </c>
      <c r="E582" s="67"/>
      <c r="F582" s="67"/>
      <c r="G582" s="67"/>
      <c r="H582" s="169">
        <v>55782</v>
      </c>
      <c r="I582" s="170">
        <v>40092</v>
      </c>
      <c r="J582" s="170">
        <v>41533</v>
      </c>
      <c r="K582" s="44" t="s">
        <v>1088</v>
      </c>
      <c r="L582" s="44"/>
      <c r="M582" s="44" t="s">
        <v>307</v>
      </c>
      <c r="N582" s="44" t="s">
        <v>52</v>
      </c>
      <c r="O582" s="44">
        <v>800</v>
      </c>
      <c r="P582" s="738"/>
      <c r="Q582" s="738"/>
      <c r="R582" s="738"/>
      <c r="S582" s="738"/>
      <c r="T582" s="573"/>
      <c r="U582" s="44"/>
      <c r="V582" s="44">
        <v>800</v>
      </c>
      <c r="W582" s="44"/>
      <c r="X582" s="44"/>
      <c r="Y582" s="44"/>
      <c r="Z582" s="44"/>
      <c r="AA582" s="44"/>
      <c r="AB582" s="44"/>
      <c r="AC582" s="44"/>
      <c r="AD582" s="44"/>
      <c r="AE582" s="44"/>
      <c r="AF582" s="44"/>
      <c r="AG582" s="44"/>
      <c r="AH582" s="44"/>
      <c r="AI582" s="44" t="s">
        <v>4150</v>
      </c>
      <c r="AJ582" s="44" t="s">
        <v>4151</v>
      </c>
      <c r="AK582" s="174"/>
      <c r="AL582" s="174"/>
      <c r="AM582" s="11"/>
    </row>
    <row r="583" spans="1:529" s="60" customFormat="1" ht="32.25" customHeight="1" x14ac:dyDescent="0.25">
      <c r="A583" s="164">
        <v>13140139</v>
      </c>
      <c r="B583" s="175">
        <v>40092</v>
      </c>
      <c r="C583" s="176" t="s">
        <v>1589</v>
      </c>
      <c r="D583" s="176" t="s">
        <v>5327</v>
      </c>
      <c r="E583" s="176"/>
      <c r="F583" s="176"/>
      <c r="G583" s="176"/>
      <c r="H583" s="164">
        <v>23947</v>
      </c>
      <c r="I583" s="175">
        <v>40112</v>
      </c>
      <c r="J583" s="175">
        <v>42283</v>
      </c>
      <c r="K583" s="330" t="s">
        <v>1573</v>
      </c>
      <c r="L583" s="90"/>
      <c r="M583" s="176" t="s">
        <v>304</v>
      </c>
      <c r="N583" s="176" t="s">
        <v>21</v>
      </c>
      <c r="O583" s="176">
        <v>3960</v>
      </c>
      <c r="P583" s="752" t="s">
        <v>5328</v>
      </c>
      <c r="Q583" s="752"/>
      <c r="R583" s="752"/>
      <c r="S583" s="752"/>
      <c r="T583" s="568"/>
      <c r="U583" s="176"/>
      <c r="V583" s="176">
        <v>3960</v>
      </c>
      <c r="W583" s="176"/>
      <c r="X583" s="176"/>
      <c r="Y583" s="176"/>
      <c r="Z583" s="176"/>
      <c r="AA583" s="176"/>
      <c r="AB583" s="176"/>
      <c r="AC583" s="176"/>
      <c r="AD583" s="176"/>
      <c r="AE583" s="176"/>
      <c r="AF583" s="176"/>
      <c r="AG583" s="176"/>
      <c r="AH583" s="176"/>
      <c r="AI583" s="176" t="s">
        <v>2443</v>
      </c>
      <c r="AJ583" s="176" t="s">
        <v>2444</v>
      </c>
      <c r="AK583" s="222"/>
      <c r="AL583" s="222" t="s">
        <v>5330</v>
      </c>
      <c r="AM583" s="11"/>
    </row>
    <row r="584" spans="1:529" s="82" customFormat="1" ht="53.25" customHeight="1" x14ac:dyDescent="0.25">
      <c r="A584" s="151">
        <v>13140139</v>
      </c>
      <c r="B584" s="150">
        <v>40092</v>
      </c>
      <c r="C584" s="151" t="s">
        <v>5326</v>
      </c>
      <c r="D584" s="90" t="s">
        <v>5327</v>
      </c>
      <c r="E584" s="151"/>
      <c r="F584" s="151"/>
      <c r="G584" s="151"/>
      <c r="H584" s="151">
        <v>23947</v>
      </c>
      <c r="I584" s="150">
        <v>40112</v>
      </c>
      <c r="J584" s="150">
        <v>42283</v>
      </c>
      <c r="K584" s="90" t="s">
        <v>377</v>
      </c>
      <c r="L584" s="90"/>
      <c r="M584" s="90" t="s">
        <v>304</v>
      </c>
      <c r="N584" s="90" t="s">
        <v>21</v>
      </c>
      <c r="O584" s="90" t="s">
        <v>5083</v>
      </c>
      <c r="P584" s="798"/>
      <c r="Q584" s="798" t="s">
        <v>5973</v>
      </c>
      <c r="R584" s="798"/>
      <c r="S584" s="798"/>
      <c r="T584" s="618">
        <v>1.1499999999999999</v>
      </c>
      <c r="U584" s="90">
        <v>21.17</v>
      </c>
      <c r="V584" s="90">
        <v>10000</v>
      </c>
      <c r="W584" s="90" t="s">
        <v>1257</v>
      </c>
      <c r="X584" s="90">
        <v>25</v>
      </c>
      <c r="Y584" s="90" t="s">
        <v>1090</v>
      </c>
      <c r="Z584" s="90" t="s">
        <v>1090</v>
      </c>
      <c r="AA584" s="90" t="s">
        <v>1090</v>
      </c>
      <c r="AB584" s="90" t="s">
        <v>1090</v>
      </c>
      <c r="AC584" s="90" t="s">
        <v>1090</v>
      </c>
      <c r="AD584" s="90" t="s">
        <v>1090</v>
      </c>
      <c r="AE584" s="90" t="s">
        <v>1090</v>
      </c>
      <c r="AF584" s="90">
        <v>5</v>
      </c>
      <c r="AG584" s="90" t="s">
        <v>5329</v>
      </c>
      <c r="AH584" s="90"/>
      <c r="AI584" s="90" t="s">
        <v>2443</v>
      </c>
      <c r="AJ584" s="90" t="s">
        <v>2444</v>
      </c>
      <c r="AK584" s="90" t="s">
        <v>1459</v>
      </c>
      <c r="AL584" s="152" t="s">
        <v>5972</v>
      </c>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60"/>
      <c r="BT584" s="60"/>
      <c r="BU584" s="60"/>
      <c r="BV584" s="60"/>
      <c r="BW584" s="60"/>
      <c r="BX584" s="60"/>
      <c r="BY584" s="60"/>
      <c r="BZ584" s="60"/>
      <c r="CA584" s="60"/>
      <c r="CB584" s="60"/>
      <c r="CC584" s="60"/>
      <c r="CD584" s="60"/>
      <c r="CE584" s="60"/>
      <c r="CF584" s="60"/>
      <c r="CG584" s="60"/>
      <c r="CH584" s="60"/>
      <c r="CI584" s="60"/>
      <c r="CJ584" s="60"/>
      <c r="CK584" s="60"/>
      <c r="CL584" s="60"/>
      <c r="CM584" s="60"/>
      <c r="CN584" s="60"/>
      <c r="CO584" s="60"/>
      <c r="CP584" s="60"/>
      <c r="CQ584" s="60"/>
      <c r="CR584" s="60"/>
      <c r="CS584" s="60"/>
      <c r="CT584" s="60"/>
      <c r="CU584" s="60"/>
      <c r="CV584" s="60"/>
      <c r="CW584" s="60"/>
      <c r="CX584" s="60"/>
      <c r="CY584" s="60"/>
      <c r="CZ584" s="60"/>
      <c r="DA584" s="60"/>
      <c r="DB584" s="60"/>
      <c r="DC584" s="60"/>
      <c r="DD584" s="60"/>
      <c r="DE584" s="60"/>
      <c r="DF584" s="60"/>
      <c r="DG584" s="60"/>
      <c r="DH584" s="60"/>
      <c r="DI584" s="60"/>
      <c r="DJ584" s="60"/>
      <c r="DK584" s="60"/>
      <c r="DL584" s="60"/>
      <c r="DM584" s="60"/>
      <c r="DN584" s="60"/>
      <c r="DO584" s="60"/>
      <c r="DP584" s="60"/>
      <c r="DQ584" s="60"/>
      <c r="DR584" s="60"/>
      <c r="DS584" s="60"/>
      <c r="DT584" s="60"/>
      <c r="DU584" s="60"/>
      <c r="DV584" s="60"/>
      <c r="DW584" s="60"/>
      <c r="DX584" s="60"/>
      <c r="DY584" s="60"/>
      <c r="DZ584" s="60"/>
      <c r="EA584" s="60"/>
      <c r="EB584" s="60"/>
      <c r="EC584" s="60"/>
      <c r="ED584" s="60"/>
      <c r="EE584" s="60"/>
      <c r="EF584" s="60"/>
      <c r="EG584" s="60"/>
      <c r="EH584" s="60"/>
      <c r="EI584" s="60"/>
      <c r="EJ584" s="60"/>
      <c r="EK584" s="60"/>
      <c r="EL584" s="60"/>
      <c r="EM584" s="60"/>
      <c r="EN584" s="60"/>
      <c r="EO584" s="60"/>
      <c r="EP584" s="60"/>
      <c r="EQ584" s="60"/>
      <c r="ER584" s="60"/>
      <c r="ES584" s="60"/>
      <c r="ET584" s="60"/>
      <c r="EU584" s="60"/>
      <c r="EV584" s="60"/>
      <c r="EW584" s="60"/>
      <c r="EX584" s="60"/>
      <c r="EY584" s="60"/>
      <c r="EZ584" s="60"/>
      <c r="FA584" s="60"/>
      <c r="FB584" s="60"/>
      <c r="FC584" s="60"/>
      <c r="FD584" s="60"/>
      <c r="FE584" s="60"/>
      <c r="FF584" s="60"/>
      <c r="FG584" s="60"/>
      <c r="FH584" s="60"/>
      <c r="FI584" s="60"/>
      <c r="FJ584" s="60"/>
      <c r="FK584" s="60"/>
      <c r="FL584" s="60"/>
      <c r="FM584" s="60"/>
      <c r="FN584" s="60"/>
      <c r="FO584" s="60"/>
      <c r="FP584" s="60"/>
      <c r="FQ584" s="60"/>
      <c r="FR584" s="60"/>
      <c r="FS584" s="60"/>
      <c r="FT584" s="60"/>
      <c r="FU584" s="60"/>
      <c r="FV584" s="60"/>
      <c r="FW584" s="60"/>
      <c r="FX584" s="60"/>
      <c r="FY584" s="60"/>
      <c r="FZ584" s="60"/>
      <c r="GA584" s="60"/>
      <c r="GB584" s="60"/>
      <c r="GC584" s="60"/>
      <c r="GD584" s="60"/>
      <c r="GE584" s="60"/>
      <c r="GF584" s="60"/>
      <c r="GG584" s="60"/>
      <c r="GH584" s="60"/>
      <c r="GI584" s="60"/>
      <c r="GJ584" s="60"/>
      <c r="GK584" s="60"/>
      <c r="GL584" s="60"/>
      <c r="GM584" s="60"/>
      <c r="GN584" s="60"/>
      <c r="GO584" s="60"/>
      <c r="GP584" s="60"/>
      <c r="GQ584" s="60"/>
      <c r="GR584" s="60"/>
      <c r="GS584" s="60"/>
      <c r="GT584" s="60"/>
      <c r="GU584" s="60"/>
      <c r="GV584" s="60"/>
      <c r="GW584" s="60"/>
      <c r="GX584" s="60"/>
      <c r="GY584" s="60"/>
      <c r="GZ584" s="60"/>
      <c r="HA584" s="60"/>
      <c r="HB584" s="60"/>
      <c r="HC584" s="60"/>
      <c r="HD584" s="60"/>
      <c r="HE584" s="60"/>
      <c r="HF584" s="60"/>
      <c r="HG584" s="60"/>
      <c r="HH584" s="60"/>
      <c r="HI584" s="60"/>
      <c r="HJ584" s="60"/>
      <c r="HK584" s="60"/>
      <c r="HL584" s="60"/>
      <c r="HM584" s="60"/>
      <c r="HN584" s="60"/>
      <c r="HO584" s="60"/>
      <c r="HP584" s="60"/>
      <c r="HQ584" s="60"/>
      <c r="HR584" s="60"/>
      <c r="HS584" s="60"/>
      <c r="HT584" s="60"/>
      <c r="HU584" s="60"/>
      <c r="HV584" s="60"/>
      <c r="HW584" s="60"/>
      <c r="HX584" s="60"/>
      <c r="HY584" s="60"/>
      <c r="HZ584" s="60"/>
      <c r="IA584" s="60"/>
      <c r="IB584" s="60"/>
      <c r="IC584" s="60"/>
      <c r="ID584" s="60"/>
      <c r="IE584" s="60"/>
      <c r="IF584" s="60"/>
      <c r="IG584" s="60"/>
      <c r="IH584" s="60"/>
      <c r="II584" s="60"/>
      <c r="IJ584" s="60"/>
      <c r="IK584" s="60"/>
      <c r="IL584" s="60"/>
      <c r="IM584" s="60"/>
      <c r="IN584" s="60"/>
      <c r="IO584" s="60"/>
      <c r="IP584" s="60"/>
      <c r="IQ584" s="60"/>
      <c r="IR584" s="60"/>
      <c r="IS584" s="60"/>
      <c r="IT584" s="60"/>
      <c r="IU584" s="60"/>
      <c r="IV584" s="60"/>
      <c r="IW584" s="60"/>
      <c r="IX584" s="60"/>
      <c r="IY584" s="60"/>
      <c r="IZ584" s="60"/>
      <c r="JA584" s="60"/>
      <c r="JB584" s="60"/>
      <c r="JC584" s="60"/>
      <c r="JD584" s="60"/>
      <c r="JE584" s="60"/>
      <c r="JF584" s="60"/>
      <c r="JG584" s="60"/>
      <c r="JH584" s="60"/>
      <c r="JI584" s="60"/>
      <c r="JJ584" s="60"/>
      <c r="JK584" s="60"/>
      <c r="JL584" s="60"/>
      <c r="JM584" s="60"/>
      <c r="JN584" s="60"/>
      <c r="JO584" s="60"/>
      <c r="JP584" s="60"/>
      <c r="JQ584" s="60"/>
      <c r="JR584" s="60"/>
      <c r="JS584" s="60"/>
      <c r="JT584" s="60"/>
      <c r="JU584" s="60"/>
      <c r="JV584" s="60"/>
      <c r="JW584" s="60"/>
      <c r="JX584" s="60"/>
      <c r="JY584" s="60"/>
      <c r="JZ584" s="60"/>
      <c r="KA584" s="60"/>
      <c r="KB584" s="60"/>
      <c r="KC584" s="60"/>
      <c r="KD584" s="60"/>
      <c r="KE584" s="60"/>
      <c r="KF584" s="60"/>
      <c r="KG584" s="60"/>
      <c r="KH584" s="60"/>
      <c r="KI584" s="60"/>
      <c r="KJ584" s="60"/>
      <c r="KK584" s="60"/>
      <c r="KL584" s="60"/>
      <c r="KM584" s="60"/>
      <c r="KN584" s="60"/>
      <c r="KO584" s="60"/>
      <c r="KP584" s="60"/>
      <c r="KQ584" s="60"/>
      <c r="KR584" s="60"/>
      <c r="KS584" s="60"/>
      <c r="KT584" s="60"/>
      <c r="KU584" s="60"/>
      <c r="KV584" s="60"/>
      <c r="KW584" s="60"/>
      <c r="KX584" s="60"/>
      <c r="KY584" s="60"/>
      <c r="KZ584" s="60"/>
      <c r="LA584" s="60"/>
      <c r="LB584" s="60"/>
      <c r="LC584" s="60"/>
      <c r="LD584" s="60"/>
      <c r="LE584" s="60"/>
      <c r="LF584" s="60"/>
      <c r="LG584" s="60"/>
      <c r="LH584" s="60"/>
      <c r="LI584" s="60"/>
      <c r="LJ584" s="60"/>
      <c r="LK584" s="60"/>
      <c r="LL584" s="60"/>
      <c r="LM584" s="60"/>
      <c r="LN584" s="60"/>
      <c r="LO584" s="60"/>
      <c r="LP584" s="60"/>
      <c r="LQ584" s="60"/>
      <c r="LR584" s="60"/>
      <c r="LS584" s="60"/>
      <c r="LT584" s="60"/>
      <c r="LU584" s="60"/>
      <c r="LV584" s="60"/>
      <c r="LW584" s="60"/>
      <c r="LX584" s="60"/>
      <c r="LY584" s="60"/>
      <c r="LZ584" s="60"/>
      <c r="MA584" s="60"/>
      <c r="MB584" s="60"/>
      <c r="MC584" s="60"/>
      <c r="MD584" s="60"/>
      <c r="ME584" s="60"/>
      <c r="MF584" s="60"/>
      <c r="MG584" s="60"/>
      <c r="MH584" s="60"/>
      <c r="MI584" s="60"/>
      <c r="MJ584" s="60"/>
      <c r="MK584" s="60"/>
      <c r="ML584" s="60"/>
      <c r="MM584" s="60"/>
      <c r="MN584" s="60"/>
      <c r="MO584" s="60"/>
      <c r="MP584" s="60"/>
      <c r="MQ584" s="60"/>
      <c r="MR584" s="60"/>
      <c r="MS584" s="60"/>
      <c r="MT584" s="60"/>
      <c r="MU584" s="60"/>
      <c r="MV584" s="60"/>
      <c r="MW584" s="60"/>
      <c r="MX584" s="60"/>
      <c r="MY584" s="60"/>
      <c r="MZ584" s="60"/>
      <c r="NA584" s="60"/>
      <c r="NB584" s="60"/>
      <c r="NC584" s="60"/>
      <c r="ND584" s="60"/>
      <c r="NE584" s="60"/>
      <c r="NF584" s="60"/>
      <c r="NG584" s="60"/>
      <c r="NH584" s="60"/>
      <c r="NI584" s="60"/>
      <c r="NJ584" s="60"/>
      <c r="NK584" s="60"/>
      <c r="NL584" s="60"/>
      <c r="NM584" s="60"/>
      <c r="NN584" s="60"/>
      <c r="NO584" s="60"/>
      <c r="NP584" s="60"/>
      <c r="NQ584" s="60"/>
      <c r="NR584" s="60"/>
      <c r="NS584" s="60"/>
      <c r="NT584" s="60"/>
      <c r="NU584" s="60"/>
      <c r="NV584" s="60"/>
      <c r="NW584" s="60"/>
      <c r="NX584" s="60"/>
      <c r="NY584" s="60"/>
      <c r="NZ584" s="60"/>
      <c r="OA584" s="60"/>
      <c r="OB584" s="60"/>
      <c r="OC584" s="60"/>
      <c r="OD584" s="60"/>
      <c r="OE584" s="60"/>
      <c r="OF584" s="60"/>
      <c r="OG584" s="60"/>
      <c r="OH584" s="60"/>
      <c r="OI584" s="60"/>
      <c r="OJ584" s="60"/>
      <c r="OK584" s="60"/>
      <c r="OL584" s="60"/>
      <c r="OM584" s="60"/>
      <c r="ON584" s="60"/>
      <c r="OO584" s="60"/>
      <c r="OP584" s="60"/>
      <c r="OQ584" s="60"/>
      <c r="OR584" s="60"/>
      <c r="OS584" s="60"/>
      <c r="OT584" s="60"/>
      <c r="OU584" s="60"/>
      <c r="OV584" s="60"/>
      <c r="OW584" s="60"/>
      <c r="OX584" s="60"/>
      <c r="OY584" s="60"/>
      <c r="OZ584" s="60"/>
      <c r="PA584" s="60"/>
      <c r="PB584" s="60"/>
      <c r="PC584" s="60"/>
      <c r="PD584" s="60"/>
      <c r="PE584" s="60"/>
      <c r="PF584" s="60"/>
      <c r="PG584" s="60"/>
      <c r="PH584" s="60"/>
      <c r="PI584" s="60"/>
      <c r="PJ584" s="60"/>
      <c r="PK584" s="60"/>
      <c r="PL584" s="60"/>
      <c r="PM584" s="60"/>
      <c r="PN584" s="60"/>
      <c r="PO584" s="60"/>
      <c r="PP584" s="60"/>
      <c r="PQ584" s="60"/>
      <c r="PR584" s="60"/>
      <c r="PS584" s="60"/>
      <c r="PT584" s="60"/>
      <c r="PU584" s="60"/>
      <c r="PV584" s="60"/>
      <c r="PW584" s="60"/>
      <c r="PX584" s="60"/>
      <c r="PY584" s="60"/>
      <c r="PZ584" s="60"/>
      <c r="QA584" s="60"/>
      <c r="QB584" s="60"/>
      <c r="QC584" s="60"/>
      <c r="QD584" s="60"/>
      <c r="QE584" s="60"/>
      <c r="QF584" s="60"/>
      <c r="QG584" s="60"/>
      <c r="QH584" s="60"/>
      <c r="QI584" s="60"/>
      <c r="QJ584" s="60"/>
      <c r="QK584" s="60"/>
      <c r="QL584" s="60"/>
      <c r="QM584" s="60"/>
      <c r="QN584" s="60"/>
      <c r="QO584" s="60"/>
      <c r="QP584" s="60"/>
      <c r="QQ584" s="60"/>
      <c r="QR584" s="60"/>
      <c r="QS584" s="60"/>
      <c r="QT584" s="60"/>
      <c r="QU584" s="60"/>
      <c r="QV584" s="60"/>
      <c r="QW584" s="60"/>
      <c r="QX584" s="60"/>
      <c r="QY584" s="60"/>
      <c r="QZ584" s="60"/>
      <c r="RA584" s="60"/>
      <c r="RB584" s="60"/>
      <c r="RC584" s="60"/>
      <c r="RD584" s="60"/>
      <c r="RE584" s="60"/>
      <c r="RF584" s="60"/>
      <c r="RG584" s="60"/>
      <c r="RH584" s="60"/>
      <c r="RI584" s="60"/>
      <c r="RJ584" s="60"/>
      <c r="RK584" s="60"/>
      <c r="RL584" s="60"/>
      <c r="RM584" s="60"/>
      <c r="RN584" s="60"/>
      <c r="RO584" s="60"/>
      <c r="RP584" s="60"/>
      <c r="RQ584" s="60"/>
      <c r="RR584" s="60"/>
      <c r="RS584" s="60"/>
      <c r="RT584" s="60"/>
      <c r="RU584" s="60"/>
      <c r="RV584" s="60"/>
      <c r="RW584" s="60"/>
      <c r="RX584" s="60"/>
      <c r="RY584" s="60"/>
      <c r="RZ584" s="60"/>
      <c r="SA584" s="60"/>
      <c r="SB584" s="60"/>
      <c r="SC584" s="60"/>
      <c r="SD584" s="60"/>
      <c r="SE584" s="60"/>
      <c r="SF584" s="60"/>
      <c r="SG584" s="60"/>
      <c r="SH584" s="60"/>
      <c r="SI584" s="60"/>
      <c r="SJ584" s="60"/>
      <c r="SK584" s="60"/>
      <c r="SL584" s="60"/>
      <c r="SM584" s="60"/>
      <c r="SN584" s="60"/>
      <c r="SO584" s="60"/>
      <c r="SP584" s="60"/>
      <c r="SQ584" s="60"/>
      <c r="SR584" s="60"/>
      <c r="SS584" s="60"/>
      <c r="ST584" s="60"/>
      <c r="SU584" s="60"/>
      <c r="SV584" s="60"/>
      <c r="SW584" s="60"/>
      <c r="SX584" s="60"/>
      <c r="SY584" s="60"/>
      <c r="SZ584" s="60"/>
      <c r="TA584" s="60"/>
      <c r="TB584" s="60"/>
      <c r="TC584" s="60"/>
      <c r="TD584" s="60"/>
      <c r="TE584" s="60"/>
      <c r="TF584" s="60"/>
      <c r="TG584" s="60"/>
      <c r="TH584" s="60"/>
      <c r="TI584" s="60"/>
    </row>
    <row r="585" spans="1:529" s="82" customFormat="1" ht="53.25" customHeight="1" thickBot="1" x14ac:dyDescent="0.3">
      <c r="A585" s="73">
        <v>13140139</v>
      </c>
      <c r="B585" s="12">
        <v>40092</v>
      </c>
      <c r="C585" s="73" t="s">
        <v>5326</v>
      </c>
      <c r="D585" s="11" t="s">
        <v>7298</v>
      </c>
      <c r="E585" s="73" t="s">
        <v>77</v>
      </c>
      <c r="F585" s="73" t="s">
        <v>77</v>
      </c>
      <c r="G585" s="73" t="s">
        <v>20</v>
      </c>
      <c r="H585" s="73">
        <v>23947</v>
      </c>
      <c r="I585" s="12">
        <v>40112</v>
      </c>
      <c r="J585" s="12">
        <v>46666</v>
      </c>
      <c r="K585" s="11" t="s">
        <v>377</v>
      </c>
      <c r="L585" s="11" t="s">
        <v>6920</v>
      </c>
      <c r="M585" s="11" t="s">
        <v>304</v>
      </c>
      <c r="N585" s="11" t="s">
        <v>21</v>
      </c>
      <c r="O585" s="11" t="s">
        <v>5083</v>
      </c>
      <c r="P585" s="818" t="s">
        <v>8264</v>
      </c>
      <c r="Q585" s="818" t="s">
        <v>8264</v>
      </c>
      <c r="R585" s="818"/>
      <c r="S585" s="818"/>
      <c r="T585" s="559">
        <v>1.1499999999999999</v>
      </c>
      <c r="U585" s="11">
        <v>21.17</v>
      </c>
      <c r="V585" s="11">
        <v>10000</v>
      </c>
      <c r="W585" s="11" t="s">
        <v>1257</v>
      </c>
      <c r="X585" s="11">
        <v>25</v>
      </c>
      <c r="Y585" s="11" t="s">
        <v>1090</v>
      </c>
      <c r="Z585" s="11" t="s">
        <v>1090</v>
      </c>
      <c r="AA585" s="11" t="s">
        <v>1090</v>
      </c>
      <c r="AB585" s="11" t="s">
        <v>1090</v>
      </c>
      <c r="AC585" s="11" t="s">
        <v>1090</v>
      </c>
      <c r="AD585" s="11" t="s">
        <v>1090</v>
      </c>
      <c r="AE585" s="11" t="s">
        <v>1090</v>
      </c>
      <c r="AF585" s="11">
        <v>5</v>
      </c>
      <c r="AG585" s="11" t="s">
        <v>5329</v>
      </c>
      <c r="AH585" s="11"/>
      <c r="AI585" s="11" t="s">
        <v>2443</v>
      </c>
      <c r="AJ585" s="11" t="s">
        <v>2444</v>
      </c>
      <c r="AK585" s="11" t="s">
        <v>1459</v>
      </c>
      <c r="AL585" s="60" t="s">
        <v>8321</v>
      </c>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c r="BS585" s="60"/>
      <c r="BT585" s="60"/>
      <c r="BU585" s="60"/>
      <c r="BV585" s="60"/>
      <c r="BW585" s="60"/>
      <c r="BX585" s="60"/>
      <c r="BY585" s="60"/>
      <c r="BZ585" s="60"/>
      <c r="CA585" s="60"/>
      <c r="CB585" s="60"/>
      <c r="CC585" s="60"/>
      <c r="CD585" s="60"/>
      <c r="CE585" s="60"/>
      <c r="CF585" s="60"/>
      <c r="CG585" s="60"/>
      <c r="CH585" s="60"/>
      <c r="CI585" s="60"/>
      <c r="CJ585" s="60"/>
      <c r="CK585" s="60"/>
      <c r="CL585" s="60"/>
      <c r="CM585" s="60"/>
      <c r="CN585" s="60"/>
      <c r="CO585" s="60"/>
      <c r="CP585" s="60"/>
      <c r="CQ585" s="60"/>
      <c r="CR585" s="60"/>
      <c r="CS585" s="60"/>
      <c r="CT585" s="60"/>
      <c r="CU585" s="60"/>
      <c r="CV585" s="60"/>
      <c r="CW585" s="60"/>
      <c r="CX585" s="60"/>
      <c r="CY585" s="60"/>
      <c r="CZ585" s="60"/>
      <c r="DA585" s="60"/>
      <c r="DB585" s="60"/>
      <c r="DC585" s="60"/>
      <c r="DD585" s="60"/>
      <c r="DE585" s="60"/>
      <c r="DF585" s="60"/>
      <c r="DG585" s="60"/>
      <c r="DH585" s="60"/>
      <c r="DI585" s="60"/>
      <c r="DJ585" s="60"/>
      <c r="DK585" s="60"/>
      <c r="DL585" s="60"/>
      <c r="DM585" s="60"/>
      <c r="DN585" s="60"/>
      <c r="DO585" s="60"/>
      <c r="DP585" s="60"/>
      <c r="DQ585" s="60"/>
      <c r="DR585" s="60"/>
      <c r="DS585" s="60"/>
      <c r="DT585" s="60"/>
      <c r="DU585" s="60"/>
      <c r="DV585" s="60"/>
      <c r="DW585" s="60"/>
      <c r="DX585" s="60"/>
      <c r="DY585" s="60"/>
      <c r="DZ585" s="60"/>
      <c r="EA585" s="60"/>
      <c r="EB585" s="60"/>
      <c r="EC585" s="60"/>
      <c r="ED585" s="60"/>
      <c r="EE585" s="60"/>
      <c r="EF585" s="60"/>
      <c r="EG585" s="60"/>
      <c r="EH585" s="60"/>
      <c r="EI585" s="60"/>
      <c r="EJ585" s="60"/>
      <c r="EK585" s="60"/>
      <c r="EL585" s="60"/>
      <c r="EM585" s="60"/>
      <c r="EN585" s="60"/>
      <c r="EO585" s="60"/>
      <c r="EP585" s="60"/>
      <c r="EQ585" s="60"/>
      <c r="ER585" s="60"/>
      <c r="ES585" s="60"/>
      <c r="ET585" s="60"/>
      <c r="EU585" s="60"/>
      <c r="EV585" s="60"/>
      <c r="EW585" s="60"/>
      <c r="EX585" s="60"/>
      <c r="EY585" s="60"/>
      <c r="EZ585" s="60"/>
      <c r="FA585" s="60"/>
      <c r="FB585" s="60"/>
      <c r="FC585" s="60"/>
      <c r="FD585" s="60"/>
      <c r="FE585" s="60"/>
      <c r="FF585" s="60"/>
      <c r="FG585" s="60"/>
      <c r="FH585" s="60"/>
      <c r="FI585" s="60"/>
      <c r="FJ585" s="60"/>
      <c r="FK585" s="60"/>
      <c r="FL585" s="60"/>
      <c r="FM585" s="60"/>
      <c r="FN585" s="60"/>
      <c r="FO585" s="60"/>
      <c r="FP585" s="60"/>
      <c r="FQ585" s="60"/>
      <c r="FR585" s="60"/>
      <c r="FS585" s="60"/>
      <c r="FT585" s="60"/>
      <c r="FU585" s="60"/>
      <c r="FV585" s="60"/>
      <c r="FW585" s="60"/>
      <c r="FX585" s="60"/>
      <c r="FY585" s="60"/>
      <c r="FZ585" s="60"/>
      <c r="GA585" s="60"/>
      <c r="GB585" s="60"/>
      <c r="GC585" s="60"/>
      <c r="GD585" s="60"/>
      <c r="GE585" s="60"/>
      <c r="GF585" s="60"/>
      <c r="GG585" s="60"/>
      <c r="GH585" s="60"/>
      <c r="GI585" s="60"/>
      <c r="GJ585" s="60"/>
      <c r="GK585" s="60"/>
      <c r="GL585" s="60"/>
      <c r="GM585" s="60"/>
      <c r="GN585" s="60"/>
      <c r="GO585" s="60"/>
      <c r="GP585" s="60"/>
      <c r="GQ585" s="60"/>
      <c r="GR585" s="60"/>
      <c r="GS585" s="60"/>
      <c r="GT585" s="60"/>
      <c r="GU585" s="60"/>
      <c r="GV585" s="60"/>
      <c r="GW585" s="60"/>
      <c r="GX585" s="60"/>
      <c r="GY585" s="60"/>
      <c r="GZ585" s="60"/>
      <c r="HA585" s="60"/>
      <c r="HB585" s="60"/>
      <c r="HC585" s="60"/>
      <c r="HD585" s="60"/>
      <c r="HE585" s="60"/>
      <c r="HF585" s="60"/>
      <c r="HG585" s="60"/>
      <c r="HH585" s="60"/>
      <c r="HI585" s="60"/>
      <c r="HJ585" s="60"/>
      <c r="HK585" s="60"/>
      <c r="HL585" s="60"/>
      <c r="HM585" s="60"/>
      <c r="HN585" s="60"/>
      <c r="HO585" s="60"/>
      <c r="HP585" s="60"/>
      <c r="HQ585" s="60"/>
      <c r="HR585" s="60"/>
      <c r="HS585" s="60"/>
      <c r="HT585" s="60"/>
      <c r="HU585" s="60"/>
      <c r="HV585" s="60"/>
      <c r="HW585" s="60"/>
      <c r="HX585" s="60"/>
      <c r="HY585" s="60"/>
      <c r="HZ585" s="60"/>
      <c r="IA585" s="60"/>
      <c r="IB585" s="60"/>
      <c r="IC585" s="60"/>
      <c r="ID585" s="60"/>
      <c r="IE585" s="60"/>
      <c r="IF585" s="60"/>
      <c r="IG585" s="60"/>
      <c r="IH585" s="60"/>
      <c r="II585" s="60"/>
      <c r="IJ585" s="60"/>
      <c r="IK585" s="60"/>
      <c r="IL585" s="60"/>
      <c r="IM585" s="60"/>
      <c r="IN585" s="60"/>
      <c r="IO585" s="60"/>
      <c r="IP585" s="60"/>
      <c r="IQ585" s="60"/>
      <c r="IR585" s="60"/>
      <c r="IS585" s="60"/>
      <c r="IT585" s="60"/>
      <c r="IU585" s="60"/>
      <c r="IV585" s="60"/>
      <c r="IW585" s="60"/>
      <c r="IX585" s="60"/>
      <c r="IY585" s="60"/>
      <c r="IZ585" s="60"/>
      <c r="JA585" s="60"/>
      <c r="JB585" s="60"/>
      <c r="JC585" s="60"/>
      <c r="JD585" s="60"/>
      <c r="JE585" s="60"/>
      <c r="JF585" s="60"/>
      <c r="JG585" s="60"/>
      <c r="JH585" s="60"/>
      <c r="JI585" s="60"/>
      <c r="JJ585" s="60"/>
      <c r="JK585" s="60"/>
      <c r="JL585" s="60"/>
      <c r="JM585" s="60"/>
      <c r="JN585" s="60"/>
      <c r="JO585" s="60"/>
      <c r="JP585" s="60"/>
      <c r="JQ585" s="60"/>
      <c r="JR585" s="60"/>
      <c r="JS585" s="60"/>
      <c r="JT585" s="60"/>
      <c r="JU585" s="60"/>
      <c r="JV585" s="60"/>
      <c r="JW585" s="60"/>
      <c r="JX585" s="60"/>
      <c r="JY585" s="60"/>
      <c r="JZ585" s="60"/>
      <c r="KA585" s="60"/>
      <c r="KB585" s="60"/>
      <c r="KC585" s="60"/>
      <c r="KD585" s="60"/>
      <c r="KE585" s="60"/>
      <c r="KF585" s="60"/>
      <c r="KG585" s="60"/>
      <c r="KH585" s="60"/>
      <c r="KI585" s="60"/>
      <c r="KJ585" s="60"/>
      <c r="KK585" s="60"/>
      <c r="KL585" s="60"/>
      <c r="KM585" s="60"/>
      <c r="KN585" s="60"/>
      <c r="KO585" s="60"/>
      <c r="KP585" s="60"/>
      <c r="KQ585" s="60"/>
      <c r="KR585" s="60"/>
      <c r="KS585" s="60"/>
      <c r="KT585" s="60"/>
      <c r="KU585" s="60"/>
      <c r="KV585" s="60"/>
      <c r="KW585" s="60"/>
      <c r="KX585" s="60"/>
      <c r="KY585" s="60"/>
      <c r="KZ585" s="60"/>
      <c r="LA585" s="60"/>
      <c r="LB585" s="60"/>
      <c r="LC585" s="60"/>
      <c r="LD585" s="60"/>
      <c r="LE585" s="60"/>
      <c r="LF585" s="60"/>
      <c r="LG585" s="60"/>
      <c r="LH585" s="60"/>
      <c r="LI585" s="60"/>
      <c r="LJ585" s="60"/>
      <c r="LK585" s="60"/>
      <c r="LL585" s="60"/>
      <c r="LM585" s="60"/>
      <c r="LN585" s="60"/>
      <c r="LO585" s="60"/>
      <c r="LP585" s="60"/>
      <c r="LQ585" s="60"/>
      <c r="LR585" s="60"/>
      <c r="LS585" s="60"/>
      <c r="LT585" s="60"/>
      <c r="LU585" s="60"/>
      <c r="LV585" s="60"/>
      <c r="LW585" s="60"/>
      <c r="LX585" s="60"/>
      <c r="LY585" s="60"/>
      <c r="LZ585" s="60"/>
      <c r="MA585" s="60"/>
      <c r="MB585" s="60"/>
      <c r="MC585" s="60"/>
      <c r="MD585" s="60"/>
      <c r="ME585" s="60"/>
      <c r="MF585" s="60"/>
      <c r="MG585" s="60"/>
      <c r="MH585" s="60"/>
      <c r="MI585" s="60"/>
      <c r="MJ585" s="60"/>
      <c r="MK585" s="60"/>
      <c r="ML585" s="60"/>
      <c r="MM585" s="60"/>
      <c r="MN585" s="60"/>
      <c r="MO585" s="60"/>
      <c r="MP585" s="60"/>
      <c r="MQ585" s="60"/>
      <c r="MR585" s="60"/>
      <c r="MS585" s="60"/>
      <c r="MT585" s="60"/>
      <c r="MU585" s="60"/>
      <c r="MV585" s="60"/>
      <c r="MW585" s="60"/>
      <c r="MX585" s="60"/>
      <c r="MY585" s="60"/>
      <c r="MZ585" s="60"/>
      <c r="NA585" s="60"/>
      <c r="NB585" s="60"/>
      <c r="NC585" s="60"/>
      <c r="ND585" s="60"/>
      <c r="NE585" s="60"/>
      <c r="NF585" s="60"/>
      <c r="NG585" s="60"/>
      <c r="NH585" s="60"/>
      <c r="NI585" s="60"/>
      <c r="NJ585" s="60"/>
      <c r="NK585" s="60"/>
      <c r="NL585" s="60"/>
      <c r="NM585" s="60"/>
      <c r="NN585" s="60"/>
      <c r="NO585" s="60"/>
      <c r="NP585" s="60"/>
      <c r="NQ585" s="60"/>
      <c r="NR585" s="60"/>
      <c r="NS585" s="60"/>
      <c r="NT585" s="60"/>
      <c r="NU585" s="60"/>
      <c r="NV585" s="60"/>
      <c r="NW585" s="60"/>
      <c r="NX585" s="60"/>
      <c r="NY585" s="60"/>
      <c r="NZ585" s="60"/>
      <c r="OA585" s="60"/>
      <c r="OB585" s="60"/>
      <c r="OC585" s="60"/>
      <c r="OD585" s="60"/>
      <c r="OE585" s="60"/>
      <c r="OF585" s="60"/>
      <c r="OG585" s="60"/>
      <c r="OH585" s="60"/>
      <c r="OI585" s="60"/>
      <c r="OJ585" s="60"/>
      <c r="OK585" s="60"/>
      <c r="OL585" s="60"/>
      <c r="OM585" s="60"/>
      <c r="ON585" s="60"/>
      <c r="OO585" s="60"/>
      <c r="OP585" s="60"/>
      <c r="OQ585" s="60"/>
      <c r="OR585" s="60"/>
      <c r="OS585" s="60"/>
      <c r="OT585" s="60"/>
      <c r="OU585" s="60"/>
      <c r="OV585" s="60"/>
      <c r="OW585" s="60"/>
      <c r="OX585" s="60"/>
      <c r="OY585" s="60"/>
      <c r="OZ585" s="60"/>
      <c r="PA585" s="60"/>
      <c r="PB585" s="60"/>
      <c r="PC585" s="60"/>
      <c r="PD585" s="60"/>
      <c r="PE585" s="60"/>
      <c r="PF585" s="60"/>
      <c r="PG585" s="60"/>
      <c r="PH585" s="60"/>
      <c r="PI585" s="60"/>
      <c r="PJ585" s="60"/>
      <c r="PK585" s="60"/>
      <c r="PL585" s="60"/>
      <c r="PM585" s="60"/>
      <c r="PN585" s="60"/>
      <c r="PO585" s="60"/>
      <c r="PP585" s="60"/>
      <c r="PQ585" s="60"/>
      <c r="PR585" s="60"/>
      <c r="PS585" s="60"/>
      <c r="PT585" s="60"/>
      <c r="PU585" s="60"/>
      <c r="PV585" s="60"/>
      <c r="PW585" s="60"/>
      <c r="PX585" s="60"/>
      <c r="PY585" s="60"/>
      <c r="PZ585" s="60"/>
      <c r="QA585" s="60"/>
      <c r="QB585" s="60"/>
      <c r="QC585" s="60"/>
      <c r="QD585" s="60"/>
      <c r="QE585" s="60"/>
      <c r="QF585" s="60"/>
      <c r="QG585" s="60"/>
      <c r="QH585" s="60"/>
      <c r="QI585" s="60"/>
      <c r="QJ585" s="60"/>
      <c r="QK585" s="60"/>
      <c r="QL585" s="60"/>
      <c r="QM585" s="60"/>
      <c r="QN585" s="60"/>
      <c r="QO585" s="60"/>
      <c r="QP585" s="60"/>
      <c r="QQ585" s="60"/>
      <c r="QR585" s="60"/>
      <c r="QS585" s="60"/>
      <c r="QT585" s="60"/>
      <c r="QU585" s="60"/>
      <c r="QV585" s="60"/>
      <c r="QW585" s="60"/>
      <c r="QX585" s="60"/>
      <c r="QY585" s="60"/>
      <c r="QZ585" s="60"/>
      <c r="RA585" s="60"/>
      <c r="RB585" s="60"/>
      <c r="RC585" s="60"/>
      <c r="RD585" s="60"/>
      <c r="RE585" s="60"/>
      <c r="RF585" s="60"/>
      <c r="RG585" s="60"/>
      <c r="RH585" s="60"/>
      <c r="RI585" s="60"/>
      <c r="RJ585" s="60"/>
      <c r="RK585" s="60"/>
      <c r="RL585" s="60"/>
      <c r="RM585" s="60"/>
      <c r="RN585" s="60"/>
      <c r="RO585" s="60"/>
      <c r="RP585" s="60"/>
      <c r="RQ585" s="60"/>
      <c r="RR585" s="60"/>
      <c r="RS585" s="60"/>
      <c r="RT585" s="60"/>
      <c r="RU585" s="60"/>
      <c r="RV585" s="60"/>
      <c r="RW585" s="60"/>
      <c r="RX585" s="60"/>
      <c r="RY585" s="60"/>
      <c r="RZ585" s="60"/>
      <c r="SA585" s="60"/>
      <c r="SB585" s="60"/>
      <c r="SC585" s="60"/>
      <c r="SD585" s="60"/>
      <c r="SE585" s="60"/>
      <c r="SF585" s="60"/>
      <c r="SG585" s="60"/>
      <c r="SH585" s="60"/>
      <c r="SI585" s="60"/>
      <c r="SJ585" s="60"/>
      <c r="SK585" s="60"/>
      <c r="SL585" s="60"/>
      <c r="SM585" s="60"/>
      <c r="SN585" s="60"/>
      <c r="SO585" s="60"/>
      <c r="SP585" s="60"/>
      <c r="SQ585" s="60"/>
      <c r="SR585" s="60"/>
      <c r="SS585" s="60"/>
      <c r="ST585" s="60"/>
      <c r="SU585" s="60"/>
      <c r="SV585" s="60"/>
      <c r="SW585" s="60"/>
      <c r="SX585" s="60"/>
      <c r="SY585" s="60"/>
      <c r="SZ585" s="60"/>
      <c r="TA585" s="60"/>
      <c r="TB585" s="60"/>
      <c r="TC585" s="60"/>
      <c r="TD585" s="60"/>
      <c r="TE585" s="60"/>
      <c r="TF585" s="60"/>
      <c r="TG585" s="60"/>
      <c r="TH585" s="60"/>
      <c r="TI585" s="60"/>
    </row>
    <row r="586" spans="1:529" s="60" customFormat="1" ht="27.75" customHeight="1" thickBot="1" x14ac:dyDescent="0.3">
      <c r="A586" s="237">
        <v>13140140</v>
      </c>
      <c r="B586" s="238">
        <v>40133</v>
      </c>
      <c r="C586" s="94" t="s">
        <v>1148</v>
      </c>
      <c r="D586" s="23" t="s">
        <v>5036</v>
      </c>
      <c r="E586" s="94"/>
      <c r="F586" s="94"/>
      <c r="G586" s="94"/>
      <c r="H586" s="239">
        <v>12961</v>
      </c>
      <c r="I586" s="238">
        <v>40161</v>
      </c>
      <c r="J586" s="238">
        <v>42332</v>
      </c>
      <c r="K586" s="23" t="s">
        <v>1590</v>
      </c>
      <c r="L586" s="23"/>
      <c r="M586" s="23" t="s">
        <v>1024</v>
      </c>
      <c r="N586" s="23" t="s">
        <v>66</v>
      </c>
      <c r="O586" s="23" t="s">
        <v>5083</v>
      </c>
      <c r="P586" s="744"/>
      <c r="Q586" s="744"/>
      <c r="R586" s="744"/>
      <c r="S586" s="744"/>
      <c r="T586" s="575"/>
      <c r="U586" s="23"/>
      <c r="V586" s="23">
        <v>1419120</v>
      </c>
      <c r="W586" s="23"/>
      <c r="X586" s="23"/>
      <c r="Y586" s="23"/>
      <c r="Z586" s="23"/>
      <c r="AA586" s="23"/>
      <c r="AB586" s="23"/>
      <c r="AC586" s="23"/>
      <c r="AD586" s="23"/>
      <c r="AE586" s="23"/>
      <c r="AF586" s="23"/>
      <c r="AG586" s="23"/>
      <c r="AH586" s="23"/>
      <c r="AI586" s="23" t="s">
        <v>4154</v>
      </c>
      <c r="AJ586" s="23" t="s">
        <v>4155</v>
      </c>
      <c r="AK586" s="24"/>
      <c r="AL586" s="24"/>
      <c r="AM586" s="11"/>
    </row>
    <row r="587" spans="1:529" s="60" customFormat="1" ht="27.75" customHeight="1" x14ac:dyDescent="0.25">
      <c r="A587" s="75">
        <v>13140141</v>
      </c>
      <c r="B587" s="26">
        <v>40142</v>
      </c>
      <c r="C587" s="27" t="s">
        <v>1190</v>
      </c>
      <c r="D587" s="27"/>
      <c r="E587" s="27"/>
      <c r="F587" s="27"/>
      <c r="G587" s="27"/>
      <c r="H587" s="75">
        <v>7603</v>
      </c>
      <c r="I587" s="26">
        <v>40162</v>
      </c>
      <c r="J587" s="26">
        <v>41238</v>
      </c>
      <c r="K587" s="27" t="s">
        <v>1591</v>
      </c>
      <c r="L587" s="27"/>
      <c r="M587" s="27" t="s">
        <v>1445</v>
      </c>
      <c r="N587" s="27" t="s">
        <v>21</v>
      </c>
      <c r="O587" s="971">
        <v>580262</v>
      </c>
      <c r="P587" s="739"/>
      <c r="Q587" s="739"/>
      <c r="R587" s="739"/>
      <c r="S587" s="739"/>
      <c r="T587" s="557"/>
      <c r="U587" s="27"/>
      <c r="V587" s="971">
        <v>580262</v>
      </c>
      <c r="W587" s="27"/>
      <c r="X587" s="27"/>
      <c r="Y587" s="27"/>
      <c r="Z587" s="27"/>
      <c r="AA587" s="27"/>
      <c r="AB587" s="27"/>
      <c r="AC587" s="27"/>
      <c r="AD587" s="27"/>
      <c r="AE587" s="27"/>
      <c r="AF587" s="27"/>
      <c r="AG587" s="27"/>
      <c r="AH587" s="27"/>
      <c r="AI587" s="27" t="s">
        <v>2445</v>
      </c>
      <c r="AJ587" s="27" t="s">
        <v>2446</v>
      </c>
      <c r="AK587" s="59"/>
      <c r="AL587" s="59"/>
      <c r="AM587" s="11"/>
    </row>
    <row r="588" spans="1:529" s="60" customFormat="1" ht="27.75" customHeight="1" x14ac:dyDescent="0.25">
      <c r="A588" s="34">
        <v>13140141</v>
      </c>
      <c r="B588" s="5">
        <v>40142</v>
      </c>
      <c r="C588" s="17" t="s">
        <v>1190</v>
      </c>
      <c r="D588" s="17"/>
      <c r="E588" s="17"/>
      <c r="F588" s="17"/>
      <c r="G588" s="17"/>
      <c r="H588" s="34">
        <v>7604</v>
      </c>
      <c r="I588" s="5">
        <v>40162</v>
      </c>
      <c r="J588" s="5">
        <v>41238</v>
      </c>
      <c r="K588" s="17" t="s">
        <v>1591</v>
      </c>
      <c r="L588" s="17"/>
      <c r="M588" s="17" t="s">
        <v>1445</v>
      </c>
      <c r="N588" s="17" t="s">
        <v>21</v>
      </c>
      <c r="O588" s="972"/>
      <c r="P588" s="767"/>
      <c r="Q588" s="767"/>
      <c r="R588" s="767"/>
      <c r="S588" s="767"/>
      <c r="T588" s="566"/>
      <c r="U588" s="17"/>
      <c r="V588" s="972"/>
      <c r="W588" s="17"/>
      <c r="X588" s="17"/>
      <c r="Y588" s="17"/>
      <c r="Z588" s="17"/>
      <c r="AA588" s="17"/>
      <c r="AB588" s="17"/>
      <c r="AC588" s="17"/>
      <c r="AD588" s="17"/>
      <c r="AE588" s="17"/>
      <c r="AF588" s="17"/>
      <c r="AG588" s="17"/>
      <c r="AH588" s="17"/>
      <c r="AI588" s="17" t="s">
        <v>2447</v>
      </c>
      <c r="AJ588" s="17" t="s">
        <v>2448</v>
      </c>
      <c r="AK588" s="7"/>
      <c r="AL588" s="7"/>
      <c r="AM588" s="11"/>
    </row>
    <row r="589" spans="1:529" s="60" customFormat="1" ht="27.75" customHeight="1" x14ac:dyDescent="0.25">
      <c r="A589" s="34">
        <v>13140141</v>
      </c>
      <c r="B589" s="5">
        <v>40142</v>
      </c>
      <c r="C589" s="17" t="s">
        <v>1190</v>
      </c>
      <c r="D589" s="17"/>
      <c r="E589" s="17"/>
      <c r="F589" s="17"/>
      <c r="G589" s="17"/>
      <c r="H589" s="34">
        <v>7605</v>
      </c>
      <c r="I589" s="5">
        <v>40162</v>
      </c>
      <c r="J589" s="5">
        <v>41238</v>
      </c>
      <c r="K589" s="17" t="s">
        <v>1591</v>
      </c>
      <c r="L589" s="17"/>
      <c r="M589" s="17" t="s">
        <v>1445</v>
      </c>
      <c r="N589" s="17" t="s">
        <v>21</v>
      </c>
      <c r="O589" s="972"/>
      <c r="P589" s="767"/>
      <c r="Q589" s="767"/>
      <c r="R589" s="767"/>
      <c r="S589" s="767"/>
      <c r="T589" s="566"/>
      <c r="U589" s="17"/>
      <c r="V589" s="972"/>
      <c r="W589" s="17"/>
      <c r="X589" s="17"/>
      <c r="Y589" s="17"/>
      <c r="Z589" s="17"/>
      <c r="AA589" s="17"/>
      <c r="AB589" s="17"/>
      <c r="AC589" s="17"/>
      <c r="AD589" s="17"/>
      <c r="AE589" s="17"/>
      <c r="AF589" s="17"/>
      <c r="AG589" s="17"/>
      <c r="AH589" s="17"/>
      <c r="AI589" s="17" t="s">
        <v>2449</v>
      </c>
      <c r="AJ589" s="17" t="s">
        <v>2450</v>
      </c>
      <c r="AK589" s="7"/>
      <c r="AL589" s="7"/>
      <c r="AM589" s="11"/>
    </row>
    <row r="590" spans="1:529" s="60" customFormat="1" ht="27.75" customHeight="1" thickBot="1" x14ac:dyDescent="0.3">
      <c r="A590" s="61">
        <v>13140141</v>
      </c>
      <c r="B590" s="19">
        <v>40142</v>
      </c>
      <c r="C590" s="18" t="s">
        <v>1190</v>
      </c>
      <c r="D590" s="18"/>
      <c r="E590" s="18"/>
      <c r="F590" s="18"/>
      <c r="G590" s="18"/>
      <c r="H590" s="61">
        <v>7606</v>
      </c>
      <c r="I590" s="19">
        <v>40162</v>
      </c>
      <c r="J590" s="19">
        <v>41238</v>
      </c>
      <c r="K590" s="18" t="s">
        <v>1591</v>
      </c>
      <c r="L590" s="18"/>
      <c r="M590" s="18" t="s">
        <v>1445</v>
      </c>
      <c r="N590" s="18" t="s">
        <v>21</v>
      </c>
      <c r="O590" s="973"/>
      <c r="P590" s="753"/>
      <c r="Q590" s="753"/>
      <c r="R590" s="753"/>
      <c r="S590" s="753"/>
      <c r="T590" s="565"/>
      <c r="U590" s="18"/>
      <c r="V590" s="973"/>
      <c r="W590" s="18"/>
      <c r="X590" s="18"/>
      <c r="Y590" s="18"/>
      <c r="Z590" s="18"/>
      <c r="AA590" s="18"/>
      <c r="AB590" s="18"/>
      <c r="AC590" s="18"/>
      <c r="AD590" s="18"/>
      <c r="AE590" s="18"/>
      <c r="AF590" s="18"/>
      <c r="AG590" s="18"/>
      <c r="AH590" s="18"/>
      <c r="AI590" s="18" t="s">
        <v>2451</v>
      </c>
      <c r="AJ590" s="18" t="s">
        <v>2452</v>
      </c>
      <c r="AK590" s="20"/>
      <c r="AL590" s="20"/>
      <c r="AM590" s="11"/>
    </row>
    <row r="591" spans="1:529" s="60" customFormat="1" ht="27.75" customHeight="1" x14ac:dyDescent="0.25">
      <c r="A591" s="223">
        <v>13140142</v>
      </c>
      <c r="B591" s="224">
        <v>40144</v>
      </c>
      <c r="C591" s="43" t="s">
        <v>1592</v>
      </c>
      <c r="D591" s="43"/>
      <c r="E591" s="43"/>
      <c r="F591" s="43"/>
      <c r="G591" s="43"/>
      <c r="H591" s="225">
        <v>80501</v>
      </c>
      <c r="I591" s="224">
        <v>40164</v>
      </c>
      <c r="J591" s="224">
        <v>42483</v>
      </c>
      <c r="K591" s="43" t="s">
        <v>877</v>
      </c>
      <c r="L591" s="43"/>
      <c r="M591" s="43" t="s">
        <v>302</v>
      </c>
      <c r="N591" s="43" t="s">
        <v>34</v>
      </c>
      <c r="O591" s="43">
        <v>532000</v>
      </c>
      <c r="P591" s="760"/>
      <c r="Q591" s="760"/>
      <c r="R591" s="760"/>
      <c r="S591" s="760"/>
      <c r="T591" s="572"/>
      <c r="U591" s="43"/>
      <c r="V591" s="43">
        <v>532000</v>
      </c>
      <c r="W591" s="43"/>
      <c r="X591" s="43"/>
      <c r="Y591" s="43"/>
      <c r="Z591" s="43"/>
      <c r="AA591" s="43"/>
      <c r="AB591" s="43"/>
      <c r="AC591" s="43"/>
      <c r="AD591" s="43"/>
      <c r="AE591" s="43"/>
      <c r="AF591" s="43"/>
      <c r="AG591" s="43"/>
      <c r="AH591" s="43"/>
      <c r="AI591" s="43" t="s">
        <v>4156</v>
      </c>
      <c r="AJ591" s="43" t="s">
        <v>4157</v>
      </c>
      <c r="AK591" s="46"/>
      <c r="AL591" s="46"/>
      <c r="AM591" s="11"/>
    </row>
    <row r="592" spans="1:529" s="60" customFormat="1" ht="27.75" customHeight="1" thickBot="1" x14ac:dyDescent="0.3">
      <c r="A592" s="182">
        <v>13140142</v>
      </c>
      <c r="B592" s="170">
        <v>40144</v>
      </c>
      <c r="C592" s="44" t="s">
        <v>1592</v>
      </c>
      <c r="D592" s="44"/>
      <c r="E592" s="44"/>
      <c r="F592" s="44"/>
      <c r="G592" s="44"/>
      <c r="H592" s="169">
        <v>80501</v>
      </c>
      <c r="I592" s="170">
        <v>40164</v>
      </c>
      <c r="J592" s="170">
        <v>42483</v>
      </c>
      <c r="K592" s="44" t="s">
        <v>877</v>
      </c>
      <c r="L592" s="44"/>
      <c r="M592" s="44" t="s">
        <v>302</v>
      </c>
      <c r="N592" s="44" t="s">
        <v>34</v>
      </c>
      <c r="O592" s="44">
        <v>532000</v>
      </c>
      <c r="P592" s="738"/>
      <c r="Q592" s="738"/>
      <c r="R592" s="738"/>
      <c r="S592" s="738"/>
      <c r="T592" s="573"/>
      <c r="U592" s="44"/>
      <c r="V592" s="44">
        <v>532000</v>
      </c>
      <c r="W592" s="44"/>
      <c r="X592" s="44"/>
      <c r="Y592" s="44"/>
      <c r="Z592" s="44"/>
      <c r="AA592" s="44"/>
      <c r="AB592" s="44"/>
      <c r="AC592" s="44"/>
      <c r="AD592" s="44"/>
      <c r="AE592" s="44"/>
      <c r="AF592" s="44"/>
      <c r="AG592" s="44"/>
      <c r="AH592" s="44"/>
      <c r="AI592" s="44" t="s">
        <v>4158</v>
      </c>
      <c r="AJ592" s="44" t="s">
        <v>4159</v>
      </c>
      <c r="AK592" s="174"/>
      <c r="AL592" s="174"/>
      <c r="AM592" s="11"/>
    </row>
    <row r="593" spans="1:39" s="60" customFormat="1" ht="27.75" customHeight="1" x14ac:dyDescent="0.25">
      <c r="A593" s="171">
        <v>13140143</v>
      </c>
      <c r="B593" s="172">
        <v>40144</v>
      </c>
      <c r="C593" s="324" t="s">
        <v>1593</v>
      </c>
      <c r="D593" s="173" t="s">
        <v>5754</v>
      </c>
      <c r="E593" s="324"/>
      <c r="F593" s="324"/>
      <c r="G593" s="324"/>
      <c r="H593" s="171">
        <v>43236</v>
      </c>
      <c r="I593" s="172">
        <v>40164</v>
      </c>
      <c r="J593" s="172">
        <v>42492</v>
      </c>
      <c r="K593" s="173" t="s">
        <v>1594</v>
      </c>
      <c r="L593" s="173"/>
      <c r="M593" s="173" t="s">
        <v>8347</v>
      </c>
      <c r="N593" s="173" t="s">
        <v>52</v>
      </c>
      <c r="O593" s="324">
        <v>610000</v>
      </c>
      <c r="P593" s="786" t="s">
        <v>1595</v>
      </c>
      <c r="Q593" s="786"/>
      <c r="R593" s="786"/>
      <c r="S593" s="786"/>
      <c r="T593" s="591">
        <v>103.63</v>
      </c>
      <c r="U593" s="173">
        <v>1671</v>
      </c>
      <c r="V593" s="324">
        <v>610000</v>
      </c>
      <c r="W593" s="173" t="s">
        <v>1257</v>
      </c>
      <c r="X593" s="173">
        <v>35</v>
      </c>
      <c r="Y593" s="173">
        <v>25</v>
      </c>
      <c r="Z593" s="173">
        <v>125</v>
      </c>
      <c r="AA593" s="173" t="s">
        <v>1090</v>
      </c>
      <c r="AB593" s="173" t="s">
        <v>1090</v>
      </c>
      <c r="AC593" s="173" t="s">
        <v>1090</v>
      </c>
      <c r="AD593" s="173">
        <v>15</v>
      </c>
      <c r="AE593" s="173">
        <v>2</v>
      </c>
      <c r="AF593" s="173">
        <v>0.5</v>
      </c>
      <c r="AG593" s="173" t="s">
        <v>1596</v>
      </c>
      <c r="AH593" s="173"/>
      <c r="AI593" s="173" t="s">
        <v>4160</v>
      </c>
      <c r="AJ593" s="173" t="s">
        <v>4161</v>
      </c>
      <c r="AK593" s="329" t="s">
        <v>1408</v>
      </c>
      <c r="AL593" s="329"/>
      <c r="AM593" s="11"/>
    </row>
    <row r="594" spans="1:39" s="60" customFormat="1" ht="27.75" customHeight="1" x14ac:dyDescent="0.25">
      <c r="A594" s="76">
        <v>13140143</v>
      </c>
      <c r="B594" s="31">
        <v>40144</v>
      </c>
      <c r="C594" s="212" t="s">
        <v>1597</v>
      </c>
      <c r="D594" s="30" t="s">
        <v>5754</v>
      </c>
      <c r="E594" s="212"/>
      <c r="F594" s="212"/>
      <c r="G594" s="212"/>
      <c r="H594" s="76">
        <v>43236</v>
      </c>
      <c r="I594" s="211">
        <v>40164</v>
      </c>
      <c r="J594" s="211">
        <v>42492</v>
      </c>
      <c r="K594" s="30" t="s">
        <v>1594</v>
      </c>
      <c r="L594" s="30"/>
      <c r="M594" s="173" t="s">
        <v>8347</v>
      </c>
      <c r="N594" s="212" t="s">
        <v>52</v>
      </c>
      <c r="O594" s="212">
        <v>15000</v>
      </c>
      <c r="P594" s="781" t="s">
        <v>1595</v>
      </c>
      <c r="Q594" s="781"/>
      <c r="R594" s="781"/>
      <c r="S594" s="781"/>
      <c r="T594" s="590">
        <v>3.6</v>
      </c>
      <c r="U594" s="30">
        <v>41.1</v>
      </c>
      <c r="V594" s="30">
        <v>15000</v>
      </c>
      <c r="W594" s="30" t="s">
        <v>1089</v>
      </c>
      <c r="X594" s="30">
        <v>35</v>
      </c>
      <c r="Y594" s="30">
        <v>25</v>
      </c>
      <c r="Z594" s="30">
        <v>125</v>
      </c>
      <c r="AA594" s="30" t="s">
        <v>1090</v>
      </c>
      <c r="AB594" s="30" t="s">
        <v>1090</v>
      </c>
      <c r="AC594" s="30" t="s">
        <v>1090</v>
      </c>
      <c r="AD594" s="30">
        <v>15</v>
      </c>
      <c r="AE594" s="30">
        <v>2</v>
      </c>
      <c r="AF594" s="30">
        <v>0.5</v>
      </c>
      <c r="AG594" s="30" t="s">
        <v>1598</v>
      </c>
      <c r="AH594" s="30"/>
      <c r="AI594" s="30" t="s">
        <v>2453</v>
      </c>
      <c r="AJ594" s="30" t="s">
        <v>2454</v>
      </c>
      <c r="AK594" s="32" t="s">
        <v>1408</v>
      </c>
      <c r="AL594" s="32"/>
      <c r="AM594" s="11"/>
    </row>
    <row r="595" spans="1:39" s="60" customFormat="1" ht="27.75" customHeight="1" x14ac:dyDescent="0.25">
      <c r="A595" s="76">
        <v>13140143</v>
      </c>
      <c r="B595" s="31">
        <v>40144</v>
      </c>
      <c r="C595" s="30" t="s">
        <v>1599</v>
      </c>
      <c r="D595" s="30" t="s">
        <v>5754</v>
      </c>
      <c r="E595" s="30"/>
      <c r="F595" s="30"/>
      <c r="G595" s="30"/>
      <c r="H595" s="76">
        <v>43236</v>
      </c>
      <c r="I595" s="31">
        <v>40164</v>
      </c>
      <c r="J595" s="31">
        <v>42492</v>
      </c>
      <c r="K595" s="30" t="s">
        <v>1600</v>
      </c>
      <c r="L595" s="30"/>
      <c r="M595" s="173" t="s">
        <v>8347</v>
      </c>
      <c r="N595" s="30" t="s">
        <v>52</v>
      </c>
      <c r="O595" s="30">
        <v>6000</v>
      </c>
      <c r="P595" s="781" t="s">
        <v>1595</v>
      </c>
      <c r="Q595" s="781"/>
      <c r="R595" s="781"/>
      <c r="S595" s="781"/>
      <c r="T595" s="590">
        <v>1.61</v>
      </c>
      <c r="U595" s="30">
        <v>16.440000000000001</v>
      </c>
      <c r="V595" s="30">
        <v>6000</v>
      </c>
      <c r="W595" s="30" t="s">
        <v>1089</v>
      </c>
      <c r="X595" s="30">
        <v>35</v>
      </c>
      <c r="Y595" s="30">
        <v>25</v>
      </c>
      <c r="Z595" s="30">
        <v>125</v>
      </c>
      <c r="AA595" s="30" t="s">
        <v>1090</v>
      </c>
      <c r="AB595" s="30" t="s">
        <v>1090</v>
      </c>
      <c r="AC595" s="30" t="s">
        <v>1090</v>
      </c>
      <c r="AD595" s="30">
        <v>15</v>
      </c>
      <c r="AE595" s="30">
        <v>2</v>
      </c>
      <c r="AF595" s="30">
        <v>0.5</v>
      </c>
      <c r="AG595" s="30" t="s">
        <v>1598</v>
      </c>
      <c r="AH595" s="30"/>
      <c r="AI595" s="30" t="s">
        <v>4162</v>
      </c>
      <c r="AJ595" s="30" t="s">
        <v>4163</v>
      </c>
      <c r="AK595" s="30" t="s">
        <v>1408</v>
      </c>
      <c r="AL595" s="32"/>
      <c r="AM595" s="11"/>
    </row>
    <row r="596" spans="1:39" s="60" customFormat="1" ht="27.75" customHeight="1" x14ac:dyDescent="0.25">
      <c r="A596" s="226">
        <v>13140143</v>
      </c>
      <c r="B596" s="227">
        <v>40144</v>
      </c>
      <c r="C596" s="228" t="s">
        <v>1593</v>
      </c>
      <c r="D596" s="228" t="s">
        <v>5754</v>
      </c>
      <c r="E596" s="228"/>
      <c r="F596" s="228"/>
      <c r="G596" s="228"/>
      <c r="H596" s="226">
        <v>43236</v>
      </c>
      <c r="I596" s="227">
        <v>40164</v>
      </c>
      <c r="J596" s="227">
        <v>42492</v>
      </c>
      <c r="K596" s="228" t="s">
        <v>1594</v>
      </c>
      <c r="L596" s="228"/>
      <c r="M596" s="228" t="s">
        <v>8347</v>
      </c>
      <c r="N596" s="228" t="s">
        <v>52</v>
      </c>
      <c r="O596" s="228">
        <v>610000</v>
      </c>
      <c r="P596" s="819"/>
      <c r="Q596" s="819" t="s">
        <v>6159</v>
      </c>
      <c r="R596" s="819"/>
      <c r="S596" s="819"/>
      <c r="T596" s="619">
        <v>103.63</v>
      </c>
      <c r="U596" s="228">
        <v>1671</v>
      </c>
      <c r="V596" s="228">
        <v>610000</v>
      </c>
      <c r="W596" s="228" t="s">
        <v>1257</v>
      </c>
      <c r="X596" s="228">
        <v>35</v>
      </c>
      <c r="Y596" s="228">
        <v>25</v>
      </c>
      <c r="Z596" s="228">
        <v>125</v>
      </c>
      <c r="AA596" s="228" t="s">
        <v>1090</v>
      </c>
      <c r="AB596" s="228" t="s">
        <v>1090</v>
      </c>
      <c r="AC596" s="228" t="s">
        <v>1090</v>
      </c>
      <c r="AD596" s="228">
        <v>15</v>
      </c>
      <c r="AE596" s="228">
        <v>2</v>
      </c>
      <c r="AF596" s="228">
        <v>0.5</v>
      </c>
      <c r="AG596" s="228" t="s">
        <v>1601</v>
      </c>
      <c r="AH596" s="228"/>
      <c r="AI596" s="228" t="s">
        <v>4160</v>
      </c>
      <c r="AJ596" s="228" t="s">
        <v>4161</v>
      </c>
      <c r="AK596" s="228" t="s">
        <v>1453</v>
      </c>
      <c r="AL596" s="329" t="s">
        <v>6160</v>
      </c>
      <c r="AM596" s="11"/>
    </row>
    <row r="597" spans="1:39" s="60" customFormat="1" ht="27.75" customHeight="1" x14ac:dyDescent="0.25">
      <c r="A597" s="226">
        <v>13140143</v>
      </c>
      <c r="B597" s="227">
        <v>40144</v>
      </c>
      <c r="C597" s="228" t="s">
        <v>1597</v>
      </c>
      <c r="D597" s="228" t="s">
        <v>5754</v>
      </c>
      <c r="E597" s="228"/>
      <c r="F597" s="228"/>
      <c r="G597" s="228"/>
      <c r="H597" s="226">
        <v>43236</v>
      </c>
      <c r="I597" s="227">
        <v>40164</v>
      </c>
      <c r="J597" s="227">
        <v>42492</v>
      </c>
      <c r="K597" s="228" t="s">
        <v>1594</v>
      </c>
      <c r="L597" s="228"/>
      <c r="M597" s="228" t="s">
        <v>8347</v>
      </c>
      <c r="N597" s="228" t="s">
        <v>52</v>
      </c>
      <c r="O597" s="228">
        <v>15000</v>
      </c>
      <c r="P597" s="819"/>
      <c r="Q597" s="819" t="s">
        <v>6159</v>
      </c>
      <c r="R597" s="819"/>
      <c r="S597" s="819"/>
      <c r="T597" s="619">
        <v>3.6</v>
      </c>
      <c r="U597" s="228">
        <v>41.1</v>
      </c>
      <c r="V597" s="228">
        <v>15000</v>
      </c>
      <c r="W597" s="228" t="s">
        <v>1089</v>
      </c>
      <c r="X597" s="228">
        <v>35</v>
      </c>
      <c r="Y597" s="228">
        <v>25</v>
      </c>
      <c r="Z597" s="228">
        <v>125</v>
      </c>
      <c r="AA597" s="228" t="s">
        <v>1090</v>
      </c>
      <c r="AB597" s="228" t="s">
        <v>1090</v>
      </c>
      <c r="AC597" s="228" t="s">
        <v>1090</v>
      </c>
      <c r="AD597" s="228">
        <v>15</v>
      </c>
      <c r="AE597" s="228">
        <v>2</v>
      </c>
      <c r="AF597" s="228">
        <v>0.3</v>
      </c>
      <c r="AG597" s="228" t="s">
        <v>1602</v>
      </c>
      <c r="AH597" s="228"/>
      <c r="AI597" s="228" t="s">
        <v>2453</v>
      </c>
      <c r="AJ597" s="228" t="s">
        <v>2454</v>
      </c>
      <c r="AK597" s="228" t="s">
        <v>1453</v>
      </c>
      <c r="AL597" s="329" t="s">
        <v>6160</v>
      </c>
      <c r="AM597" s="11"/>
    </row>
    <row r="598" spans="1:39" s="60" customFormat="1" ht="27.75" customHeight="1" x14ac:dyDescent="0.25">
      <c r="A598" s="226">
        <v>13140143</v>
      </c>
      <c r="B598" s="227">
        <v>40144</v>
      </c>
      <c r="C598" s="228" t="s">
        <v>1599</v>
      </c>
      <c r="D598" s="228" t="s">
        <v>5754</v>
      </c>
      <c r="E598" s="228"/>
      <c r="F598" s="228"/>
      <c r="G598" s="228"/>
      <c r="H598" s="226">
        <v>43236</v>
      </c>
      <c r="I598" s="227">
        <v>40164</v>
      </c>
      <c r="J598" s="227">
        <v>42492</v>
      </c>
      <c r="K598" s="228" t="s">
        <v>1600</v>
      </c>
      <c r="L598" s="228"/>
      <c r="M598" s="228" t="s">
        <v>8347</v>
      </c>
      <c r="N598" s="228" t="s">
        <v>52</v>
      </c>
      <c r="O598" s="228">
        <v>6000</v>
      </c>
      <c r="P598" s="819"/>
      <c r="Q598" s="819" t="s">
        <v>6159</v>
      </c>
      <c r="R598" s="819"/>
      <c r="S598" s="819"/>
      <c r="T598" s="619">
        <v>1.61</v>
      </c>
      <c r="U598" s="228">
        <v>16.440000000000001</v>
      </c>
      <c r="V598" s="228">
        <v>6000</v>
      </c>
      <c r="W598" s="228" t="s">
        <v>1089</v>
      </c>
      <c r="X598" s="228">
        <v>35</v>
      </c>
      <c r="Y598" s="228">
        <v>25</v>
      </c>
      <c r="Z598" s="228">
        <v>125</v>
      </c>
      <c r="AA598" s="228" t="s">
        <v>1090</v>
      </c>
      <c r="AB598" s="228" t="s">
        <v>1090</v>
      </c>
      <c r="AC598" s="228" t="s">
        <v>1090</v>
      </c>
      <c r="AD598" s="228">
        <v>15</v>
      </c>
      <c r="AE598" s="228">
        <v>2</v>
      </c>
      <c r="AF598" s="228">
        <v>0.3</v>
      </c>
      <c r="AG598" s="228" t="s">
        <v>1602</v>
      </c>
      <c r="AH598" s="228"/>
      <c r="AI598" s="228" t="s">
        <v>4162</v>
      </c>
      <c r="AJ598" s="228" t="s">
        <v>4163</v>
      </c>
      <c r="AK598" s="228" t="s">
        <v>1453</v>
      </c>
      <c r="AL598" s="329" t="s">
        <v>6160</v>
      </c>
      <c r="AM598" s="11"/>
    </row>
    <row r="599" spans="1:39" s="60" customFormat="1" ht="27.75" customHeight="1" x14ac:dyDescent="0.25">
      <c r="A599" s="73" t="s">
        <v>6677</v>
      </c>
      <c r="B599" s="12">
        <v>40144</v>
      </c>
      <c r="C599" s="11" t="s">
        <v>1593</v>
      </c>
      <c r="D599" s="11" t="s">
        <v>118</v>
      </c>
      <c r="E599" s="11" t="s">
        <v>58</v>
      </c>
      <c r="F599" s="11" t="s">
        <v>58</v>
      </c>
      <c r="G599" s="11" t="s">
        <v>53</v>
      </c>
      <c r="H599" s="73">
        <v>43236</v>
      </c>
      <c r="I599" s="12">
        <v>40164</v>
      </c>
      <c r="J599" s="12">
        <v>46875</v>
      </c>
      <c r="K599" s="11" t="s">
        <v>1594</v>
      </c>
      <c r="L599" s="11" t="s">
        <v>6892</v>
      </c>
      <c r="M599" s="11" t="s">
        <v>8347</v>
      </c>
      <c r="N599" s="11" t="s">
        <v>52</v>
      </c>
      <c r="O599" s="11">
        <v>610000</v>
      </c>
      <c r="P599" s="745" t="s">
        <v>8349</v>
      </c>
      <c r="Q599" s="745" t="s">
        <v>8350</v>
      </c>
      <c r="R599" s="745"/>
      <c r="S599" s="745"/>
      <c r="T599" s="559">
        <v>103.63</v>
      </c>
      <c r="U599" s="11">
        <v>1671</v>
      </c>
      <c r="V599" s="11">
        <v>610000</v>
      </c>
      <c r="W599" s="11" t="s">
        <v>1257</v>
      </c>
      <c r="X599" s="11">
        <v>35</v>
      </c>
      <c r="Y599" s="11">
        <v>25</v>
      </c>
      <c r="Z599" s="11">
        <v>125</v>
      </c>
      <c r="AA599" s="11" t="s">
        <v>1090</v>
      </c>
      <c r="AB599" s="11" t="s">
        <v>1090</v>
      </c>
      <c r="AC599" s="11" t="s">
        <v>1090</v>
      </c>
      <c r="AD599" s="11">
        <v>15</v>
      </c>
      <c r="AE599" s="11">
        <v>2</v>
      </c>
      <c r="AF599" s="11">
        <v>0.5</v>
      </c>
      <c r="AG599" s="11" t="s">
        <v>1601</v>
      </c>
      <c r="AH599" s="11"/>
      <c r="AI599" s="11" t="s">
        <v>4160</v>
      </c>
      <c r="AJ599" s="11" t="s">
        <v>4161</v>
      </c>
      <c r="AK599" s="11" t="s">
        <v>1453</v>
      </c>
      <c r="AL599" s="7"/>
      <c r="AM599" s="11"/>
    </row>
    <row r="600" spans="1:39" s="60" customFormat="1" ht="27.75" customHeight="1" x14ac:dyDescent="0.25">
      <c r="A600" s="73">
        <v>13140143</v>
      </c>
      <c r="B600" s="12">
        <v>40144</v>
      </c>
      <c r="C600" s="11" t="s">
        <v>1597</v>
      </c>
      <c r="D600" s="11" t="s">
        <v>118</v>
      </c>
      <c r="E600" s="11" t="s">
        <v>58</v>
      </c>
      <c r="F600" s="11" t="s">
        <v>58</v>
      </c>
      <c r="G600" s="11" t="s">
        <v>53</v>
      </c>
      <c r="H600" s="73">
        <v>43236</v>
      </c>
      <c r="I600" s="12">
        <v>40164</v>
      </c>
      <c r="J600" s="12">
        <v>46875</v>
      </c>
      <c r="K600" s="11" t="s">
        <v>1594</v>
      </c>
      <c r="L600" s="11" t="s">
        <v>6892</v>
      </c>
      <c r="M600" s="11" t="s">
        <v>8347</v>
      </c>
      <c r="N600" s="11" t="s">
        <v>52</v>
      </c>
      <c r="O600" s="11">
        <v>15000</v>
      </c>
      <c r="P600" s="745"/>
      <c r="Q600" s="745"/>
      <c r="R600" s="745"/>
      <c r="S600" s="745"/>
      <c r="T600" s="559">
        <v>3.6</v>
      </c>
      <c r="U600" s="11">
        <v>41.1</v>
      </c>
      <c r="V600" s="11">
        <v>15000</v>
      </c>
      <c r="W600" s="11" t="s">
        <v>1089</v>
      </c>
      <c r="X600" s="11">
        <v>35</v>
      </c>
      <c r="Y600" s="11">
        <v>25</v>
      </c>
      <c r="Z600" s="11">
        <v>125</v>
      </c>
      <c r="AA600" s="11" t="s">
        <v>1090</v>
      </c>
      <c r="AB600" s="11" t="s">
        <v>1090</v>
      </c>
      <c r="AC600" s="11" t="s">
        <v>1090</v>
      </c>
      <c r="AD600" s="11">
        <v>15</v>
      </c>
      <c r="AE600" s="11">
        <v>2</v>
      </c>
      <c r="AF600" s="11">
        <v>0.3</v>
      </c>
      <c r="AG600" s="11" t="s">
        <v>1602</v>
      </c>
      <c r="AH600" s="11"/>
      <c r="AI600" s="11" t="s">
        <v>2453</v>
      </c>
      <c r="AJ600" s="11" t="s">
        <v>2454</v>
      </c>
      <c r="AK600" s="11" t="s">
        <v>1453</v>
      </c>
      <c r="AL600" s="7"/>
      <c r="AM600" s="11"/>
    </row>
    <row r="601" spans="1:39" s="60" customFormat="1" ht="27.75" customHeight="1" thickBot="1" x14ac:dyDescent="0.3">
      <c r="A601" s="73">
        <v>13140143</v>
      </c>
      <c r="B601" s="12">
        <v>40144</v>
      </c>
      <c r="C601" s="11" t="s">
        <v>1599</v>
      </c>
      <c r="D601" s="11" t="s">
        <v>118</v>
      </c>
      <c r="E601" s="11" t="s">
        <v>58</v>
      </c>
      <c r="F601" s="11" t="s">
        <v>58</v>
      </c>
      <c r="G601" s="11" t="s">
        <v>53</v>
      </c>
      <c r="H601" s="73">
        <v>43236</v>
      </c>
      <c r="I601" s="12">
        <v>40164</v>
      </c>
      <c r="J601" s="12">
        <v>46875</v>
      </c>
      <c r="K601" s="11" t="s">
        <v>1600</v>
      </c>
      <c r="L601" s="11" t="s">
        <v>8348</v>
      </c>
      <c r="M601" s="11" t="s">
        <v>8347</v>
      </c>
      <c r="N601" s="11" t="s">
        <v>52</v>
      </c>
      <c r="O601" s="11">
        <v>6000</v>
      </c>
      <c r="P601" s="745"/>
      <c r="Q601" s="745"/>
      <c r="R601" s="745"/>
      <c r="S601" s="745"/>
      <c r="T601" s="559">
        <v>1.61</v>
      </c>
      <c r="U601" s="11">
        <v>16.440000000000001</v>
      </c>
      <c r="V601" s="11">
        <v>6000</v>
      </c>
      <c r="W601" s="11" t="s">
        <v>1089</v>
      </c>
      <c r="X601" s="11">
        <v>35</v>
      </c>
      <c r="Y601" s="11">
        <v>25</v>
      </c>
      <c r="Z601" s="11">
        <v>125</v>
      </c>
      <c r="AA601" s="11" t="s">
        <v>1090</v>
      </c>
      <c r="AB601" s="11" t="s">
        <v>1090</v>
      </c>
      <c r="AC601" s="11" t="s">
        <v>1090</v>
      </c>
      <c r="AD601" s="11">
        <v>15</v>
      </c>
      <c r="AE601" s="11">
        <v>2</v>
      </c>
      <c r="AF601" s="11">
        <v>0.3</v>
      </c>
      <c r="AG601" s="11" t="s">
        <v>1602</v>
      </c>
      <c r="AH601" s="11"/>
      <c r="AI601" s="11" t="s">
        <v>4162</v>
      </c>
      <c r="AJ601" s="11" t="s">
        <v>4163</v>
      </c>
      <c r="AK601" s="11" t="s">
        <v>1453</v>
      </c>
      <c r="AL601" s="20"/>
      <c r="AM601" s="11"/>
    </row>
    <row r="602" spans="1:39" s="60" customFormat="1" ht="27.75" customHeight="1" thickBot="1" x14ac:dyDescent="0.3">
      <c r="A602" s="237">
        <v>13140144</v>
      </c>
      <c r="B602" s="93">
        <v>40155</v>
      </c>
      <c r="C602" s="23" t="s">
        <v>1603</v>
      </c>
      <c r="D602" s="23" t="s">
        <v>5065</v>
      </c>
      <c r="E602" s="23"/>
      <c r="F602" s="23"/>
      <c r="G602" s="23"/>
      <c r="H602" s="239">
        <v>87401</v>
      </c>
      <c r="I602" s="93">
        <v>40175</v>
      </c>
      <c r="J602" s="93">
        <v>42346</v>
      </c>
      <c r="K602" s="23"/>
      <c r="L602" s="23"/>
      <c r="M602" s="23" t="s">
        <v>1107</v>
      </c>
      <c r="N602" s="94" t="s">
        <v>34</v>
      </c>
      <c r="O602" s="94">
        <v>78840</v>
      </c>
      <c r="P602" s="744"/>
      <c r="Q602" s="744"/>
      <c r="R602" s="744"/>
      <c r="S602" s="744"/>
      <c r="T602" s="575"/>
      <c r="U602" s="23"/>
      <c r="V602" s="23">
        <v>78840</v>
      </c>
      <c r="W602" s="23"/>
      <c r="X602" s="23"/>
      <c r="Y602" s="23"/>
      <c r="Z602" s="23"/>
      <c r="AA602" s="23"/>
      <c r="AB602" s="23"/>
      <c r="AC602" s="23"/>
      <c r="AD602" s="23"/>
      <c r="AE602" s="23"/>
      <c r="AF602" s="23"/>
      <c r="AG602" s="23"/>
      <c r="AH602" s="23"/>
      <c r="AI602" s="23" t="s">
        <v>2455</v>
      </c>
      <c r="AJ602" s="23" t="s">
        <v>2456</v>
      </c>
      <c r="AK602" s="94"/>
      <c r="AL602" s="24"/>
      <c r="AM602" s="11"/>
    </row>
    <row r="603" spans="1:39" s="60" customFormat="1" ht="27.75" customHeight="1" thickBot="1" x14ac:dyDescent="0.3">
      <c r="A603" s="77">
        <v>13140145</v>
      </c>
      <c r="B603" s="28">
        <v>40193</v>
      </c>
      <c r="C603" s="29" t="s">
        <v>1190</v>
      </c>
      <c r="D603" s="29" t="s">
        <v>5066</v>
      </c>
      <c r="E603" s="29"/>
      <c r="F603" s="29"/>
      <c r="G603" s="29"/>
      <c r="H603" s="77" t="s">
        <v>182</v>
      </c>
      <c r="I603" s="28">
        <v>40213</v>
      </c>
      <c r="J603" s="28">
        <v>42384</v>
      </c>
      <c r="K603" s="29"/>
      <c r="L603" s="29"/>
      <c r="M603" s="29" t="s">
        <v>4782</v>
      </c>
      <c r="N603" s="28" t="s">
        <v>34</v>
      </c>
      <c r="O603" s="29">
        <v>36500</v>
      </c>
      <c r="P603" s="743"/>
      <c r="Q603" s="743"/>
      <c r="R603" s="743"/>
      <c r="S603" s="743"/>
      <c r="T603" s="571"/>
      <c r="U603" s="29"/>
      <c r="V603" s="29">
        <v>36500</v>
      </c>
      <c r="W603" s="29"/>
      <c r="X603" s="29"/>
      <c r="Y603" s="29"/>
      <c r="Z603" s="29"/>
      <c r="AA603" s="29"/>
      <c r="AB603" s="29"/>
      <c r="AC603" s="29"/>
      <c r="AD603" s="29"/>
      <c r="AE603" s="29"/>
      <c r="AF603" s="29"/>
      <c r="AG603" s="29"/>
      <c r="AH603" s="29"/>
      <c r="AI603" s="29" t="s">
        <v>4164</v>
      </c>
      <c r="AJ603" s="29" t="s">
        <v>4165</v>
      </c>
      <c r="AK603" s="25"/>
      <c r="AL603" s="25"/>
      <c r="AM603" s="11"/>
    </row>
    <row r="604" spans="1:39" s="60" customFormat="1" ht="36.75" customHeight="1" x14ac:dyDescent="0.25">
      <c r="A604" s="187">
        <v>13140146</v>
      </c>
      <c r="B604" s="188">
        <v>40190</v>
      </c>
      <c r="C604" s="189" t="s">
        <v>1604</v>
      </c>
      <c r="D604" s="189" t="s">
        <v>4166</v>
      </c>
      <c r="E604" s="189"/>
      <c r="F604" s="189"/>
      <c r="G604" s="189"/>
      <c r="H604" s="190">
        <v>48489</v>
      </c>
      <c r="I604" s="188">
        <v>40212</v>
      </c>
      <c r="J604" s="188">
        <v>41350</v>
      </c>
      <c r="K604" s="189" t="s">
        <v>1605</v>
      </c>
      <c r="L604" s="189"/>
      <c r="M604" s="189" t="s">
        <v>756</v>
      </c>
      <c r="N604" s="188" t="s">
        <v>66</v>
      </c>
      <c r="O604" s="189">
        <v>6511600</v>
      </c>
      <c r="P604" s="749" t="s">
        <v>3461</v>
      </c>
      <c r="Q604" s="820" t="s">
        <v>1606</v>
      </c>
      <c r="R604" s="749"/>
      <c r="S604" s="821"/>
      <c r="T604" s="582">
        <v>1065</v>
      </c>
      <c r="U604" s="189">
        <v>17840</v>
      </c>
      <c r="V604" s="189">
        <v>6511600</v>
      </c>
      <c r="W604" s="98"/>
      <c r="X604" s="98"/>
      <c r="Y604" s="98"/>
      <c r="Z604" s="98"/>
      <c r="AA604" s="98"/>
      <c r="AB604" s="98"/>
      <c r="AC604" s="98"/>
      <c r="AD604" s="98"/>
      <c r="AE604" s="98"/>
      <c r="AF604" s="98"/>
      <c r="AG604" s="189"/>
      <c r="AH604" s="189"/>
      <c r="AI604" s="189" t="s">
        <v>4167</v>
      </c>
      <c r="AJ604" s="189" t="s">
        <v>4168</v>
      </c>
      <c r="AK604" s="379"/>
      <c r="AL604" s="379" t="s">
        <v>4570</v>
      </c>
      <c r="AM604" s="11"/>
    </row>
    <row r="605" spans="1:39" s="60" customFormat="1" ht="40.5" customHeight="1" x14ac:dyDescent="0.25">
      <c r="A605" s="33">
        <v>13140146</v>
      </c>
      <c r="B605" s="15">
        <v>40190</v>
      </c>
      <c r="C605" s="16" t="s">
        <v>1604</v>
      </c>
      <c r="D605" s="16" t="s">
        <v>4166</v>
      </c>
      <c r="E605" s="16"/>
      <c r="F605" s="16"/>
      <c r="G605" s="16"/>
      <c r="H605" s="33">
        <v>48489</v>
      </c>
      <c r="I605" s="15">
        <v>40212</v>
      </c>
      <c r="J605" s="15">
        <v>43541</v>
      </c>
      <c r="K605" s="16" t="s">
        <v>1605</v>
      </c>
      <c r="L605" s="16"/>
      <c r="M605" s="16" t="s">
        <v>756</v>
      </c>
      <c r="N605" s="15" t="s">
        <v>66</v>
      </c>
      <c r="O605" s="16">
        <v>6511600</v>
      </c>
      <c r="P605" s="764" t="s">
        <v>7059</v>
      </c>
      <c r="Q605" s="764" t="s">
        <v>7059</v>
      </c>
      <c r="R605" s="764"/>
      <c r="S605" s="764"/>
      <c r="T605" s="580"/>
      <c r="U605" s="16"/>
      <c r="V605" s="16">
        <v>6511600</v>
      </c>
      <c r="W605" s="16" t="s">
        <v>1257</v>
      </c>
      <c r="X605" s="16">
        <v>35</v>
      </c>
      <c r="Y605" s="16">
        <v>25</v>
      </c>
      <c r="Z605" s="16">
        <v>125</v>
      </c>
      <c r="AA605" s="16" t="s">
        <v>1090</v>
      </c>
      <c r="AB605" s="16" t="s">
        <v>1090</v>
      </c>
      <c r="AC605" s="16" t="s">
        <v>1090</v>
      </c>
      <c r="AD605" s="16">
        <v>15</v>
      </c>
      <c r="AE605" s="16">
        <v>2</v>
      </c>
      <c r="AF605" s="16">
        <v>0.5</v>
      </c>
      <c r="AG605" s="16" t="s">
        <v>1607</v>
      </c>
      <c r="AH605" s="16"/>
      <c r="AI605" s="16" t="s">
        <v>4167</v>
      </c>
      <c r="AJ605" s="16" t="s">
        <v>4168</v>
      </c>
      <c r="AK605" s="16" t="s">
        <v>4169</v>
      </c>
      <c r="AL605" s="16"/>
      <c r="AM605" s="11"/>
    </row>
    <row r="606" spans="1:39" s="60" customFormat="1" ht="40.5" customHeight="1" x14ac:dyDescent="0.25">
      <c r="A606" s="34">
        <v>13140146</v>
      </c>
      <c r="B606" s="5">
        <v>40190</v>
      </c>
      <c r="C606" s="17" t="s">
        <v>1604</v>
      </c>
      <c r="D606" s="17" t="s">
        <v>4166</v>
      </c>
      <c r="E606" s="17" t="s">
        <v>63</v>
      </c>
      <c r="F606" s="17" t="s">
        <v>63</v>
      </c>
      <c r="G606" s="17" t="s">
        <v>63</v>
      </c>
      <c r="H606" s="34">
        <v>48489</v>
      </c>
      <c r="I606" s="5">
        <v>40212</v>
      </c>
      <c r="J606" s="5">
        <v>45733</v>
      </c>
      <c r="K606" s="17" t="s">
        <v>1605</v>
      </c>
      <c r="L606" s="17" t="s">
        <v>7058</v>
      </c>
      <c r="M606" s="17" t="s">
        <v>756</v>
      </c>
      <c r="N606" s="5" t="s">
        <v>66</v>
      </c>
      <c r="O606" s="17">
        <v>6511600</v>
      </c>
      <c r="P606" s="767"/>
      <c r="Q606" s="767"/>
      <c r="R606" s="767"/>
      <c r="S606" s="767"/>
      <c r="T606" s="566"/>
      <c r="U606" s="17"/>
      <c r="V606" s="17">
        <v>6511600</v>
      </c>
      <c r="W606" s="17" t="s">
        <v>1257</v>
      </c>
      <c r="X606" s="17">
        <v>35</v>
      </c>
      <c r="Y606" s="17">
        <v>25</v>
      </c>
      <c r="Z606" s="17">
        <v>125</v>
      </c>
      <c r="AA606" s="17" t="s">
        <v>1090</v>
      </c>
      <c r="AB606" s="17" t="s">
        <v>1090</v>
      </c>
      <c r="AC606" s="17" t="s">
        <v>1090</v>
      </c>
      <c r="AD606" s="17">
        <v>15</v>
      </c>
      <c r="AE606" s="17">
        <v>2</v>
      </c>
      <c r="AF606" s="17">
        <v>0.5</v>
      </c>
      <c r="AG606" s="17" t="s">
        <v>1607</v>
      </c>
      <c r="AH606" s="17"/>
      <c r="AI606" s="17" t="s">
        <v>7062</v>
      </c>
      <c r="AJ606" s="17" t="s">
        <v>7063</v>
      </c>
      <c r="AK606" s="17" t="s">
        <v>4169</v>
      </c>
      <c r="AL606" s="17" t="s">
        <v>7060</v>
      </c>
      <c r="AM606" s="11"/>
    </row>
    <row r="607" spans="1:39" s="60" customFormat="1" ht="40.5" customHeight="1" thickBot="1" x14ac:dyDescent="0.3">
      <c r="A607" s="169">
        <v>13140146</v>
      </c>
      <c r="B607" s="170">
        <v>40190</v>
      </c>
      <c r="C607" s="44" t="s">
        <v>1604</v>
      </c>
      <c r="D607" s="44" t="s">
        <v>4166</v>
      </c>
      <c r="E607" s="44" t="s">
        <v>63</v>
      </c>
      <c r="F607" s="44" t="s">
        <v>63</v>
      </c>
      <c r="G607" s="44" t="s">
        <v>63</v>
      </c>
      <c r="H607" s="169">
        <v>48489</v>
      </c>
      <c r="I607" s="170">
        <v>40212</v>
      </c>
      <c r="J607" s="170">
        <v>45733</v>
      </c>
      <c r="K607" s="44" t="s">
        <v>1605</v>
      </c>
      <c r="L607" s="44" t="s">
        <v>7058</v>
      </c>
      <c r="M607" s="44" t="s">
        <v>756</v>
      </c>
      <c r="N607" s="170"/>
      <c r="O607" s="44"/>
      <c r="P607" s="738"/>
      <c r="Q607" s="738"/>
      <c r="R607" s="738"/>
      <c r="S607" s="738"/>
      <c r="T607" s="573"/>
      <c r="U607" s="44"/>
      <c r="V607" s="44"/>
      <c r="W607" s="44"/>
      <c r="X607" s="44"/>
      <c r="Y607" s="44"/>
      <c r="Z607" s="44"/>
      <c r="AA607" s="44"/>
      <c r="AB607" s="44"/>
      <c r="AC607" s="44"/>
      <c r="AD607" s="44"/>
      <c r="AE607" s="44"/>
      <c r="AF607" s="44"/>
      <c r="AG607" s="44"/>
      <c r="AH607" s="44"/>
      <c r="AI607" s="44" t="s">
        <v>7064</v>
      </c>
      <c r="AJ607" s="44" t="s">
        <v>7065</v>
      </c>
      <c r="AK607" s="44"/>
      <c r="AL607" s="44" t="s">
        <v>7061</v>
      </c>
      <c r="AM607" s="11"/>
    </row>
    <row r="608" spans="1:39" s="60" customFormat="1" ht="27.75" customHeight="1" thickBot="1" x14ac:dyDescent="0.3">
      <c r="A608" s="440">
        <v>13140147</v>
      </c>
      <c r="B608" s="28">
        <v>40197</v>
      </c>
      <c r="C608" s="29" t="s">
        <v>1608</v>
      </c>
      <c r="D608" s="29" t="s">
        <v>1609</v>
      </c>
      <c r="E608" s="29"/>
      <c r="F608" s="29"/>
      <c r="G608" s="29"/>
      <c r="H608" s="77">
        <v>73479</v>
      </c>
      <c r="I608" s="28">
        <v>40218</v>
      </c>
      <c r="J608" s="28">
        <v>42388</v>
      </c>
      <c r="K608" s="29"/>
      <c r="L608" s="29"/>
      <c r="M608" s="29" t="s">
        <v>1550</v>
      </c>
      <c r="N608" s="28" t="s">
        <v>105</v>
      </c>
      <c r="O608" s="29">
        <v>14600</v>
      </c>
      <c r="P608" s="743"/>
      <c r="Q608" s="743"/>
      <c r="R608" s="743"/>
      <c r="S608" s="743"/>
      <c r="T608" s="571"/>
      <c r="U608" s="29"/>
      <c r="V608" s="29">
        <v>14600</v>
      </c>
      <c r="W608" s="29"/>
      <c r="X608" s="29"/>
      <c r="Y608" s="29"/>
      <c r="Z608" s="29"/>
      <c r="AA608" s="29"/>
      <c r="AB608" s="29"/>
      <c r="AC608" s="29"/>
      <c r="AD608" s="29"/>
      <c r="AE608" s="29"/>
      <c r="AF608" s="29"/>
      <c r="AG608" s="29"/>
      <c r="AH608" s="29"/>
      <c r="AI608" s="29" t="s">
        <v>4170</v>
      </c>
      <c r="AJ608" s="29" t="s">
        <v>4171</v>
      </c>
      <c r="AK608" s="25"/>
      <c r="AL608" s="25"/>
      <c r="AM608" s="11"/>
    </row>
    <row r="609" spans="1:39" s="394" customFormat="1" ht="27.75" customHeight="1" thickBot="1" x14ac:dyDescent="0.3">
      <c r="A609" s="494">
        <v>13140148</v>
      </c>
      <c r="B609" s="311">
        <v>40224</v>
      </c>
      <c r="C609" s="167" t="s">
        <v>1610</v>
      </c>
      <c r="D609" s="312" t="s">
        <v>1611</v>
      </c>
      <c r="E609" s="167"/>
      <c r="F609" s="167"/>
      <c r="G609" s="167"/>
      <c r="H609" s="313" t="s">
        <v>1612</v>
      </c>
      <c r="I609" s="311">
        <v>40244</v>
      </c>
      <c r="J609" s="311">
        <v>40568</v>
      </c>
      <c r="K609" s="312" t="s">
        <v>1613</v>
      </c>
      <c r="L609" s="312"/>
      <c r="M609" s="312" t="s">
        <v>1614</v>
      </c>
      <c r="N609" s="311" t="s">
        <v>48</v>
      </c>
      <c r="O609" s="312">
        <v>16300000</v>
      </c>
      <c r="P609" s="751"/>
      <c r="Q609" s="751"/>
      <c r="R609" s="751" t="s">
        <v>6421</v>
      </c>
      <c r="S609" s="751"/>
      <c r="T609" s="620"/>
      <c r="U609" s="312"/>
      <c r="V609" s="312">
        <v>16300000</v>
      </c>
      <c r="W609" s="312"/>
      <c r="X609" s="312"/>
      <c r="Y609" s="312"/>
      <c r="Z609" s="312"/>
      <c r="AA609" s="312"/>
      <c r="AB609" s="312"/>
      <c r="AC609" s="312"/>
      <c r="AD609" s="312"/>
      <c r="AE609" s="312"/>
      <c r="AF609" s="312"/>
      <c r="AG609" s="312"/>
      <c r="AH609" s="312"/>
      <c r="AI609" s="312" t="s">
        <v>4172</v>
      </c>
      <c r="AJ609" s="312" t="s">
        <v>4173</v>
      </c>
      <c r="AK609" s="451"/>
      <c r="AL609" s="451" t="s">
        <v>6420</v>
      </c>
      <c r="AM609" s="39"/>
    </row>
    <row r="610" spans="1:39" s="60" customFormat="1" ht="27.75" customHeight="1" x14ac:dyDescent="0.25">
      <c r="A610" s="441">
        <v>13140149</v>
      </c>
      <c r="B610" s="291">
        <v>40226</v>
      </c>
      <c r="C610" s="39" t="s">
        <v>1615</v>
      </c>
      <c r="D610" s="221" t="s">
        <v>1616</v>
      </c>
      <c r="E610" s="39"/>
      <c r="F610" s="39"/>
      <c r="G610" s="39"/>
      <c r="H610" s="290">
        <v>36782</v>
      </c>
      <c r="I610" s="291">
        <v>40247</v>
      </c>
      <c r="J610" s="291">
        <v>42417</v>
      </c>
      <c r="K610" s="221" t="s">
        <v>1617</v>
      </c>
      <c r="L610" s="221"/>
      <c r="M610" s="221" t="s">
        <v>948</v>
      </c>
      <c r="N610" s="221" t="s">
        <v>21</v>
      </c>
      <c r="O610" s="221">
        <v>24000</v>
      </c>
      <c r="P610" s="746" t="s">
        <v>6184</v>
      </c>
      <c r="Q610" s="746" t="s">
        <v>6184</v>
      </c>
      <c r="R610" s="746"/>
      <c r="S610" s="746"/>
      <c r="T610" s="570"/>
      <c r="U610" s="221"/>
      <c r="V610" s="221">
        <v>24000</v>
      </c>
      <c r="W610" s="221"/>
      <c r="X610" s="221"/>
      <c r="Y610" s="221"/>
      <c r="Z610" s="221"/>
      <c r="AA610" s="221"/>
      <c r="AB610" s="221"/>
      <c r="AC610" s="221"/>
      <c r="AD610" s="221"/>
      <c r="AE610" s="221"/>
      <c r="AF610" s="221"/>
      <c r="AG610" s="221"/>
      <c r="AH610" s="221"/>
      <c r="AI610" s="221" t="s">
        <v>2457</v>
      </c>
      <c r="AJ610" s="221" t="s">
        <v>4174</v>
      </c>
      <c r="AK610" s="314"/>
      <c r="AL610" s="314" t="s">
        <v>6186</v>
      </c>
      <c r="AM610" s="11"/>
    </row>
    <row r="611" spans="1:39" s="60" customFormat="1" ht="27.75" customHeight="1" thickBot="1" x14ac:dyDescent="0.3">
      <c r="A611" s="441">
        <v>13140149</v>
      </c>
      <c r="B611" s="291">
        <v>40226</v>
      </c>
      <c r="C611" s="39" t="s">
        <v>1615</v>
      </c>
      <c r="D611" s="221" t="s">
        <v>1616</v>
      </c>
      <c r="E611" s="39" t="s">
        <v>7289</v>
      </c>
      <c r="F611" s="39" t="s">
        <v>60</v>
      </c>
      <c r="G611" s="39" t="s">
        <v>28</v>
      </c>
      <c r="H611" s="290">
        <v>36782</v>
      </c>
      <c r="I611" s="291">
        <v>40247</v>
      </c>
      <c r="J611" s="291">
        <v>44609</v>
      </c>
      <c r="K611" s="221" t="s">
        <v>1617</v>
      </c>
      <c r="L611" s="221"/>
      <c r="M611" s="221" t="s">
        <v>948</v>
      </c>
      <c r="N611" s="221" t="s">
        <v>21</v>
      </c>
      <c r="O611" s="221">
        <v>24000</v>
      </c>
      <c r="P611" s="746"/>
      <c r="Q611" s="746"/>
      <c r="R611" s="746"/>
      <c r="S611" s="746"/>
      <c r="T611" s="570">
        <v>22</v>
      </c>
      <c r="U611" s="221">
        <v>90</v>
      </c>
      <c r="V611" s="221">
        <v>24000</v>
      </c>
      <c r="W611" s="221" t="s">
        <v>1257</v>
      </c>
      <c r="X611" s="221">
        <v>50</v>
      </c>
      <c r="Y611" s="221">
        <v>50</v>
      </c>
      <c r="Z611" s="221">
        <v>250</v>
      </c>
      <c r="AA611" s="221"/>
      <c r="AB611" s="221"/>
      <c r="AC611" s="221"/>
      <c r="AD611" s="221">
        <v>10</v>
      </c>
      <c r="AE611" s="221"/>
      <c r="AF611" s="221"/>
      <c r="AG611" s="221" t="s">
        <v>6185</v>
      </c>
      <c r="AH611" s="221"/>
      <c r="AI611" s="221" t="s">
        <v>2457</v>
      </c>
      <c r="AJ611" s="221" t="s">
        <v>4174</v>
      </c>
      <c r="AK611" s="314"/>
      <c r="AL611" s="314" t="s">
        <v>8447</v>
      </c>
      <c r="AM611" s="11"/>
    </row>
    <row r="612" spans="1:39" s="60" customFormat="1" ht="36" customHeight="1" thickBot="1" x14ac:dyDescent="0.3">
      <c r="A612" s="530">
        <v>13140150</v>
      </c>
      <c r="B612" s="214">
        <v>40233</v>
      </c>
      <c r="C612" s="216" t="s">
        <v>5628</v>
      </c>
      <c r="D612" s="215" t="s">
        <v>5629</v>
      </c>
      <c r="E612" s="216"/>
      <c r="F612" s="216"/>
      <c r="G612" s="216"/>
      <c r="H612" s="216">
        <v>75112</v>
      </c>
      <c r="I612" s="214">
        <v>40253</v>
      </c>
      <c r="J612" s="214">
        <v>42424</v>
      </c>
      <c r="K612" s="215" t="s">
        <v>370</v>
      </c>
      <c r="L612" s="215"/>
      <c r="M612" s="215" t="s">
        <v>300</v>
      </c>
      <c r="N612" s="214" t="s">
        <v>52</v>
      </c>
      <c r="O612" s="215">
        <v>5800945</v>
      </c>
      <c r="P612" s="769" t="s">
        <v>6129</v>
      </c>
      <c r="Q612" s="769" t="s">
        <v>6129</v>
      </c>
      <c r="R612" s="762"/>
      <c r="S612" s="762"/>
      <c r="T612" s="589"/>
      <c r="U612" s="215"/>
      <c r="V612" s="215">
        <v>5800945</v>
      </c>
      <c r="W612" s="215"/>
      <c r="X612" s="215"/>
      <c r="Y612" s="215"/>
      <c r="Z612" s="215"/>
      <c r="AA612" s="215"/>
      <c r="AB612" s="215"/>
      <c r="AC612" s="215"/>
      <c r="AD612" s="215"/>
      <c r="AE612" s="215"/>
      <c r="AF612" s="215"/>
      <c r="AG612" s="215"/>
      <c r="AH612" s="215"/>
      <c r="AI612" s="215" t="s">
        <v>4175</v>
      </c>
      <c r="AJ612" s="215" t="s">
        <v>4176</v>
      </c>
      <c r="AK612" s="244"/>
      <c r="AL612" s="244" t="s">
        <v>6131</v>
      </c>
      <c r="AM612" s="11"/>
    </row>
    <row r="613" spans="1:39" s="60" customFormat="1" ht="36" customHeight="1" x14ac:dyDescent="0.25">
      <c r="A613" s="531">
        <v>13140150</v>
      </c>
      <c r="B613" s="31">
        <v>40233</v>
      </c>
      <c r="C613" s="76" t="s">
        <v>5628</v>
      </c>
      <c r="D613" s="30" t="s">
        <v>5629</v>
      </c>
      <c r="E613" s="76"/>
      <c r="F613" s="76"/>
      <c r="G613" s="76"/>
      <c r="H613" s="76">
        <v>75112</v>
      </c>
      <c r="I613" s="31">
        <v>40253</v>
      </c>
      <c r="J613" s="31">
        <v>42424</v>
      </c>
      <c r="K613" s="30" t="s">
        <v>370</v>
      </c>
      <c r="L613" s="30"/>
      <c r="M613" s="30" t="s">
        <v>300</v>
      </c>
      <c r="N613" s="31" t="s">
        <v>52</v>
      </c>
      <c r="O613" s="30">
        <v>112500</v>
      </c>
      <c r="P613" s="781" t="s">
        <v>6129</v>
      </c>
      <c r="Q613" s="781" t="s">
        <v>6129</v>
      </c>
      <c r="R613" s="781"/>
      <c r="S613" s="781"/>
      <c r="T613" s="590"/>
      <c r="U613" s="30"/>
      <c r="V613" s="30">
        <v>112500</v>
      </c>
      <c r="W613" s="30"/>
      <c r="X613" s="30"/>
      <c r="Y613" s="30"/>
      <c r="Z613" s="30"/>
      <c r="AA613" s="30"/>
      <c r="AB613" s="30"/>
      <c r="AC613" s="30"/>
      <c r="AD613" s="30"/>
      <c r="AE613" s="30"/>
      <c r="AF613" s="30"/>
      <c r="AG613" s="30"/>
      <c r="AH613" s="30"/>
      <c r="AI613" s="30" t="s">
        <v>4177</v>
      </c>
      <c r="AJ613" s="30" t="s">
        <v>4178</v>
      </c>
      <c r="AK613" s="32"/>
      <c r="AL613" s="244" t="s">
        <v>6131</v>
      </c>
      <c r="AM613" s="11"/>
    </row>
    <row r="614" spans="1:39" s="60" customFormat="1" ht="36" customHeight="1" thickBot="1" x14ac:dyDescent="0.3">
      <c r="A614" s="487">
        <v>13140150</v>
      </c>
      <c r="B614" s="170">
        <v>40233</v>
      </c>
      <c r="C614" s="169" t="s">
        <v>6132</v>
      </c>
      <c r="D614" s="44" t="s">
        <v>5629</v>
      </c>
      <c r="E614" s="169" t="s">
        <v>51</v>
      </c>
      <c r="F614" s="169" t="s">
        <v>51</v>
      </c>
      <c r="G614" s="169" t="s">
        <v>51</v>
      </c>
      <c r="H614" s="169" t="s">
        <v>6128</v>
      </c>
      <c r="I614" s="170">
        <v>40253</v>
      </c>
      <c r="J614" s="170">
        <v>46077</v>
      </c>
      <c r="K614" s="44" t="s">
        <v>370</v>
      </c>
      <c r="L614" s="44"/>
      <c r="M614" s="44" t="s">
        <v>300</v>
      </c>
      <c r="N614" s="170" t="s">
        <v>52</v>
      </c>
      <c r="O614" s="44">
        <v>5800945</v>
      </c>
      <c r="P614" s="738"/>
      <c r="Q614" s="738"/>
      <c r="R614" s="738"/>
      <c r="S614" s="738"/>
      <c r="T614" s="573">
        <v>932</v>
      </c>
      <c r="U614" s="44">
        <v>15893</v>
      </c>
      <c r="V614" s="44">
        <v>5800945</v>
      </c>
      <c r="W614" s="44" t="s">
        <v>1257</v>
      </c>
      <c r="X614" s="44">
        <v>35</v>
      </c>
      <c r="Y614" s="44">
        <v>25</v>
      </c>
      <c r="Z614" s="44">
        <v>125</v>
      </c>
      <c r="AA614" s="44" t="s">
        <v>1090</v>
      </c>
      <c r="AB614" s="44" t="s">
        <v>1090</v>
      </c>
      <c r="AC614" s="44" t="s">
        <v>1090</v>
      </c>
      <c r="AD614" s="44">
        <v>15</v>
      </c>
      <c r="AE614" s="44">
        <v>2</v>
      </c>
      <c r="AF614" s="44">
        <v>0.5</v>
      </c>
      <c r="AG614" s="44" t="s">
        <v>6130</v>
      </c>
      <c r="AH614" s="44">
        <v>149.5</v>
      </c>
      <c r="AI614" s="44" t="s">
        <v>4175</v>
      </c>
      <c r="AJ614" s="44" t="s">
        <v>4176</v>
      </c>
      <c r="AK614" s="174" t="s">
        <v>4904</v>
      </c>
      <c r="AL614" s="174" t="s">
        <v>6834</v>
      </c>
      <c r="AM614" s="11"/>
    </row>
    <row r="615" spans="1:39" s="60" customFormat="1" ht="27.75" customHeight="1" x14ac:dyDescent="0.25">
      <c r="A615" s="532">
        <v>13140151</v>
      </c>
      <c r="B615" s="172">
        <v>40242</v>
      </c>
      <c r="C615" s="173" t="s">
        <v>6133</v>
      </c>
      <c r="D615" s="173" t="s">
        <v>5630</v>
      </c>
      <c r="E615" s="173"/>
      <c r="F615" s="173"/>
      <c r="G615" s="173"/>
      <c r="H615" s="171" t="s">
        <v>59</v>
      </c>
      <c r="I615" s="172">
        <v>40262</v>
      </c>
      <c r="J615" s="172">
        <v>42434</v>
      </c>
      <c r="K615" s="173" t="s">
        <v>1594</v>
      </c>
      <c r="L615" s="173"/>
      <c r="M615" s="173" t="s">
        <v>300</v>
      </c>
      <c r="N615" s="172" t="s">
        <v>52</v>
      </c>
      <c r="O615" s="173">
        <v>130000</v>
      </c>
      <c r="P615" s="786" t="s">
        <v>6136</v>
      </c>
      <c r="Q615" s="786" t="s">
        <v>6136</v>
      </c>
      <c r="R615" s="786"/>
      <c r="S615" s="786"/>
      <c r="T615" s="591"/>
      <c r="U615" s="173"/>
      <c r="V615" s="173">
        <v>130000</v>
      </c>
      <c r="W615" s="173"/>
      <c r="X615" s="173"/>
      <c r="Y615" s="173"/>
      <c r="Z615" s="173"/>
      <c r="AA615" s="173"/>
      <c r="AB615" s="173"/>
      <c r="AC615" s="173"/>
      <c r="AD615" s="173"/>
      <c r="AE615" s="173"/>
      <c r="AF615" s="173"/>
      <c r="AG615" s="173"/>
      <c r="AH615" s="173"/>
      <c r="AI615" s="173" t="s">
        <v>4179</v>
      </c>
      <c r="AJ615" s="173" t="s">
        <v>4180</v>
      </c>
      <c r="AK615" s="329"/>
      <c r="AL615" s="329" t="s">
        <v>6138</v>
      </c>
      <c r="AM615" s="11"/>
    </row>
    <row r="616" spans="1:39" s="60" customFormat="1" ht="27.75" customHeight="1" thickBot="1" x14ac:dyDescent="0.3">
      <c r="A616" s="487">
        <v>13140151</v>
      </c>
      <c r="B616" s="170">
        <v>40242</v>
      </c>
      <c r="C616" s="44" t="s">
        <v>6134</v>
      </c>
      <c r="D616" s="44" t="s">
        <v>5630</v>
      </c>
      <c r="E616" s="44" t="s">
        <v>62</v>
      </c>
      <c r="F616" s="44" t="s">
        <v>62</v>
      </c>
      <c r="G616" s="44" t="s">
        <v>51</v>
      </c>
      <c r="H616" s="169" t="s">
        <v>6135</v>
      </c>
      <c r="I616" s="170">
        <v>40262</v>
      </c>
      <c r="J616" s="170">
        <v>46817</v>
      </c>
      <c r="K616" s="44" t="s">
        <v>1594</v>
      </c>
      <c r="L616" s="44" t="s">
        <v>6892</v>
      </c>
      <c r="M616" s="44" t="s">
        <v>300</v>
      </c>
      <c r="N616" s="170" t="s">
        <v>52</v>
      </c>
      <c r="O616" s="44">
        <v>130000</v>
      </c>
      <c r="P616" s="738" t="s">
        <v>8263</v>
      </c>
      <c r="Q616" s="738" t="s">
        <v>8263</v>
      </c>
      <c r="R616" s="738"/>
      <c r="S616" s="738"/>
      <c r="T616" s="573">
        <v>25.03</v>
      </c>
      <c r="U616" s="44">
        <v>356.16</v>
      </c>
      <c r="V616" s="44">
        <v>130000</v>
      </c>
      <c r="W616" s="44" t="s">
        <v>1089</v>
      </c>
      <c r="X616" s="44">
        <v>35</v>
      </c>
      <c r="Y616" s="44">
        <v>25</v>
      </c>
      <c r="Z616" s="44">
        <v>125</v>
      </c>
      <c r="AA616" s="44" t="s">
        <v>1090</v>
      </c>
      <c r="AB616" s="44" t="s">
        <v>1090</v>
      </c>
      <c r="AC616" s="44" t="s">
        <v>1090</v>
      </c>
      <c r="AD616" s="44" t="s">
        <v>1090</v>
      </c>
      <c r="AE616" s="44" t="s">
        <v>1090</v>
      </c>
      <c r="AF616" s="44">
        <v>0.3</v>
      </c>
      <c r="AG616" s="44" t="s">
        <v>6137</v>
      </c>
      <c r="AH616" s="44"/>
      <c r="AI616" s="44" t="s">
        <v>4179</v>
      </c>
      <c r="AJ616" s="44" t="s">
        <v>4180</v>
      </c>
      <c r="AK616" s="174" t="s">
        <v>4904</v>
      </c>
      <c r="AL616" s="174"/>
      <c r="AM616" s="11"/>
    </row>
    <row r="617" spans="1:39" s="60" customFormat="1" ht="27.75" customHeight="1" x14ac:dyDescent="0.25">
      <c r="A617" s="533" t="s">
        <v>4651</v>
      </c>
      <c r="B617" s="175">
        <v>40261</v>
      </c>
      <c r="C617" s="221" t="s">
        <v>1618</v>
      </c>
      <c r="D617" s="176" t="s">
        <v>4655</v>
      </c>
      <c r="E617" s="221"/>
      <c r="F617" s="221"/>
      <c r="G617" s="221"/>
      <c r="H617" s="164">
        <v>37376</v>
      </c>
      <c r="I617" s="175">
        <v>40281</v>
      </c>
      <c r="J617" s="175">
        <v>42453</v>
      </c>
      <c r="K617" s="176" t="s">
        <v>1619</v>
      </c>
      <c r="L617" s="176"/>
      <c r="M617" s="176" t="s">
        <v>1076</v>
      </c>
      <c r="N617" s="176" t="s">
        <v>34</v>
      </c>
      <c r="O617" s="176">
        <v>986910</v>
      </c>
      <c r="P617" s="752" t="s">
        <v>4653</v>
      </c>
      <c r="Q617" s="752"/>
      <c r="R617" s="752"/>
      <c r="S617" s="752"/>
      <c r="T617" s="568"/>
      <c r="U617" s="176"/>
      <c r="V617" s="176">
        <v>986910</v>
      </c>
      <c r="W617" s="176"/>
      <c r="X617" s="176"/>
      <c r="Y617" s="176"/>
      <c r="Z617" s="176"/>
      <c r="AA617" s="176"/>
      <c r="AB617" s="176"/>
      <c r="AC617" s="176"/>
      <c r="AD617" s="176"/>
      <c r="AE617" s="176"/>
      <c r="AF617" s="176"/>
      <c r="AG617" s="176"/>
      <c r="AH617" s="176"/>
      <c r="AI617" s="176" t="s">
        <v>2458</v>
      </c>
      <c r="AJ617" s="176" t="s">
        <v>4181</v>
      </c>
      <c r="AK617" s="222"/>
      <c r="AL617" s="222" t="s">
        <v>6140</v>
      </c>
      <c r="AM617" s="11"/>
    </row>
    <row r="618" spans="1:39" s="60" customFormat="1" ht="27.75" customHeight="1" x14ac:dyDescent="0.25">
      <c r="A618" s="533">
        <v>13140152</v>
      </c>
      <c r="B618" s="175">
        <v>40261</v>
      </c>
      <c r="C618" s="16" t="s">
        <v>4654</v>
      </c>
      <c r="D618" s="176" t="s">
        <v>4655</v>
      </c>
      <c r="E618" s="176"/>
      <c r="F618" s="176"/>
      <c r="G618" s="176"/>
      <c r="H618" s="164">
        <v>37376</v>
      </c>
      <c r="I618" s="175">
        <v>40281</v>
      </c>
      <c r="J618" s="175">
        <v>42453</v>
      </c>
      <c r="K618" s="176" t="s">
        <v>1619</v>
      </c>
      <c r="L618" s="176"/>
      <c r="M618" s="176" t="s">
        <v>1076</v>
      </c>
      <c r="N618" s="176" t="s">
        <v>34</v>
      </c>
      <c r="O618" s="176">
        <v>100500</v>
      </c>
      <c r="P618" s="752"/>
      <c r="Q618" s="752" t="s">
        <v>6139</v>
      </c>
      <c r="R618" s="752"/>
      <c r="S618" s="752"/>
      <c r="T618" s="568">
        <v>30</v>
      </c>
      <c r="U618" s="176">
        <v>300</v>
      </c>
      <c r="V618" s="176">
        <v>100500</v>
      </c>
      <c r="W618" s="176" t="s">
        <v>1257</v>
      </c>
      <c r="X618" s="176">
        <v>50</v>
      </c>
      <c r="Y618" s="176">
        <v>25</v>
      </c>
      <c r="Z618" s="176">
        <v>125</v>
      </c>
      <c r="AA618" s="176" t="s">
        <v>1090</v>
      </c>
      <c r="AB618" s="176" t="s">
        <v>1090</v>
      </c>
      <c r="AC618" s="176" t="s">
        <v>1090</v>
      </c>
      <c r="AD618" s="176" t="s">
        <v>1090</v>
      </c>
      <c r="AE618" s="176" t="s">
        <v>1090</v>
      </c>
      <c r="AF618" s="176" t="s">
        <v>1090</v>
      </c>
      <c r="AG618" s="176" t="s">
        <v>4656</v>
      </c>
      <c r="AH618" s="176"/>
      <c r="AI618" s="176" t="s">
        <v>2458</v>
      </c>
      <c r="AJ618" s="176" t="s">
        <v>4181</v>
      </c>
      <c r="AK618" s="222" t="s">
        <v>1092</v>
      </c>
      <c r="AL618" s="222" t="s">
        <v>6141</v>
      </c>
      <c r="AM618" s="11"/>
    </row>
    <row r="619" spans="1:39" s="60" customFormat="1" ht="27.75" customHeight="1" thickBot="1" x14ac:dyDescent="0.3">
      <c r="A619" s="487">
        <v>13140152</v>
      </c>
      <c r="B619" s="170">
        <v>40261</v>
      </c>
      <c r="C619" s="44" t="s">
        <v>4654</v>
      </c>
      <c r="D619" s="44" t="s">
        <v>8368</v>
      </c>
      <c r="E619" s="44" t="s">
        <v>72</v>
      </c>
      <c r="F619" s="44" t="s">
        <v>72</v>
      </c>
      <c r="G619" s="44" t="s">
        <v>53</v>
      </c>
      <c r="H619" s="169">
        <v>37376</v>
      </c>
      <c r="I619" s="170">
        <v>40281</v>
      </c>
      <c r="J619" s="170">
        <v>48297</v>
      </c>
      <c r="K619" s="44" t="s">
        <v>1619</v>
      </c>
      <c r="L619" s="44"/>
      <c r="M619" s="44" t="s">
        <v>1076</v>
      </c>
      <c r="N619" s="44" t="s">
        <v>34</v>
      </c>
      <c r="O619" s="44">
        <v>100500</v>
      </c>
      <c r="P619" s="822" t="s">
        <v>8369</v>
      </c>
      <c r="Q619" s="822" t="s">
        <v>8369</v>
      </c>
      <c r="R619" s="822"/>
      <c r="S619" s="822"/>
      <c r="T619" s="573">
        <v>30</v>
      </c>
      <c r="U619" s="44">
        <v>300</v>
      </c>
      <c r="V619" s="44">
        <v>100500</v>
      </c>
      <c r="W619" s="44" t="s">
        <v>1257</v>
      </c>
      <c r="X619" s="44">
        <v>50</v>
      </c>
      <c r="Y619" s="44">
        <v>25</v>
      </c>
      <c r="Z619" s="44">
        <v>125</v>
      </c>
      <c r="AA619" s="44" t="s">
        <v>1090</v>
      </c>
      <c r="AB619" s="44" t="s">
        <v>1090</v>
      </c>
      <c r="AC619" s="44" t="s">
        <v>1090</v>
      </c>
      <c r="AD619" s="44" t="s">
        <v>1090</v>
      </c>
      <c r="AE619" s="44" t="s">
        <v>1090</v>
      </c>
      <c r="AF619" s="44" t="s">
        <v>1090</v>
      </c>
      <c r="AG619" s="44" t="s">
        <v>4656</v>
      </c>
      <c r="AH619" s="44">
        <v>110</v>
      </c>
      <c r="AI619" s="44" t="s">
        <v>2458</v>
      </c>
      <c r="AJ619" s="44" t="s">
        <v>4181</v>
      </c>
      <c r="AK619" s="174" t="s">
        <v>1092</v>
      </c>
      <c r="AL619" s="174"/>
      <c r="AM619" s="11"/>
    </row>
    <row r="620" spans="1:39" s="60" customFormat="1" ht="27.75" customHeight="1" thickBot="1" x14ac:dyDescent="0.3">
      <c r="A620" s="440">
        <v>13140153</v>
      </c>
      <c r="B620" s="28">
        <v>40269</v>
      </c>
      <c r="C620" s="29" t="s">
        <v>2459</v>
      </c>
      <c r="D620" s="29" t="s">
        <v>2460</v>
      </c>
      <c r="E620" s="29"/>
      <c r="F620" s="29"/>
      <c r="G620" s="29"/>
      <c r="H620" s="77">
        <v>39520</v>
      </c>
      <c r="I620" s="28">
        <v>40290</v>
      </c>
      <c r="J620" s="28">
        <v>42095</v>
      </c>
      <c r="K620" s="29" t="s">
        <v>1479</v>
      </c>
      <c r="L620" s="29"/>
      <c r="M620" s="29" t="s">
        <v>287</v>
      </c>
      <c r="N620" s="29" t="s">
        <v>40</v>
      </c>
      <c r="O620" s="29">
        <v>1100</v>
      </c>
      <c r="P620" s="743"/>
      <c r="Q620" s="743"/>
      <c r="R620" s="743"/>
      <c r="S620" s="743"/>
      <c r="T620" s="571"/>
      <c r="U620" s="29"/>
      <c r="V620" s="29">
        <v>1100</v>
      </c>
      <c r="W620" s="29"/>
      <c r="X620" s="29"/>
      <c r="Y620" s="29"/>
      <c r="Z620" s="29"/>
      <c r="AA620" s="29"/>
      <c r="AB620" s="29"/>
      <c r="AC620" s="29"/>
      <c r="AD620" s="29"/>
      <c r="AE620" s="29"/>
      <c r="AF620" s="29"/>
      <c r="AG620" s="29"/>
      <c r="AH620" s="29"/>
      <c r="AI620" s="29" t="s">
        <v>4182</v>
      </c>
      <c r="AJ620" s="29" t="s">
        <v>4183</v>
      </c>
      <c r="AK620" s="25"/>
      <c r="AL620" s="25"/>
      <c r="AM620" s="11"/>
    </row>
    <row r="621" spans="1:39" s="60" customFormat="1" ht="27.75" customHeight="1" thickBot="1" x14ac:dyDescent="0.3">
      <c r="A621" s="237">
        <v>13140154</v>
      </c>
      <c r="B621" s="238">
        <v>40336</v>
      </c>
      <c r="C621" s="23" t="s">
        <v>1620</v>
      </c>
      <c r="D621" s="23" t="s">
        <v>5037</v>
      </c>
      <c r="E621" s="23"/>
      <c r="F621" s="23"/>
      <c r="G621" s="23"/>
      <c r="H621" s="239" t="s">
        <v>179</v>
      </c>
      <c r="I621" s="238">
        <v>40356</v>
      </c>
      <c r="J621" s="238" t="s">
        <v>1195</v>
      </c>
      <c r="K621" s="23" t="s">
        <v>1201</v>
      </c>
      <c r="L621" s="23"/>
      <c r="M621" s="23" t="s">
        <v>4783</v>
      </c>
      <c r="N621" s="23" t="s">
        <v>34</v>
      </c>
      <c r="O621" s="23" t="s">
        <v>4184</v>
      </c>
      <c r="P621" s="744"/>
      <c r="Q621" s="744"/>
      <c r="R621" s="744"/>
      <c r="S621" s="744"/>
      <c r="T621" s="575"/>
      <c r="U621" s="23"/>
      <c r="V621" s="23" t="s">
        <v>4184</v>
      </c>
      <c r="W621" s="23"/>
      <c r="X621" s="23"/>
      <c r="Y621" s="23"/>
      <c r="Z621" s="23"/>
      <c r="AA621" s="23"/>
      <c r="AB621" s="23"/>
      <c r="AC621" s="23"/>
      <c r="AD621" s="23"/>
      <c r="AE621" s="23"/>
      <c r="AF621" s="23"/>
      <c r="AG621" s="23"/>
      <c r="AH621" s="23"/>
      <c r="AI621" s="23" t="s">
        <v>4185</v>
      </c>
      <c r="AJ621" s="23" t="s">
        <v>4186</v>
      </c>
      <c r="AK621" s="24"/>
      <c r="AL621" s="24"/>
      <c r="AM621" s="11"/>
    </row>
    <row r="622" spans="1:39" s="60" customFormat="1" ht="27.75" customHeight="1" thickBot="1" x14ac:dyDescent="0.3">
      <c r="A622" s="290">
        <v>13140155</v>
      </c>
      <c r="B622" s="291">
        <v>40336</v>
      </c>
      <c r="C622" s="221" t="s">
        <v>2461</v>
      </c>
      <c r="D622" s="221" t="s">
        <v>4187</v>
      </c>
      <c r="E622" s="221"/>
      <c r="F622" s="221"/>
      <c r="G622" s="221"/>
      <c r="H622" s="290" t="s">
        <v>179</v>
      </c>
      <c r="I622" s="291">
        <v>40356</v>
      </c>
      <c r="J622" s="291" t="s">
        <v>1195</v>
      </c>
      <c r="K622" s="221" t="s">
        <v>1120</v>
      </c>
      <c r="L622" s="221"/>
      <c r="M622" s="221" t="s">
        <v>941</v>
      </c>
      <c r="N622" s="221" t="s">
        <v>34</v>
      </c>
      <c r="O622" s="221" t="s">
        <v>4188</v>
      </c>
      <c r="P622" s="746"/>
      <c r="Q622" s="746"/>
      <c r="R622" s="746" t="s">
        <v>8191</v>
      </c>
      <c r="S622" s="746"/>
      <c r="T622" s="570"/>
      <c r="U622" s="221"/>
      <c r="V622" s="221" t="s">
        <v>4188</v>
      </c>
      <c r="W622" s="221"/>
      <c r="X622" s="221"/>
      <c r="Y622" s="221"/>
      <c r="Z622" s="221"/>
      <c r="AA622" s="221"/>
      <c r="AB622" s="221"/>
      <c r="AC622" s="221"/>
      <c r="AD622" s="221"/>
      <c r="AE622" s="221"/>
      <c r="AF622" s="221"/>
      <c r="AG622" s="221"/>
      <c r="AH622" s="221"/>
      <c r="AI622" s="221" t="s">
        <v>4189</v>
      </c>
      <c r="AJ622" s="221" t="s">
        <v>4190</v>
      </c>
      <c r="AK622" s="314"/>
      <c r="AL622" s="314" t="s">
        <v>8190</v>
      </c>
      <c r="AM622" s="11"/>
    </row>
    <row r="623" spans="1:39" s="60" customFormat="1" ht="27.75" customHeight="1" thickBot="1" x14ac:dyDescent="0.3">
      <c r="A623" s="237">
        <v>13140156</v>
      </c>
      <c r="B623" s="238">
        <v>40340</v>
      </c>
      <c r="C623" s="23" t="s">
        <v>1621</v>
      </c>
      <c r="D623" s="23" t="s">
        <v>1622</v>
      </c>
      <c r="E623" s="23"/>
      <c r="F623" s="23"/>
      <c r="G623" s="23"/>
      <c r="H623" s="239">
        <v>43445</v>
      </c>
      <c r="I623" s="238">
        <v>40360</v>
      </c>
      <c r="J623" s="238">
        <v>42532</v>
      </c>
      <c r="K623" s="23" t="s">
        <v>1120</v>
      </c>
      <c r="L623" s="23"/>
      <c r="M623" s="23" t="s">
        <v>4784</v>
      </c>
      <c r="N623" s="23" t="s">
        <v>34</v>
      </c>
      <c r="O623" s="23" t="s">
        <v>4191</v>
      </c>
      <c r="P623" s="744"/>
      <c r="Q623" s="744"/>
      <c r="R623" s="744"/>
      <c r="S623" s="744"/>
      <c r="T623" s="575"/>
      <c r="U623" s="23"/>
      <c r="V623" s="23" t="s">
        <v>4191</v>
      </c>
      <c r="W623" s="23"/>
      <c r="X623" s="23"/>
      <c r="Y623" s="23"/>
      <c r="Z623" s="23"/>
      <c r="AA623" s="23"/>
      <c r="AB623" s="23"/>
      <c r="AC623" s="23"/>
      <c r="AD623" s="23"/>
      <c r="AE623" s="23"/>
      <c r="AF623" s="23"/>
      <c r="AG623" s="23"/>
      <c r="AH623" s="23"/>
      <c r="AI623" s="23" t="s">
        <v>4192</v>
      </c>
      <c r="AJ623" s="23" t="s">
        <v>4193</v>
      </c>
      <c r="AK623" s="24"/>
      <c r="AL623" s="24"/>
      <c r="AM623" s="11"/>
    </row>
    <row r="624" spans="1:39" s="60" customFormat="1" ht="27.75" customHeight="1" x14ac:dyDescent="0.25">
      <c r="A624" s="75">
        <v>13140157</v>
      </c>
      <c r="B624" s="26">
        <v>40368</v>
      </c>
      <c r="C624" s="27" t="s">
        <v>1623</v>
      </c>
      <c r="D624" s="27"/>
      <c r="E624" s="27"/>
      <c r="F624" s="27"/>
      <c r="G624" s="27"/>
      <c r="H624" s="75">
        <v>39846</v>
      </c>
      <c r="I624" s="26">
        <v>40388</v>
      </c>
      <c r="J624" s="26" t="s">
        <v>4542</v>
      </c>
      <c r="K624" s="27" t="s">
        <v>1112</v>
      </c>
      <c r="L624" s="27"/>
      <c r="M624" s="27" t="s">
        <v>303</v>
      </c>
      <c r="N624" s="27" t="s">
        <v>66</v>
      </c>
      <c r="O624" s="27" t="s">
        <v>4194</v>
      </c>
      <c r="P624" s="739"/>
      <c r="Q624" s="739"/>
      <c r="R624" s="739"/>
      <c r="S624" s="739"/>
      <c r="T624" s="557"/>
      <c r="U624" s="27"/>
      <c r="V624" s="27" t="s">
        <v>4194</v>
      </c>
      <c r="W624" s="27"/>
      <c r="X624" s="27"/>
      <c r="Y624" s="27"/>
      <c r="Z624" s="27"/>
      <c r="AA624" s="27"/>
      <c r="AB624" s="27"/>
      <c r="AC624" s="27"/>
      <c r="AD624" s="27"/>
      <c r="AE624" s="27"/>
      <c r="AF624" s="27"/>
      <c r="AG624" s="27"/>
      <c r="AH624" s="27"/>
      <c r="AI624" s="27" t="s">
        <v>4195</v>
      </c>
      <c r="AJ624" s="27" t="s">
        <v>4196</v>
      </c>
      <c r="AK624" s="59"/>
      <c r="AL624" s="59"/>
      <c r="AM624" s="11"/>
    </row>
    <row r="625" spans="1:39" s="60" customFormat="1" ht="27.75" customHeight="1" x14ac:dyDescent="0.25">
      <c r="A625" s="34">
        <v>13140157</v>
      </c>
      <c r="B625" s="5">
        <v>40368</v>
      </c>
      <c r="C625" s="17" t="s">
        <v>1623</v>
      </c>
      <c r="D625" s="17"/>
      <c r="E625" s="17"/>
      <c r="F625" s="17"/>
      <c r="G625" s="17"/>
      <c r="H625" s="34">
        <v>39846</v>
      </c>
      <c r="I625" s="5">
        <v>40388</v>
      </c>
      <c r="J625" s="5" t="s">
        <v>4542</v>
      </c>
      <c r="K625" s="17" t="s">
        <v>1112</v>
      </c>
      <c r="L625" s="17"/>
      <c r="M625" s="17" t="s">
        <v>303</v>
      </c>
      <c r="N625" s="17" t="s">
        <v>66</v>
      </c>
      <c r="O625" s="17" t="s">
        <v>4194</v>
      </c>
      <c r="P625" s="767"/>
      <c r="Q625" s="767"/>
      <c r="R625" s="767"/>
      <c r="S625" s="767"/>
      <c r="T625" s="566"/>
      <c r="U625" s="17"/>
      <c r="V625" s="17" t="s">
        <v>4194</v>
      </c>
      <c r="W625" s="17"/>
      <c r="X625" s="17"/>
      <c r="Y625" s="17"/>
      <c r="Z625" s="17"/>
      <c r="AA625" s="17"/>
      <c r="AB625" s="17"/>
      <c r="AC625" s="17"/>
      <c r="AD625" s="17"/>
      <c r="AE625" s="17"/>
      <c r="AF625" s="17"/>
      <c r="AG625" s="17"/>
      <c r="AH625" s="17"/>
      <c r="AI625" s="17" t="s">
        <v>4197</v>
      </c>
      <c r="AJ625" s="17" t="s">
        <v>4198</v>
      </c>
      <c r="AK625" s="7"/>
      <c r="AL625" s="7"/>
      <c r="AM625" s="11"/>
    </row>
    <row r="626" spans="1:39" s="60" customFormat="1" ht="27.75" customHeight="1" thickBot="1" x14ac:dyDescent="0.3">
      <c r="A626" s="61">
        <v>13140157</v>
      </c>
      <c r="B626" s="19">
        <v>40368</v>
      </c>
      <c r="C626" s="18" t="s">
        <v>1623</v>
      </c>
      <c r="D626" s="18"/>
      <c r="E626" s="18"/>
      <c r="F626" s="18"/>
      <c r="G626" s="18"/>
      <c r="H626" s="61">
        <v>39846</v>
      </c>
      <c r="I626" s="19">
        <v>40388</v>
      </c>
      <c r="J626" s="19" t="s">
        <v>4542</v>
      </c>
      <c r="K626" s="18" t="s">
        <v>1112</v>
      </c>
      <c r="L626" s="18"/>
      <c r="M626" s="18" t="s">
        <v>303</v>
      </c>
      <c r="N626" s="18" t="s">
        <v>66</v>
      </c>
      <c r="O626" s="18" t="s">
        <v>4194</v>
      </c>
      <c r="P626" s="753"/>
      <c r="Q626" s="753"/>
      <c r="R626" s="753"/>
      <c r="S626" s="753"/>
      <c r="T626" s="565"/>
      <c r="U626" s="18"/>
      <c r="V626" s="18" t="s">
        <v>4194</v>
      </c>
      <c r="W626" s="18"/>
      <c r="X626" s="18"/>
      <c r="Y626" s="18"/>
      <c r="Z626" s="18"/>
      <c r="AA626" s="18"/>
      <c r="AB626" s="18"/>
      <c r="AC626" s="18"/>
      <c r="AD626" s="18"/>
      <c r="AE626" s="18"/>
      <c r="AF626" s="18"/>
      <c r="AG626" s="18"/>
      <c r="AH626" s="18"/>
      <c r="AI626" s="18" t="s">
        <v>4199</v>
      </c>
      <c r="AJ626" s="18" t="s">
        <v>4200</v>
      </c>
      <c r="AK626" s="20"/>
      <c r="AL626" s="20"/>
      <c r="AM626" s="11"/>
    </row>
    <row r="627" spans="1:39" s="60" customFormat="1" ht="36.75" customHeight="1" thickBot="1" x14ac:dyDescent="0.3">
      <c r="A627" s="325">
        <v>13140158</v>
      </c>
      <c r="B627" s="326">
        <v>40378</v>
      </c>
      <c r="C627" s="327" t="s">
        <v>5631</v>
      </c>
      <c r="D627" s="327" t="s">
        <v>5632</v>
      </c>
      <c r="E627" s="327"/>
      <c r="F627" s="327"/>
      <c r="G627" s="327"/>
      <c r="H627" s="328" t="s">
        <v>1624</v>
      </c>
      <c r="I627" s="326">
        <v>40398</v>
      </c>
      <c r="J627" s="326">
        <v>42723</v>
      </c>
      <c r="K627" s="327" t="s">
        <v>370</v>
      </c>
      <c r="L627" s="327"/>
      <c r="M627" s="327" t="s">
        <v>300</v>
      </c>
      <c r="N627" s="327" t="s">
        <v>52</v>
      </c>
      <c r="O627" s="327">
        <v>10585000</v>
      </c>
      <c r="P627" s="799"/>
      <c r="Q627" s="799"/>
      <c r="R627" s="799" t="s">
        <v>1625</v>
      </c>
      <c r="S627" s="799"/>
      <c r="T627" s="600"/>
      <c r="U627" s="327"/>
      <c r="V627" s="327">
        <v>10585000</v>
      </c>
      <c r="W627" s="327"/>
      <c r="X627" s="327"/>
      <c r="Y627" s="327"/>
      <c r="Z627" s="327"/>
      <c r="AA627" s="327"/>
      <c r="AB627" s="327"/>
      <c r="AC627" s="327"/>
      <c r="AD627" s="327"/>
      <c r="AE627" s="327"/>
      <c r="AF627" s="327"/>
      <c r="AG627" s="327"/>
      <c r="AH627" s="327"/>
      <c r="AI627" s="327" t="s">
        <v>4201</v>
      </c>
      <c r="AJ627" s="327" t="s">
        <v>4202</v>
      </c>
      <c r="AK627" s="360"/>
      <c r="AL627" s="24"/>
      <c r="AM627" s="11"/>
    </row>
    <row r="628" spans="1:39" s="60" customFormat="1" ht="27.75" customHeight="1" thickBot="1" x14ac:dyDescent="0.3">
      <c r="A628" s="77">
        <v>13140159</v>
      </c>
      <c r="B628" s="28">
        <v>40417</v>
      </c>
      <c r="C628" s="29" t="s">
        <v>1264</v>
      </c>
      <c r="D628" s="29" t="s">
        <v>5038</v>
      </c>
      <c r="E628" s="29"/>
      <c r="F628" s="29"/>
      <c r="G628" s="29"/>
      <c r="H628" s="77">
        <v>51740</v>
      </c>
      <c r="I628" s="28">
        <v>40438</v>
      </c>
      <c r="J628" s="28" t="s">
        <v>4543</v>
      </c>
      <c r="K628" s="29" t="s">
        <v>1349</v>
      </c>
      <c r="L628" s="29"/>
      <c r="M628" s="29" t="s">
        <v>4785</v>
      </c>
      <c r="N628" s="29" t="s">
        <v>21</v>
      </c>
      <c r="O628" s="29">
        <v>1500</v>
      </c>
      <c r="P628" s="743"/>
      <c r="Q628" s="743"/>
      <c r="R628" s="743"/>
      <c r="S628" s="743"/>
      <c r="T628" s="571"/>
      <c r="U628" s="29"/>
      <c r="V628" s="29">
        <v>1500</v>
      </c>
      <c r="W628" s="29"/>
      <c r="X628" s="29"/>
      <c r="Y628" s="29"/>
      <c r="Z628" s="29"/>
      <c r="AA628" s="29"/>
      <c r="AB628" s="29"/>
      <c r="AC628" s="29"/>
      <c r="AD628" s="29"/>
      <c r="AE628" s="29"/>
      <c r="AF628" s="29"/>
      <c r="AG628" s="29"/>
      <c r="AH628" s="29"/>
      <c r="AI628" s="29" t="s">
        <v>2462</v>
      </c>
      <c r="AJ628" s="29" t="s">
        <v>2463</v>
      </c>
      <c r="AK628" s="25"/>
      <c r="AL628" s="25"/>
      <c r="AM628" s="11"/>
    </row>
    <row r="629" spans="1:39" s="60" customFormat="1" ht="27.75" customHeight="1" x14ac:dyDescent="0.25">
      <c r="A629" s="223">
        <v>13140160</v>
      </c>
      <c r="B629" s="224">
        <v>40450</v>
      </c>
      <c r="C629" s="43" t="s">
        <v>1626</v>
      </c>
      <c r="D629" s="43"/>
      <c r="E629" s="43"/>
      <c r="F629" s="43"/>
      <c r="G629" s="43"/>
      <c r="H629" s="225">
        <v>53535</v>
      </c>
      <c r="I629" s="224">
        <v>41201</v>
      </c>
      <c r="J629" s="224" t="s">
        <v>1627</v>
      </c>
      <c r="K629" s="43" t="s">
        <v>1628</v>
      </c>
      <c r="L629" s="43"/>
      <c r="M629" s="43" t="s">
        <v>4747</v>
      </c>
      <c r="N629" s="43" t="s">
        <v>21</v>
      </c>
      <c r="O629" s="43" t="s">
        <v>4203</v>
      </c>
      <c r="P629" s="760"/>
      <c r="Q629" s="760"/>
      <c r="R629" s="760"/>
      <c r="S629" s="760"/>
      <c r="T629" s="572"/>
      <c r="U629" s="43"/>
      <c r="V629" s="43" t="s">
        <v>4203</v>
      </c>
      <c r="W629" s="43"/>
      <c r="X629" s="43"/>
      <c r="Y629" s="43"/>
      <c r="Z629" s="43"/>
      <c r="AA629" s="43"/>
      <c r="AB629" s="43"/>
      <c r="AC629" s="43"/>
      <c r="AD629" s="43"/>
      <c r="AE629" s="43"/>
      <c r="AF629" s="43"/>
      <c r="AG629" s="43"/>
      <c r="AH629" s="43"/>
      <c r="AI629" s="43" t="s">
        <v>2464</v>
      </c>
      <c r="AJ629" s="43" t="s">
        <v>2465</v>
      </c>
      <c r="AK629" s="46"/>
      <c r="AL629" s="46"/>
      <c r="AM629" s="11"/>
    </row>
    <row r="630" spans="1:39" s="60" customFormat="1" ht="27.75" customHeight="1" x14ac:dyDescent="0.25">
      <c r="A630" s="210">
        <v>13140160</v>
      </c>
      <c r="B630" s="5">
        <v>40450</v>
      </c>
      <c r="C630" s="17" t="s">
        <v>1626</v>
      </c>
      <c r="D630" s="17"/>
      <c r="E630" s="17"/>
      <c r="F630" s="17"/>
      <c r="G630" s="17"/>
      <c r="H630" s="34">
        <v>53535</v>
      </c>
      <c r="I630" s="5">
        <v>41201</v>
      </c>
      <c r="J630" s="5" t="s">
        <v>1627</v>
      </c>
      <c r="K630" s="17" t="s">
        <v>1628</v>
      </c>
      <c r="L630" s="17"/>
      <c r="M630" s="17" t="s">
        <v>4747</v>
      </c>
      <c r="N630" s="17" t="s">
        <v>21</v>
      </c>
      <c r="O630" s="17"/>
      <c r="P630" s="767"/>
      <c r="Q630" s="767"/>
      <c r="R630" s="767"/>
      <c r="S630" s="767"/>
      <c r="T630" s="566"/>
      <c r="U630" s="17"/>
      <c r="V630" s="17"/>
      <c r="W630" s="17"/>
      <c r="X630" s="17"/>
      <c r="Y630" s="17"/>
      <c r="Z630" s="17"/>
      <c r="AA630" s="17"/>
      <c r="AB630" s="17"/>
      <c r="AC630" s="17"/>
      <c r="AD630" s="17"/>
      <c r="AE630" s="17"/>
      <c r="AF630" s="17"/>
      <c r="AG630" s="17"/>
      <c r="AH630" s="17"/>
      <c r="AI630" s="17" t="s">
        <v>2466</v>
      </c>
      <c r="AJ630" s="17" t="s">
        <v>2467</v>
      </c>
      <c r="AK630" s="7"/>
      <c r="AL630" s="7"/>
      <c r="AM630" s="11"/>
    </row>
    <row r="631" spans="1:39" s="60" customFormat="1" ht="27.75" customHeight="1" x14ac:dyDescent="0.25">
      <c r="A631" s="210">
        <v>13140160</v>
      </c>
      <c r="B631" s="5">
        <v>40450</v>
      </c>
      <c r="C631" s="17" t="s">
        <v>1626</v>
      </c>
      <c r="D631" s="17"/>
      <c r="E631" s="17"/>
      <c r="F631" s="17"/>
      <c r="G631" s="17"/>
      <c r="H631" s="34">
        <v>53535</v>
      </c>
      <c r="I631" s="5">
        <v>41201</v>
      </c>
      <c r="J631" s="5" t="s">
        <v>1627</v>
      </c>
      <c r="K631" s="17" t="s">
        <v>1628</v>
      </c>
      <c r="L631" s="17"/>
      <c r="M631" s="17" t="s">
        <v>4747</v>
      </c>
      <c r="N631" s="17" t="s">
        <v>21</v>
      </c>
      <c r="O631" s="17"/>
      <c r="P631" s="767"/>
      <c r="Q631" s="767"/>
      <c r="R631" s="767"/>
      <c r="S631" s="767"/>
      <c r="T631" s="566"/>
      <c r="U631" s="17"/>
      <c r="V631" s="17"/>
      <c r="W631" s="17"/>
      <c r="X631" s="17"/>
      <c r="Y631" s="17"/>
      <c r="Z631" s="17"/>
      <c r="AA631" s="17"/>
      <c r="AB631" s="17"/>
      <c r="AC631" s="17"/>
      <c r="AD631" s="17"/>
      <c r="AE631" s="17"/>
      <c r="AF631" s="17"/>
      <c r="AG631" s="17"/>
      <c r="AH631" s="17"/>
      <c r="AI631" s="17" t="s">
        <v>2468</v>
      </c>
      <c r="AJ631" s="17" t="s">
        <v>2469</v>
      </c>
      <c r="AK631" s="7"/>
      <c r="AL631" s="7"/>
      <c r="AM631" s="11"/>
    </row>
    <row r="632" spans="1:39" s="60" customFormat="1" ht="27.75" customHeight="1" x14ac:dyDescent="0.25">
      <c r="A632" s="210">
        <v>13140160</v>
      </c>
      <c r="B632" s="5">
        <v>40450</v>
      </c>
      <c r="C632" s="17" t="s">
        <v>1626</v>
      </c>
      <c r="D632" s="17"/>
      <c r="E632" s="17"/>
      <c r="F632" s="17"/>
      <c r="G632" s="17"/>
      <c r="H632" s="34">
        <v>53535</v>
      </c>
      <c r="I632" s="5">
        <v>41201</v>
      </c>
      <c r="J632" s="5" t="s">
        <v>1627</v>
      </c>
      <c r="K632" s="17" t="s">
        <v>1628</v>
      </c>
      <c r="L632" s="17"/>
      <c r="M632" s="17" t="s">
        <v>4747</v>
      </c>
      <c r="N632" s="17" t="s">
        <v>21</v>
      </c>
      <c r="O632" s="17"/>
      <c r="P632" s="767"/>
      <c r="Q632" s="767"/>
      <c r="R632" s="767"/>
      <c r="S632" s="767"/>
      <c r="T632" s="566"/>
      <c r="U632" s="17"/>
      <c r="V632" s="17"/>
      <c r="W632" s="17"/>
      <c r="X632" s="17"/>
      <c r="Y632" s="17"/>
      <c r="Z632" s="17"/>
      <c r="AA632" s="17"/>
      <c r="AB632" s="17"/>
      <c r="AC632" s="17"/>
      <c r="AD632" s="17"/>
      <c r="AE632" s="17"/>
      <c r="AF632" s="17"/>
      <c r="AG632" s="17"/>
      <c r="AH632" s="17"/>
      <c r="AI632" s="17" t="s">
        <v>2470</v>
      </c>
      <c r="AJ632" s="17" t="s">
        <v>2471</v>
      </c>
      <c r="AK632" s="7"/>
      <c r="AL632" s="7"/>
      <c r="AM632" s="11"/>
    </row>
    <row r="633" spans="1:39" s="60" customFormat="1" ht="27.75" customHeight="1" x14ac:dyDescent="0.25">
      <c r="A633" s="210">
        <v>13140160</v>
      </c>
      <c r="B633" s="5">
        <v>40450</v>
      </c>
      <c r="C633" s="17" t="s">
        <v>1626</v>
      </c>
      <c r="D633" s="17"/>
      <c r="E633" s="17"/>
      <c r="F633" s="17"/>
      <c r="G633" s="17"/>
      <c r="H633" s="34">
        <v>53535</v>
      </c>
      <c r="I633" s="5">
        <v>41201</v>
      </c>
      <c r="J633" s="5" t="s">
        <v>1627</v>
      </c>
      <c r="K633" s="17" t="s">
        <v>1628</v>
      </c>
      <c r="L633" s="17"/>
      <c r="M633" s="17" t="s">
        <v>4747</v>
      </c>
      <c r="N633" s="17" t="s">
        <v>21</v>
      </c>
      <c r="O633" s="17"/>
      <c r="P633" s="767"/>
      <c r="Q633" s="767"/>
      <c r="R633" s="767"/>
      <c r="S633" s="767"/>
      <c r="T633" s="566"/>
      <c r="U633" s="17"/>
      <c r="V633" s="17"/>
      <c r="W633" s="17"/>
      <c r="X633" s="17"/>
      <c r="Y633" s="17"/>
      <c r="Z633" s="17"/>
      <c r="AA633" s="17"/>
      <c r="AB633" s="17"/>
      <c r="AC633" s="17"/>
      <c r="AD633" s="17"/>
      <c r="AE633" s="17"/>
      <c r="AF633" s="17"/>
      <c r="AG633" s="17"/>
      <c r="AH633" s="17"/>
      <c r="AI633" s="17" t="s">
        <v>2472</v>
      </c>
      <c r="AJ633" s="17" t="s">
        <v>2473</v>
      </c>
      <c r="AK633" s="7"/>
      <c r="AL633" s="7"/>
      <c r="AM633" s="11"/>
    </row>
    <row r="634" spans="1:39" s="60" customFormat="1" ht="27.75" customHeight="1" x14ac:dyDescent="0.25">
      <c r="A634" s="210">
        <v>13140160</v>
      </c>
      <c r="B634" s="5">
        <v>40450</v>
      </c>
      <c r="C634" s="17" t="s">
        <v>1626</v>
      </c>
      <c r="D634" s="17"/>
      <c r="E634" s="17"/>
      <c r="F634" s="17"/>
      <c r="G634" s="17"/>
      <c r="H634" s="34">
        <v>53535</v>
      </c>
      <c r="I634" s="5">
        <v>41201</v>
      </c>
      <c r="J634" s="5" t="s">
        <v>1627</v>
      </c>
      <c r="K634" s="17" t="s">
        <v>1628</v>
      </c>
      <c r="L634" s="17"/>
      <c r="M634" s="17" t="s">
        <v>4747</v>
      </c>
      <c r="N634" s="17" t="s">
        <v>21</v>
      </c>
      <c r="O634" s="17"/>
      <c r="P634" s="767"/>
      <c r="Q634" s="767"/>
      <c r="R634" s="767"/>
      <c r="S634" s="767"/>
      <c r="T634" s="566"/>
      <c r="U634" s="17"/>
      <c r="V634" s="17"/>
      <c r="W634" s="17"/>
      <c r="X634" s="17"/>
      <c r="Y634" s="17"/>
      <c r="Z634" s="17"/>
      <c r="AA634" s="17"/>
      <c r="AB634" s="17"/>
      <c r="AC634" s="17"/>
      <c r="AD634" s="17"/>
      <c r="AE634" s="17"/>
      <c r="AF634" s="17"/>
      <c r="AG634" s="17"/>
      <c r="AH634" s="17"/>
      <c r="AI634" s="17" t="s">
        <v>2474</v>
      </c>
      <c r="AJ634" s="17" t="s">
        <v>2475</v>
      </c>
      <c r="AK634" s="7"/>
      <c r="AL634" s="7"/>
      <c r="AM634" s="11"/>
    </row>
    <row r="635" spans="1:39" s="60" customFormat="1" ht="27.75" customHeight="1" thickBot="1" x14ac:dyDescent="0.3">
      <c r="A635" s="182">
        <v>13140160</v>
      </c>
      <c r="B635" s="170">
        <v>40450</v>
      </c>
      <c r="C635" s="44" t="s">
        <v>1626</v>
      </c>
      <c r="D635" s="44"/>
      <c r="E635" s="44"/>
      <c r="F635" s="44"/>
      <c r="G635" s="44"/>
      <c r="H635" s="169">
        <v>53535</v>
      </c>
      <c r="I635" s="170">
        <v>41201</v>
      </c>
      <c r="J635" s="170" t="s">
        <v>1627</v>
      </c>
      <c r="K635" s="44" t="s">
        <v>1628</v>
      </c>
      <c r="L635" s="44"/>
      <c r="M635" s="44" t="s">
        <v>4747</v>
      </c>
      <c r="N635" s="44" t="s">
        <v>21</v>
      </c>
      <c r="O635" s="44"/>
      <c r="P635" s="738"/>
      <c r="Q635" s="738"/>
      <c r="R635" s="738"/>
      <c r="S635" s="738"/>
      <c r="T635" s="573"/>
      <c r="U635" s="44"/>
      <c r="V635" s="44"/>
      <c r="W635" s="44"/>
      <c r="X635" s="44"/>
      <c r="Y635" s="44"/>
      <c r="Z635" s="44"/>
      <c r="AA635" s="44"/>
      <c r="AB635" s="44"/>
      <c r="AC635" s="44"/>
      <c r="AD635" s="44"/>
      <c r="AE635" s="44"/>
      <c r="AF635" s="44"/>
      <c r="AG635" s="44"/>
      <c r="AH635" s="44"/>
      <c r="AI635" s="44" t="s">
        <v>2476</v>
      </c>
      <c r="AJ635" s="44" t="s">
        <v>2477</v>
      </c>
      <c r="AK635" s="174"/>
      <c r="AL635" s="174"/>
      <c r="AM635" s="11"/>
    </row>
    <row r="636" spans="1:39" s="60" customFormat="1" ht="27.75" customHeight="1" x14ac:dyDescent="0.25">
      <c r="A636" s="171">
        <v>13140161</v>
      </c>
      <c r="B636" s="172">
        <v>40513</v>
      </c>
      <c r="C636" s="324" t="s">
        <v>1629</v>
      </c>
      <c r="D636" s="173" t="s">
        <v>7802</v>
      </c>
      <c r="E636" s="324"/>
      <c r="F636" s="324"/>
      <c r="G636" s="324"/>
      <c r="H636" s="171">
        <v>38978</v>
      </c>
      <c r="I636" s="172">
        <v>40533</v>
      </c>
      <c r="J636" s="172" t="s">
        <v>1195</v>
      </c>
      <c r="K636" s="173" t="s">
        <v>1201</v>
      </c>
      <c r="L636" s="173"/>
      <c r="M636" s="173" t="s">
        <v>1036</v>
      </c>
      <c r="N636" s="172" t="s">
        <v>34</v>
      </c>
      <c r="O636" s="173" t="s">
        <v>1630</v>
      </c>
      <c r="P636" s="786"/>
      <c r="Q636" s="823"/>
      <c r="R636" s="786"/>
      <c r="S636" s="824"/>
      <c r="T636" s="591">
        <v>2925</v>
      </c>
      <c r="U636" s="228">
        <v>262</v>
      </c>
      <c r="V636" s="228">
        <v>1067625</v>
      </c>
      <c r="W636" s="228"/>
      <c r="X636" s="228"/>
      <c r="Y636" s="228"/>
      <c r="Z636" s="228"/>
      <c r="AA636" s="228"/>
      <c r="AB636" s="228"/>
      <c r="AC636" s="228"/>
      <c r="AD636" s="228"/>
      <c r="AE636" s="228"/>
      <c r="AF636" s="228"/>
      <c r="AG636" s="173"/>
      <c r="AH636" s="173"/>
      <c r="AI636" s="173" t="s">
        <v>2478</v>
      </c>
      <c r="AJ636" s="173" t="s">
        <v>2479</v>
      </c>
      <c r="AK636" s="329"/>
      <c r="AL636" s="329"/>
      <c r="AM636" s="11"/>
    </row>
    <row r="637" spans="1:39" s="60" customFormat="1" ht="27.75" customHeight="1" thickBot="1" x14ac:dyDescent="0.3">
      <c r="A637" s="61">
        <v>13140161</v>
      </c>
      <c r="B637" s="19">
        <v>40513</v>
      </c>
      <c r="C637" s="18" t="s">
        <v>1629</v>
      </c>
      <c r="D637" s="18" t="s">
        <v>7802</v>
      </c>
      <c r="E637" s="18" t="s">
        <v>106</v>
      </c>
      <c r="F637" s="18" t="s">
        <v>106</v>
      </c>
      <c r="G637" s="18" t="s">
        <v>33</v>
      </c>
      <c r="H637" s="61">
        <v>38978</v>
      </c>
      <c r="I637" s="19">
        <v>40533</v>
      </c>
      <c r="J637" s="19">
        <v>47831</v>
      </c>
      <c r="K637" s="18" t="s">
        <v>1201</v>
      </c>
      <c r="L637" s="18"/>
      <c r="M637" s="18" t="s">
        <v>1036</v>
      </c>
      <c r="N637" s="18" t="s">
        <v>34</v>
      </c>
      <c r="O637" s="18" t="s">
        <v>1630</v>
      </c>
      <c r="P637" s="753" t="s">
        <v>7806</v>
      </c>
      <c r="Q637" s="753" t="s">
        <v>7807</v>
      </c>
      <c r="R637" s="753"/>
      <c r="S637" s="753"/>
      <c r="T637" s="565">
        <v>1638.21</v>
      </c>
      <c r="U637" s="18">
        <v>156.09</v>
      </c>
      <c r="V637" s="18">
        <v>614372</v>
      </c>
      <c r="W637" s="18" t="s">
        <v>1089</v>
      </c>
      <c r="X637" s="18">
        <v>35</v>
      </c>
      <c r="Y637" s="18">
        <v>25</v>
      </c>
      <c r="Z637" s="18">
        <v>125</v>
      </c>
      <c r="AA637" s="18" t="s">
        <v>1090</v>
      </c>
      <c r="AB637" s="18" t="s">
        <v>1090</v>
      </c>
      <c r="AC637" s="18" t="s">
        <v>1090</v>
      </c>
      <c r="AD637" s="18">
        <v>15</v>
      </c>
      <c r="AE637" s="18">
        <v>2</v>
      </c>
      <c r="AF637" s="18">
        <v>0.3</v>
      </c>
      <c r="AG637" s="18" t="s">
        <v>7805</v>
      </c>
      <c r="AH637" s="18">
        <v>524.62</v>
      </c>
      <c r="AI637" s="44" t="s">
        <v>7803</v>
      </c>
      <c r="AJ637" s="44" t="s">
        <v>7804</v>
      </c>
      <c r="AK637" s="20" t="s">
        <v>1631</v>
      </c>
      <c r="AL637" s="20"/>
      <c r="AM637" s="11"/>
    </row>
    <row r="638" spans="1:39" s="60" customFormat="1" ht="27.75" customHeight="1" thickBot="1" x14ac:dyDescent="0.3">
      <c r="A638" s="237">
        <v>13140162</v>
      </c>
      <c r="B638" s="238">
        <v>40526</v>
      </c>
      <c r="C638" s="23" t="s">
        <v>249</v>
      </c>
      <c r="D638" s="23" t="s">
        <v>1632</v>
      </c>
      <c r="E638" s="23"/>
      <c r="F638" s="23"/>
      <c r="G638" s="23"/>
      <c r="H638" s="239">
        <v>43325</v>
      </c>
      <c r="I638" s="238">
        <v>40546</v>
      </c>
      <c r="J638" s="238" t="s">
        <v>163</v>
      </c>
      <c r="K638" s="23" t="s">
        <v>378</v>
      </c>
      <c r="L638" s="23"/>
      <c r="M638" s="23" t="s">
        <v>4786</v>
      </c>
      <c r="N638" s="23" t="s">
        <v>95</v>
      </c>
      <c r="O638" s="23" t="s">
        <v>4204</v>
      </c>
      <c r="P638" s="744"/>
      <c r="Q638" s="744"/>
      <c r="R638" s="744"/>
      <c r="S638" s="744"/>
      <c r="T638" s="575"/>
      <c r="U638" s="23"/>
      <c r="V638" s="23" t="s">
        <v>4204</v>
      </c>
      <c r="W638" s="23"/>
      <c r="X638" s="23"/>
      <c r="Y638" s="23"/>
      <c r="Z638" s="23"/>
      <c r="AA638" s="23"/>
      <c r="AB638" s="23"/>
      <c r="AC638" s="23"/>
      <c r="AD638" s="23"/>
      <c r="AE638" s="23"/>
      <c r="AF638" s="23"/>
      <c r="AG638" s="23"/>
      <c r="AH638" s="23"/>
      <c r="AI638" s="23" t="s">
        <v>2480</v>
      </c>
      <c r="AJ638" s="23" t="s">
        <v>2481</v>
      </c>
      <c r="AK638" s="24"/>
      <c r="AL638" s="24"/>
      <c r="AM638" s="11"/>
    </row>
    <row r="639" spans="1:39" s="60" customFormat="1" ht="27.75" customHeight="1" x14ac:dyDescent="0.25">
      <c r="A639" s="75">
        <v>13140163</v>
      </c>
      <c r="B639" s="26">
        <v>40542</v>
      </c>
      <c r="C639" s="29" t="s">
        <v>1633</v>
      </c>
      <c r="D639" s="27" t="s">
        <v>4205</v>
      </c>
      <c r="E639" s="29"/>
      <c r="F639" s="29"/>
      <c r="G639" s="29"/>
      <c r="H639" s="75">
        <v>53535</v>
      </c>
      <c r="I639" s="26">
        <v>40563</v>
      </c>
      <c r="J639" s="26" t="s">
        <v>1195</v>
      </c>
      <c r="K639" s="27" t="s">
        <v>1628</v>
      </c>
      <c r="L639" s="27"/>
      <c r="M639" s="27" t="s">
        <v>4787</v>
      </c>
      <c r="N639" s="26" t="s">
        <v>21</v>
      </c>
      <c r="O639" s="27">
        <v>737300</v>
      </c>
      <c r="P639" s="739"/>
      <c r="Q639" s="825"/>
      <c r="R639" s="739"/>
      <c r="S639" s="826"/>
      <c r="T639" s="557"/>
      <c r="U639" s="27"/>
      <c r="V639" s="27">
        <v>737300</v>
      </c>
      <c r="W639" s="11"/>
      <c r="X639" s="11"/>
      <c r="Y639" s="11"/>
      <c r="Z639" s="11"/>
      <c r="AA639" s="11"/>
      <c r="AB639" s="11"/>
      <c r="AC639" s="11"/>
      <c r="AD639" s="11"/>
      <c r="AE639" s="11"/>
      <c r="AF639" s="11"/>
      <c r="AG639" s="27"/>
      <c r="AH639" s="27"/>
      <c r="AI639" s="27" t="s">
        <v>2482</v>
      </c>
      <c r="AJ639" s="27" t="s">
        <v>2483</v>
      </c>
      <c r="AK639" s="59"/>
      <c r="AL639" s="59"/>
      <c r="AM639" s="11"/>
    </row>
    <row r="640" spans="1:39" s="60" customFormat="1" ht="27.75" customHeight="1" x14ac:dyDescent="0.25">
      <c r="A640" s="34">
        <v>13140163</v>
      </c>
      <c r="B640" s="5">
        <v>40542</v>
      </c>
      <c r="C640" s="17" t="s">
        <v>1633</v>
      </c>
      <c r="D640" s="17" t="s">
        <v>4205</v>
      </c>
      <c r="E640" s="17"/>
      <c r="F640" s="17"/>
      <c r="G640" s="17"/>
      <c r="H640" s="34">
        <v>53535</v>
      </c>
      <c r="I640" s="5">
        <v>40563</v>
      </c>
      <c r="J640" s="5" t="s">
        <v>1195</v>
      </c>
      <c r="K640" s="17" t="s">
        <v>1628</v>
      </c>
      <c r="L640" s="17"/>
      <c r="M640" s="17" t="s">
        <v>4787</v>
      </c>
      <c r="N640" s="17" t="s">
        <v>21</v>
      </c>
      <c r="O640" s="17">
        <v>310000</v>
      </c>
      <c r="P640" s="767"/>
      <c r="Q640" s="767"/>
      <c r="R640" s="767"/>
      <c r="S640" s="767"/>
      <c r="T640" s="566"/>
      <c r="U640" s="17"/>
      <c r="V640" s="17">
        <v>310000</v>
      </c>
      <c r="W640" s="17"/>
      <c r="X640" s="17"/>
      <c r="Y640" s="17"/>
      <c r="Z640" s="17"/>
      <c r="AA640" s="17"/>
      <c r="AB640" s="17"/>
      <c r="AC640" s="17"/>
      <c r="AD640" s="17"/>
      <c r="AE640" s="17"/>
      <c r="AF640" s="17"/>
      <c r="AG640" s="17"/>
      <c r="AH640" s="17"/>
      <c r="AI640" s="17" t="s">
        <v>2484</v>
      </c>
      <c r="AJ640" s="17" t="s">
        <v>2485</v>
      </c>
      <c r="AK640" s="7"/>
      <c r="AL640" s="7"/>
      <c r="AM640" s="11"/>
    </row>
    <row r="641" spans="1:39" s="60" customFormat="1" ht="27.75" customHeight="1" x14ac:dyDescent="0.25">
      <c r="A641" s="34">
        <v>13140163</v>
      </c>
      <c r="B641" s="5">
        <v>40542</v>
      </c>
      <c r="C641" s="17" t="s">
        <v>1633</v>
      </c>
      <c r="D641" s="17" t="s">
        <v>4205</v>
      </c>
      <c r="E641" s="17"/>
      <c r="F641" s="17"/>
      <c r="G641" s="17"/>
      <c r="H641" s="34">
        <v>53535</v>
      </c>
      <c r="I641" s="5">
        <v>40563</v>
      </c>
      <c r="J641" s="5" t="s">
        <v>1195</v>
      </c>
      <c r="K641" s="17" t="s">
        <v>1628</v>
      </c>
      <c r="L641" s="17"/>
      <c r="M641" s="17" t="s">
        <v>4787</v>
      </c>
      <c r="N641" s="17" t="s">
        <v>21</v>
      </c>
      <c r="O641" s="17">
        <v>50000</v>
      </c>
      <c r="P641" s="767"/>
      <c r="Q641" s="767"/>
      <c r="R641" s="767"/>
      <c r="S641" s="767"/>
      <c r="T641" s="566"/>
      <c r="U641" s="17"/>
      <c r="V641" s="17">
        <v>50000</v>
      </c>
      <c r="W641" s="17"/>
      <c r="X641" s="17"/>
      <c r="Y641" s="17"/>
      <c r="Z641" s="17"/>
      <c r="AA641" s="17"/>
      <c r="AB641" s="17"/>
      <c r="AC641" s="17"/>
      <c r="AD641" s="17"/>
      <c r="AE641" s="17"/>
      <c r="AF641" s="17"/>
      <c r="AG641" s="17"/>
      <c r="AH641" s="17"/>
      <c r="AI641" s="17" t="s">
        <v>2486</v>
      </c>
      <c r="AJ641" s="17" t="s">
        <v>2487</v>
      </c>
      <c r="AK641" s="7"/>
      <c r="AL641" s="7"/>
      <c r="AM641" s="11"/>
    </row>
    <row r="642" spans="1:39" s="60" customFormat="1" ht="27.75" customHeight="1" x14ac:dyDescent="0.25">
      <c r="A642" s="34">
        <v>13140163</v>
      </c>
      <c r="B642" s="5">
        <v>40542</v>
      </c>
      <c r="C642" s="17" t="s">
        <v>1633</v>
      </c>
      <c r="D642" s="17" t="s">
        <v>4205</v>
      </c>
      <c r="E642" s="17"/>
      <c r="F642" s="17"/>
      <c r="G642" s="17"/>
      <c r="H642" s="34">
        <v>53535</v>
      </c>
      <c r="I642" s="5">
        <v>40563</v>
      </c>
      <c r="J642" s="5" t="s">
        <v>1195</v>
      </c>
      <c r="K642" s="17" t="s">
        <v>1628</v>
      </c>
      <c r="L642" s="17"/>
      <c r="M642" s="17" t="s">
        <v>4787</v>
      </c>
      <c r="N642" s="17" t="s">
        <v>21</v>
      </c>
      <c r="O642" s="17">
        <v>40000</v>
      </c>
      <c r="P642" s="767"/>
      <c r="Q642" s="767"/>
      <c r="R642" s="767"/>
      <c r="S642" s="767"/>
      <c r="T642" s="566"/>
      <c r="U642" s="17"/>
      <c r="V642" s="17">
        <v>40000</v>
      </c>
      <c r="W642" s="17"/>
      <c r="X642" s="17"/>
      <c r="Y642" s="17"/>
      <c r="Z642" s="17"/>
      <c r="AA642" s="17"/>
      <c r="AB642" s="17"/>
      <c r="AC642" s="17"/>
      <c r="AD642" s="17"/>
      <c r="AE642" s="17"/>
      <c r="AF642" s="17"/>
      <c r="AG642" s="17"/>
      <c r="AH642" s="17"/>
      <c r="AI642" s="17" t="s">
        <v>2488</v>
      </c>
      <c r="AJ642" s="17" t="s">
        <v>2489</v>
      </c>
      <c r="AK642" s="7"/>
      <c r="AL642" s="7"/>
      <c r="AM642" s="11"/>
    </row>
    <row r="643" spans="1:39" s="60" customFormat="1" ht="27.75" customHeight="1" x14ac:dyDescent="0.25">
      <c r="A643" s="34">
        <v>13140163</v>
      </c>
      <c r="B643" s="5">
        <v>40542</v>
      </c>
      <c r="C643" s="17" t="s">
        <v>1633</v>
      </c>
      <c r="D643" s="17" t="s">
        <v>4205</v>
      </c>
      <c r="E643" s="17"/>
      <c r="F643" s="17"/>
      <c r="G643" s="17"/>
      <c r="H643" s="34">
        <v>53535</v>
      </c>
      <c r="I643" s="5">
        <v>40563</v>
      </c>
      <c r="J643" s="5" t="s">
        <v>1195</v>
      </c>
      <c r="K643" s="17" t="s">
        <v>1628</v>
      </c>
      <c r="L643" s="17"/>
      <c r="M643" s="17" t="s">
        <v>4787</v>
      </c>
      <c r="N643" s="17" t="s">
        <v>21</v>
      </c>
      <c r="O643" s="17">
        <v>60000</v>
      </c>
      <c r="P643" s="767"/>
      <c r="Q643" s="767"/>
      <c r="R643" s="767"/>
      <c r="S643" s="767"/>
      <c r="T643" s="566"/>
      <c r="U643" s="17"/>
      <c r="V643" s="17">
        <v>60000</v>
      </c>
      <c r="W643" s="17"/>
      <c r="X643" s="17"/>
      <c r="Y643" s="17"/>
      <c r="Z643" s="17"/>
      <c r="AA643" s="17"/>
      <c r="AB643" s="17"/>
      <c r="AC643" s="17"/>
      <c r="AD643" s="17"/>
      <c r="AE643" s="17"/>
      <c r="AF643" s="17"/>
      <c r="AG643" s="17"/>
      <c r="AH643" s="17"/>
      <c r="AI643" s="17" t="s">
        <v>2488</v>
      </c>
      <c r="AJ643" s="17" t="s">
        <v>2490</v>
      </c>
      <c r="AK643" s="7"/>
      <c r="AL643" s="7"/>
      <c r="AM643" s="11"/>
    </row>
    <row r="644" spans="1:39" s="60" customFormat="1" ht="27.75" customHeight="1" x14ac:dyDescent="0.25">
      <c r="A644" s="34">
        <v>13140163</v>
      </c>
      <c r="B644" s="5">
        <v>40542</v>
      </c>
      <c r="C644" s="17" t="s">
        <v>1633</v>
      </c>
      <c r="D644" s="17" t="s">
        <v>4205</v>
      </c>
      <c r="E644" s="17"/>
      <c r="F644" s="17"/>
      <c r="G644" s="17"/>
      <c r="H644" s="34">
        <v>53535</v>
      </c>
      <c r="I644" s="5">
        <v>40563</v>
      </c>
      <c r="J644" s="5" t="s">
        <v>1195</v>
      </c>
      <c r="K644" s="17" t="s">
        <v>1628</v>
      </c>
      <c r="L644" s="17"/>
      <c r="M644" s="17" t="s">
        <v>4787</v>
      </c>
      <c r="N644" s="17" t="s">
        <v>21</v>
      </c>
      <c r="O644" s="17">
        <v>10000</v>
      </c>
      <c r="P644" s="767"/>
      <c r="Q644" s="767"/>
      <c r="R644" s="767"/>
      <c r="S644" s="767"/>
      <c r="T644" s="566"/>
      <c r="U644" s="17"/>
      <c r="V644" s="17">
        <v>10000</v>
      </c>
      <c r="W644" s="17"/>
      <c r="X644" s="17"/>
      <c r="Y644" s="17"/>
      <c r="Z644" s="17"/>
      <c r="AA644" s="17"/>
      <c r="AB644" s="17"/>
      <c r="AC644" s="17"/>
      <c r="AD644" s="17"/>
      <c r="AE644" s="17"/>
      <c r="AF644" s="17"/>
      <c r="AG644" s="17"/>
      <c r="AH644" s="17"/>
      <c r="AI644" s="17" t="s">
        <v>2491</v>
      </c>
      <c r="AJ644" s="17" t="s">
        <v>2492</v>
      </c>
      <c r="AK644" s="7"/>
      <c r="AL644" s="7"/>
      <c r="AM644" s="11"/>
    </row>
    <row r="645" spans="1:39" s="60" customFormat="1" ht="27.75" customHeight="1" x14ac:dyDescent="0.25">
      <c r="A645" s="34">
        <v>13140163</v>
      </c>
      <c r="B645" s="5">
        <v>40542</v>
      </c>
      <c r="C645" s="17" t="s">
        <v>1633</v>
      </c>
      <c r="D645" s="17" t="s">
        <v>4205</v>
      </c>
      <c r="E645" s="17"/>
      <c r="F645" s="17"/>
      <c r="G645" s="17"/>
      <c r="H645" s="34">
        <v>53535</v>
      </c>
      <c r="I645" s="5">
        <v>40563</v>
      </c>
      <c r="J645" s="5" t="s">
        <v>1195</v>
      </c>
      <c r="K645" s="17" t="s">
        <v>1628</v>
      </c>
      <c r="L645" s="17"/>
      <c r="M645" s="17" t="s">
        <v>4787</v>
      </c>
      <c r="N645" s="17" t="s">
        <v>21</v>
      </c>
      <c r="O645" s="17">
        <v>10000</v>
      </c>
      <c r="P645" s="767"/>
      <c r="Q645" s="767"/>
      <c r="R645" s="767"/>
      <c r="S645" s="767"/>
      <c r="T645" s="566"/>
      <c r="U645" s="17"/>
      <c r="V645" s="17">
        <v>10000</v>
      </c>
      <c r="W645" s="17"/>
      <c r="X645" s="17"/>
      <c r="Y645" s="17"/>
      <c r="Z645" s="17"/>
      <c r="AA645" s="17"/>
      <c r="AB645" s="17"/>
      <c r="AC645" s="17"/>
      <c r="AD645" s="17"/>
      <c r="AE645" s="17"/>
      <c r="AF645" s="17"/>
      <c r="AG645" s="17"/>
      <c r="AH645" s="17"/>
      <c r="AI645" s="17" t="s">
        <v>2493</v>
      </c>
      <c r="AJ645" s="17" t="s">
        <v>2494</v>
      </c>
      <c r="AK645" s="7"/>
      <c r="AL645" s="7"/>
      <c r="AM645" s="11"/>
    </row>
    <row r="646" spans="1:39" s="60" customFormat="1" ht="27.75" customHeight="1" x14ac:dyDescent="0.25">
      <c r="A646" s="34">
        <v>13140163</v>
      </c>
      <c r="B646" s="5">
        <v>40542</v>
      </c>
      <c r="C646" s="17" t="s">
        <v>1633</v>
      </c>
      <c r="D646" s="17" t="s">
        <v>4205</v>
      </c>
      <c r="E646" s="17"/>
      <c r="F646" s="17"/>
      <c r="G646" s="17"/>
      <c r="H646" s="34">
        <v>53535</v>
      </c>
      <c r="I646" s="5">
        <v>40563</v>
      </c>
      <c r="J646" s="5" t="s">
        <v>1195</v>
      </c>
      <c r="K646" s="17" t="s">
        <v>1628</v>
      </c>
      <c r="L646" s="17"/>
      <c r="M646" s="17" t="s">
        <v>4787</v>
      </c>
      <c r="N646" s="17" t="s">
        <v>21</v>
      </c>
      <c r="O646" s="17">
        <v>20000</v>
      </c>
      <c r="P646" s="767"/>
      <c r="Q646" s="767"/>
      <c r="R646" s="767"/>
      <c r="S646" s="767"/>
      <c r="T646" s="566"/>
      <c r="U646" s="17"/>
      <c r="V646" s="17">
        <v>20000</v>
      </c>
      <c r="W646" s="17"/>
      <c r="X646" s="17"/>
      <c r="Y646" s="17"/>
      <c r="Z646" s="17"/>
      <c r="AA646" s="17"/>
      <c r="AB646" s="17"/>
      <c r="AC646" s="17"/>
      <c r="AD646" s="17"/>
      <c r="AE646" s="17"/>
      <c r="AF646" s="17"/>
      <c r="AG646" s="17"/>
      <c r="AH646" s="17"/>
      <c r="AI646" s="17" t="s">
        <v>2495</v>
      </c>
      <c r="AJ646" s="17" t="s">
        <v>2496</v>
      </c>
      <c r="AK646" s="7"/>
      <c r="AL646" s="7"/>
      <c r="AM646" s="11"/>
    </row>
    <row r="647" spans="1:39" s="60" customFormat="1" ht="27.75" customHeight="1" thickBot="1" x14ac:dyDescent="0.3">
      <c r="A647" s="61">
        <v>13140163</v>
      </c>
      <c r="B647" s="19">
        <v>40542</v>
      </c>
      <c r="C647" s="18" t="s">
        <v>1633</v>
      </c>
      <c r="D647" s="18" t="s">
        <v>4205</v>
      </c>
      <c r="E647" s="18"/>
      <c r="F647" s="18"/>
      <c r="G647" s="18"/>
      <c r="H647" s="61">
        <v>53535</v>
      </c>
      <c r="I647" s="19">
        <v>40563</v>
      </c>
      <c r="J647" s="19" t="s">
        <v>1195</v>
      </c>
      <c r="K647" s="18" t="s">
        <v>1628</v>
      </c>
      <c r="L647" s="18"/>
      <c r="M647" s="18" t="s">
        <v>4787</v>
      </c>
      <c r="N647" s="18" t="s">
        <v>21</v>
      </c>
      <c r="O647" s="18">
        <v>536550</v>
      </c>
      <c r="P647" s="753"/>
      <c r="Q647" s="753"/>
      <c r="R647" s="753"/>
      <c r="S647" s="753"/>
      <c r="T647" s="565"/>
      <c r="U647" s="18"/>
      <c r="V647" s="18">
        <v>536550</v>
      </c>
      <c r="W647" s="18"/>
      <c r="X647" s="18"/>
      <c r="Y647" s="18"/>
      <c r="Z647" s="18"/>
      <c r="AA647" s="18"/>
      <c r="AB647" s="18"/>
      <c r="AC647" s="18"/>
      <c r="AD647" s="18"/>
      <c r="AE647" s="18"/>
      <c r="AF647" s="18"/>
      <c r="AG647" s="18"/>
      <c r="AH647" s="18"/>
      <c r="AI647" s="18" t="s">
        <v>2482</v>
      </c>
      <c r="AJ647" s="18" t="s">
        <v>2483</v>
      </c>
      <c r="AK647" s="20"/>
      <c r="AL647" s="20"/>
      <c r="AM647" s="11"/>
    </row>
    <row r="648" spans="1:39" s="60" customFormat="1" ht="27.75" customHeight="1" thickBot="1" x14ac:dyDescent="0.3">
      <c r="A648" s="237">
        <v>13140164</v>
      </c>
      <c r="B648" s="238">
        <v>40540</v>
      </c>
      <c r="C648" s="23" t="s">
        <v>1634</v>
      </c>
      <c r="D648" s="23" t="s">
        <v>5039</v>
      </c>
      <c r="E648" s="23"/>
      <c r="F648" s="23"/>
      <c r="G648" s="23"/>
      <c r="H648" s="239">
        <v>47593</v>
      </c>
      <c r="I648" s="238">
        <v>40560</v>
      </c>
      <c r="J648" s="238" t="s">
        <v>1635</v>
      </c>
      <c r="K648" s="23" t="s">
        <v>1636</v>
      </c>
      <c r="L648" s="23"/>
      <c r="M648" s="23" t="s">
        <v>4788</v>
      </c>
      <c r="N648" s="23" t="s">
        <v>66</v>
      </c>
      <c r="O648" s="23" t="s">
        <v>4206</v>
      </c>
      <c r="P648" s="744"/>
      <c r="Q648" s="744"/>
      <c r="R648" s="744"/>
      <c r="S648" s="744"/>
      <c r="T648" s="575"/>
      <c r="U648" s="23"/>
      <c r="V648" s="23" t="s">
        <v>4206</v>
      </c>
      <c r="W648" s="23"/>
      <c r="X648" s="23"/>
      <c r="Y648" s="23"/>
      <c r="Z648" s="23"/>
      <c r="AA648" s="23"/>
      <c r="AB648" s="23"/>
      <c r="AC648" s="23"/>
      <c r="AD648" s="23"/>
      <c r="AE648" s="23"/>
      <c r="AF648" s="23"/>
      <c r="AG648" s="23"/>
      <c r="AH648" s="23"/>
      <c r="AI648" s="23" t="s">
        <v>2497</v>
      </c>
      <c r="AJ648" s="23" t="s">
        <v>2498</v>
      </c>
      <c r="AK648" s="24"/>
      <c r="AL648" s="24"/>
      <c r="AM648" s="11"/>
    </row>
    <row r="649" spans="1:39" s="60" customFormat="1" ht="27.75" customHeight="1" thickBot="1" x14ac:dyDescent="0.3">
      <c r="A649" s="321">
        <v>13140165</v>
      </c>
      <c r="B649" s="322">
        <v>40560</v>
      </c>
      <c r="C649" s="323" t="s">
        <v>647</v>
      </c>
      <c r="D649" s="323" t="s">
        <v>252</v>
      </c>
      <c r="E649" s="323"/>
      <c r="F649" s="323"/>
      <c r="G649" s="323"/>
      <c r="H649" s="321">
        <v>17350</v>
      </c>
      <c r="I649" s="322">
        <v>40581</v>
      </c>
      <c r="J649" s="322">
        <v>41637</v>
      </c>
      <c r="K649" s="323" t="s">
        <v>1304</v>
      </c>
      <c r="L649" s="323"/>
      <c r="M649" s="323" t="s">
        <v>298</v>
      </c>
      <c r="N649" s="323" t="s">
        <v>21</v>
      </c>
      <c r="O649" s="323">
        <v>9125</v>
      </c>
      <c r="P649" s="815"/>
      <c r="Q649" s="815"/>
      <c r="R649" s="815" t="s">
        <v>1637</v>
      </c>
      <c r="S649" s="815"/>
      <c r="T649" s="615"/>
      <c r="U649" s="323"/>
      <c r="V649" s="323">
        <v>9125</v>
      </c>
      <c r="W649" s="323"/>
      <c r="X649" s="323"/>
      <c r="Y649" s="323"/>
      <c r="Z649" s="323"/>
      <c r="AA649" s="323"/>
      <c r="AB649" s="323"/>
      <c r="AC649" s="323"/>
      <c r="AD649" s="323"/>
      <c r="AE649" s="323"/>
      <c r="AF649" s="323"/>
      <c r="AG649" s="323"/>
      <c r="AH649" s="323"/>
      <c r="AI649" s="323" t="s">
        <v>2499</v>
      </c>
      <c r="AJ649" s="323" t="s">
        <v>2500</v>
      </c>
      <c r="AK649" s="331"/>
      <c r="AL649" s="331"/>
      <c r="AM649" s="472"/>
    </row>
    <row r="650" spans="1:39" s="60" customFormat="1" ht="27.75" customHeight="1" thickBot="1" x14ac:dyDescent="0.3">
      <c r="A650" s="237">
        <v>13140166</v>
      </c>
      <c r="B650" s="238">
        <v>40574</v>
      </c>
      <c r="C650" s="23" t="s">
        <v>260</v>
      </c>
      <c r="D650" s="23" t="s">
        <v>6724</v>
      </c>
      <c r="E650" s="23"/>
      <c r="F650" s="23"/>
      <c r="G650" s="23"/>
      <c r="H650" s="239">
        <v>81390</v>
      </c>
      <c r="I650" s="238">
        <v>40594</v>
      </c>
      <c r="J650" s="238" t="s">
        <v>1195</v>
      </c>
      <c r="K650" s="23" t="s">
        <v>1147</v>
      </c>
      <c r="L650" s="23"/>
      <c r="M650" s="23" t="s">
        <v>4789</v>
      </c>
      <c r="N650" s="23" t="s">
        <v>66</v>
      </c>
      <c r="O650" s="23" t="s">
        <v>4207</v>
      </c>
      <c r="P650" s="744"/>
      <c r="Q650" s="744"/>
      <c r="R650" s="744"/>
      <c r="S650" s="744"/>
      <c r="T650" s="575"/>
      <c r="U650" s="23"/>
      <c r="V650" s="23" t="s">
        <v>4207</v>
      </c>
      <c r="W650" s="23"/>
      <c r="X650" s="23"/>
      <c r="Y650" s="23"/>
      <c r="Z650" s="23"/>
      <c r="AA650" s="23"/>
      <c r="AB650" s="23"/>
      <c r="AC650" s="23"/>
      <c r="AD650" s="23"/>
      <c r="AE650" s="23"/>
      <c r="AF650" s="23"/>
      <c r="AG650" s="23"/>
      <c r="AH650" s="23"/>
      <c r="AI650" s="23" t="s">
        <v>2501</v>
      </c>
      <c r="AJ650" s="23" t="s">
        <v>2502</v>
      </c>
      <c r="AK650" s="24"/>
      <c r="AL650" s="24"/>
      <c r="AM650" s="11"/>
    </row>
    <row r="651" spans="1:39" s="60" customFormat="1" ht="27.75" customHeight="1" thickBot="1" x14ac:dyDescent="0.3">
      <c r="A651" s="77">
        <v>13140167</v>
      </c>
      <c r="B651" s="28">
        <v>40611</v>
      </c>
      <c r="C651" s="29" t="s">
        <v>1638</v>
      </c>
      <c r="D651" s="29" t="s">
        <v>1639</v>
      </c>
      <c r="E651" s="29"/>
      <c r="F651" s="29"/>
      <c r="G651" s="29"/>
      <c r="H651" s="77">
        <v>38978</v>
      </c>
      <c r="I651" s="28">
        <v>40631</v>
      </c>
      <c r="J651" s="28" t="s">
        <v>1195</v>
      </c>
      <c r="K651" s="29" t="s">
        <v>1201</v>
      </c>
      <c r="L651" s="29"/>
      <c r="M651" s="29" t="s">
        <v>1036</v>
      </c>
      <c r="N651" s="29" t="s">
        <v>34</v>
      </c>
      <c r="O651" s="29">
        <v>60000</v>
      </c>
      <c r="P651" s="744"/>
      <c r="Q651" s="744"/>
      <c r="R651" s="744"/>
      <c r="S651" s="744"/>
      <c r="T651" s="571"/>
      <c r="U651" s="29"/>
      <c r="V651" s="29">
        <v>60000</v>
      </c>
      <c r="W651" s="29"/>
      <c r="X651" s="29"/>
      <c r="Y651" s="29"/>
      <c r="Z651" s="29"/>
      <c r="AA651" s="29"/>
      <c r="AB651" s="29"/>
      <c r="AC651" s="29"/>
      <c r="AD651" s="29"/>
      <c r="AE651" s="29"/>
      <c r="AF651" s="29"/>
      <c r="AG651" s="29"/>
      <c r="AH651" s="29"/>
      <c r="AI651" s="29" t="s">
        <v>2503</v>
      </c>
      <c r="AJ651" s="29" t="s">
        <v>2504</v>
      </c>
      <c r="AK651" s="25"/>
      <c r="AL651" s="25"/>
      <c r="AM651" s="11"/>
    </row>
    <row r="652" spans="1:39" s="60" customFormat="1" ht="27.75" customHeight="1" x14ac:dyDescent="0.25">
      <c r="A652" s="183">
        <v>13140168</v>
      </c>
      <c r="B652" s="184">
        <v>40611</v>
      </c>
      <c r="C652" s="185" t="s">
        <v>1640</v>
      </c>
      <c r="D652" s="185" t="s">
        <v>6509</v>
      </c>
      <c r="E652" s="319"/>
      <c r="F652" s="319"/>
      <c r="G652" s="319"/>
      <c r="H652" s="186">
        <v>12961</v>
      </c>
      <c r="I652" s="184">
        <v>40631</v>
      </c>
      <c r="J652" s="184" t="s">
        <v>1641</v>
      </c>
      <c r="K652" s="185" t="s">
        <v>1145</v>
      </c>
      <c r="L652" s="185"/>
      <c r="M652" s="185" t="s">
        <v>1024</v>
      </c>
      <c r="N652" s="185" t="s">
        <v>66</v>
      </c>
      <c r="O652" s="185">
        <v>5256000</v>
      </c>
      <c r="P652" s="739" t="s">
        <v>1642</v>
      </c>
      <c r="Q652" s="739"/>
      <c r="R652" s="739"/>
      <c r="S652" s="739"/>
      <c r="T652" s="588"/>
      <c r="U652" s="185"/>
      <c r="V652" s="185">
        <v>5256000</v>
      </c>
      <c r="W652" s="185"/>
      <c r="X652" s="185"/>
      <c r="Y652" s="185"/>
      <c r="Z652" s="185"/>
      <c r="AA652" s="185"/>
      <c r="AB652" s="185"/>
      <c r="AC652" s="185"/>
      <c r="AD652" s="185"/>
      <c r="AE652" s="185"/>
      <c r="AF652" s="185"/>
      <c r="AG652" s="185"/>
      <c r="AH652" s="185"/>
      <c r="AI652" s="185" t="s">
        <v>2505</v>
      </c>
      <c r="AJ652" s="185" t="s">
        <v>2506</v>
      </c>
      <c r="AK652" s="275"/>
      <c r="AL652" s="379" t="s">
        <v>6507</v>
      </c>
      <c r="AM652" s="11"/>
    </row>
    <row r="653" spans="1:39" s="60" customFormat="1" ht="27.75" customHeight="1" x14ac:dyDescent="0.25">
      <c r="A653" s="484">
        <v>13140168</v>
      </c>
      <c r="B653" s="436">
        <v>40611</v>
      </c>
      <c r="C653" s="437" t="s">
        <v>1643</v>
      </c>
      <c r="D653" s="437" t="s">
        <v>6509</v>
      </c>
      <c r="E653" s="212"/>
      <c r="F653" s="212"/>
      <c r="G653" s="212"/>
      <c r="H653" s="435">
        <v>12961</v>
      </c>
      <c r="I653" s="436">
        <v>40631</v>
      </c>
      <c r="J653" s="436">
        <v>42822</v>
      </c>
      <c r="K653" s="437" t="s">
        <v>1145</v>
      </c>
      <c r="L653" s="437"/>
      <c r="M653" s="437" t="s">
        <v>1024</v>
      </c>
      <c r="N653" s="437" t="s">
        <v>66</v>
      </c>
      <c r="O653" s="437">
        <v>1419120</v>
      </c>
      <c r="P653" s="739" t="s">
        <v>1642</v>
      </c>
      <c r="Q653" s="739" t="s">
        <v>6510</v>
      </c>
      <c r="R653" s="739"/>
      <c r="S653" s="739"/>
      <c r="T653" s="584">
        <v>162</v>
      </c>
      <c r="U653" s="437">
        <v>3888</v>
      </c>
      <c r="V653" s="437">
        <v>1419120</v>
      </c>
      <c r="W653" s="39"/>
      <c r="X653" s="437"/>
      <c r="Y653" s="437"/>
      <c r="Z653" s="437"/>
      <c r="AA653" s="437"/>
      <c r="AB653" s="437"/>
      <c r="AC653" s="437"/>
      <c r="AD653" s="437"/>
      <c r="AE653" s="437"/>
      <c r="AF653" s="437"/>
      <c r="AG653" s="437"/>
      <c r="AH653" s="437">
        <v>348</v>
      </c>
      <c r="AI653" s="437" t="s">
        <v>2507</v>
      </c>
      <c r="AJ653" s="437" t="s">
        <v>2508</v>
      </c>
      <c r="AK653" s="438" t="s">
        <v>5398</v>
      </c>
      <c r="AL653" s="437" t="s">
        <v>6508</v>
      </c>
      <c r="AM653" s="11"/>
    </row>
    <row r="654" spans="1:39" s="60" customFormat="1" ht="27.75" customHeight="1" x14ac:dyDescent="0.25">
      <c r="A654" s="478">
        <v>13140168</v>
      </c>
      <c r="B654" s="15">
        <v>40611</v>
      </c>
      <c r="C654" s="16" t="s">
        <v>1644</v>
      </c>
      <c r="D654" s="16" t="s">
        <v>6509</v>
      </c>
      <c r="E654" s="30"/>
      <c r="F654" s="30"/>
      <c r="G654" s="30"/>
      <c r="H654" s="33">
        <v>12961</v>
      </c>
      <c r="I654" s="15">
        <v>40631</v>
      </c>
      <c r="J654" s="15">
        <v>42822</v>
      </c>
      <c r="K654" s="16" t="s">
        <v>1145</v>
      </c>
      <c r="L654" s="16"/>
      <c r="M654" s="16" t="s">
        <v>1024</v>
      </c>
      <c r="N654" s="16" t="s">
        <v>66</v>
      </c>
      <c r="O654" s="16">
        <v>5256000</v>
      </c>
      <c r="P654" s="739" t="s">
        <v>1642</v>
      </c>
      <c r="Q654" s="739" t="s">
        <v>6510</v>
      </c>
      <c r="R654" s="739"/>
      <c r="S654" s="739"/>
      <c r="T654" s="580">
        <v>140.78</v>
      </c>
      <c r="U654" s="16">
        <v>1440</v>
      </c>
      <c r="V654" s="16">
        <v>5256000</v>
      </c>
      <c r="W654" s="16" t="s">
        <v>1089</v>
      </c>
      <c r="X654" s="16">
        <v>35</v>
      </c>
      <c r="Y654" s="16">
        <v>25</v>
      </c>
      <c r="Z654" s="16">
        <v>125</v>
      </c>
      <c r="AA654" s="16" t="s">
        <v>1090</v>
      </c>
      <c r="AB654" s="16" t="s">
        <v>1090</v>
      </c>
      <c r="AC654" s="16" t="s">
        <v>1090</v>
      </c>
      <c r="AD654" s="16">
        <v>15</v>
      </c>
      <c r="AE654" s="16">
        <v>2</v>
      </c>
      <c r="AF654" s="16">
        <v>0.3</v>
      </c>
      <c r="AG654" s="16" t="s">
        <v>1645</v>
      </c>
      <c r="AH654" s="16">
        <v>348</v>
      </c>
      <c r="AI654" s="16" t="s">
        <v>2505</v>
      </c>
      <c r="AJ654" s="16" t="s">
        <v>2509</v>
      </c>
      <c r="AK654" s="16" t="s">
        <v>5398</v>
      </c>
      <c r="AL654" s="16" t="s">
        <v>6508</v>
      </c>
      <c r="AM654" s="11"/>
    </row>
    <row r="655" spans="1:39" s="60" customFormat="1" ht="27.75" customHeight="1" x14ac:dyDescent="0.25">
      <c r="A655" s="484">
        <v>13140168</v>
      </c>
      <c r="B655" s="436">
        <v>40611</v>
      </c>
      <c r="C655" s="437" t="s">
        <v>1643</v>
      </c>
      <c r="D655" s="437" t="s">
        <v>6509</v>
      </c>
      <c r="E655" s="17"/>
      <c r="F655" s="17"/>
      <c r="G655" s="17"/>
      <c r="H655" s="435">
        <v>12961</v>
      </c>
      <c r="I655" s="436">
        <v>40631</v>
      </c>
      <c r="J655" s="436">
        <v>45013</v>
      </c>
      <c r="K655" s="437" t="s">
        <v>1145</v>
      </c>
      <c r="L655" s="437"/>
      <c r="M655" s="437" t="s">
        <v>1024</v>
      </c>
      <c r="N655" s="437" t="s">
        <v>66</v>
      </c>
      <c r="O655" s="437">
        <v>1419120</v>
      </c>
      <c r="P655" s="743"/>
      <c r="Q655" s="743"/>
      <c r="R655" s="743"/>
      <c r="S655" s="743"/>
      <c r="T655" s="584">
        <v>162</v>
      </c>
      <c r="U655" s="437">
        <v>3888</v>
      </c>
      <c r="V655" s="437">
        <v>1419120</v>
      </c>
      <c r="W655" s="437"/>
      <c r="X655" s="437"/>
      <c r="Y655" s="437"/>
      <c r="Z655" s="437"/>
      <c r="AA655" s="437"/>
      <c r="AB655" s="437"/>
      <c r="AC655" s="437"/>
      <c r="AD655" s="437"/>
      <c r="AE655" s="437"/>
      <c r="AF655" s="437"/>
      <c r="AG655" s="437"/>
      <c r="AH655" s="437">
        <v>348</v>
      </c>
      <c r="AI655" s="437" t="s">
        <v>2507</v>
      </c>
      <c r="AJ655" s="437" t="s">
        <v>2508</v>
      </c>
      <c r="AK655" s="437" t="s">
        <v>5398</v>
      </c>
      <c r="AL655" s="437"/>
      <c r="AM655" s="11"/>
    </row>
    <row r="656" spans="1:39" s="60" customFormat="1" ht="27.75" customHeight="1" x14ac:dyDescent="0.25">
      <c r="A656" s="33">
        <v>13140168</v>
      </c>
      <c r="B656" s="15">
        <v>40611</v>
      </c>
      <c r="C656" s="16" t="s">
        <v>1644</v>
      </c>
      <c r="D656" s="16" t="s">
        <v>6509</v>
      </c>
      <c r="E656" s="17"/>
      <c r="F656" s="17"/>
      <c r="G656" s="17"/>
      <c r="H656" s="33">
        <v>12961</v>
      </c>
      <c r="I656" s="15">
        <v>40631</v>
      </c>
      <c r="J656" s="15">
        <v>45013</v>
      </c>
      <c r="K656" s="16" t="s">
        <v>1145</v>
      </c>
      <c r="L656" s="16"/>
      <c r="M656" s="16" t="s">
        <v>1024</v>
      </c>
      <c r="N656" s="16" t="s">
        <v>66</v>
      </c>
      <c r="O656" s="16">
        <v>5256000</v>
      </c>
      <c r="P656" s="767" t="s">
        <v>6722</v>
      </c>
      <c r="Q656" s="767"/>
      <c r="R656" s="767"/>
      <c r="S656" s="767"/>
      <c r="T656" s="580">
        <v>140.78</v>
      </c>
      <c r="U656" s="16">
        <v>1440</v>
      </c>
      <c r="V656" s="16">
        <v>5256000</v>
      </c>
      <c r="W656" s="16" t="s">
        <v>1089</v>
      </c>
      <c r="X656" s="16">
        <v>35</v>
      </c>
      <c r="Y656" s="16">
        <v>25</v>
      </c>
      <c r="Z656" s="16">
        <v>125</v>
      </c>
      <c r="AA656" s="16" t="s">
        <v>1090</v>
      </c>
      <c r="AB656" s="16" t="s">
        <v>1090</v>
      </c>
      <c r="AC656" s="16" t="s">
        <v>1090</v>
      </c>
      <c r="AD656" s="16">
        <v>15</v>
      </c>
      <c r="AE656" s="16">
        <v>2</v>
      </c>
      <c r="AF656" s="16">
        <v>0.3</v>
      </c>
      <c r="AG656" s="16" t="s">
        <v>1645</v>
      </c>
      <c r="AH656" s="16">
        <v>348</v>
      </c>
      <c r="AI656" s="16" t="s">
        <v>2505</v>
      </c>
      <c r="AJ656" s="16" t="s">
        <v>2509</v>
      </c>
      <c r="AK656" s="16" t="s">
        <v>5398</v>
      </c>
      <c r="AL656" s="16" t="s">
        <v>6723</v>
      </c>
      <c r="AM656" s="11"/>
    </row>
    <row r="657" spans="1:39" s="60" customFormat="1" ht="27.75" customHeight="1" thickBot="1" x14ac:dyDescent="0.3">
      <c r="A657" s="485">
        <v>13140168</v>
      </c>
      <c r="B657" s="207">
        <v>40611</v>
      </c>
      <c r="C657" s="208" t="s">
        <v>7947</v>
      </c>
      <c r="D657" s="44" t="s">
        <v>8745</v>
      </c>
      <c r="E657" s="680" t="s">
        <v>65</v>
      </c>
      <c r="F657" s="681" t="s">
        <v>65</v>
      </c>
      <c r="G657" s="722" t="s">
        <v>63</v>
      </c>
      <c r="H657" s="209">
        <v>12961</v>
      </c>
      <c r="I657" s="207">
        <v>40631</v>
      </c>
      <c r="J657" s="207">
        <v>47205</v>
      </c>
      <c r="K657" s="208" t="s">
        <v>1145</v>
      </c>
      <c r="L657" s="208" t="s">
        <v>7945</v>
      </c>
      <c r="M657" s="208" t="s">
        <v>7946</v>
      </c>
      <c r="N657" s="208" t="s">
        <v>66</v>
      </c>
      <c r="O657" s="208">
        <v>1600000</v>
      </c>
      <c r="P657" s="822" t="s">
        <v>8746</v>
      </c>
      <c r="Q657" s="822" t="s">
        <v>8747</v>
      </c>
      <c r="R657" s="822"/>
      <c r="S657" s="822"/>
      <c r="T657" s="567">
        <v>183</v>
      </c>
      <c r="U657" s="208">
        <v>4384</v>
      </c>
      <c r="V657" s="208">
        <v>1600000</v>
      </c>
      <c r="W657" s="208" t="s">
        <v>1089</v>
      </c>
      <c r="X657" s="208">
        <v>35</v>
      </c>
      <c r="Y657" s="208">
        <v>25</v>
      </c>
      <c r="Z657" s="208">
        <v>125</v>
      </c>
      <c r="AA657" s="208" t="s">
        <v>1090</v>
      </c>
      <c r="AB657" s="208" t="s">
        <v>1090</v>
      </c>
      <c r="AC657" s="208" t="s">
        <v>1090</v>
      </c>
      <c r="AD657" s="208">
        <v>15</v>
      </c>
      <c r="AE657" s="208">
        <v>2</v>
      </c>
      <c r="AF657" s="208">
        <v>0.3</v>
      </c>
      <c r="AG657" s="208" t="s">
        <v>1645</v>
      </c>
      <c r="AH657" s="208">
        <v>348</v>
      </c>
      <c r="AI657" s="208" t="s">
        <v>2505</v>
      </c>
      <c r="AJ657" s="208" t="s">
        <v>2509</v>
      </c>
      <c r="AK657" s="367" t="s">
        <v>5398</v>
      </c>
      <c r="AL657" s="367" t="s">
        <v>6849</v>
      </c>
      <c r="AM657" s="11"/>
    </row>
    <row r="658" spans="1:39" s="60" customFormat="1" ht="27.75" customHeight="1" x14ac:dyDescent="0.25">
      <c r="A658" s="255">
        <v>13140169</v>
      </c>
      <c r="B658" s="256">
        <v>40612</v>
      </c>
      <c r="C658" s="250" t="s">
        <v>6146</v>
      </c>
      <c r="D658" s="257" t="s">
        <v>6147</v>
      </c>
      <c r="E658" s="250"/>
      <c r="F658" s="250"/>
      <c r="G658" s="250"/>
      <c r="H658" s="255" t="s">
        <v>1506</v>
      </c>
      <c r="I658" s="256">
        <v>40632</v>
      </c>
      <c r="J658" s="256" t="s">
        <v>1229</v>
      </c>
      <c r="K658" s="257" t="s">
        <v>1112</v>
      </c>
      <c r="L658" s="257"/>
      <c r="M658" s="257" t="s">
        <v>299</v>
      </c>
      <c r="N658" s="257" t="s">
        <v>66</v>
      </c>
      <c r="O658" s="257">
        <v>1606365</v>
      </c>
      <c r="P658" s="739" t="s">
        <v>7345</v>
      </c>
      <c r="Q658" s="739" t="s">
        <v>7346</v>
      </c>
      <c r="R658" s="739"/>
      <c r="S658" s="739"/>
      <c r="T658" s="598">
        <v>553</v>
      </c>
      <c r="U658" s="257">
        <v>4401</v>
      </c>
      <c r="V658" s="257">
        <v>1606365</v>
      </c>
      <c r="W658" s="257" t="s">
        <v>1089</v>
      </c>
      <c r="X658" s="257">
        <v>35</v>
      </c>
      <c r="Y658" s="257">
        <v>25</v>
      </c>
      <c r="Z658" s="257">
        <v>125</v>
      </c>
      <c r="AA658" s="257" t="s">
        <v>1090</v>
      </c>
      <c r="AB658" s="257" t="s">
        <v>1090</v>
      </c>
      <c r="AC658" s="257" t="s">
        <v>1090</v>
      </c>
      <c r="AD658" s="257">
        <v>15</v>
      </c>
      <c r="AE658" s="257">
        <v>2</v>
      </c>
      <c r="AF658" s="257">
        <v>0.3</v>
      </c>
      <c r="AG658" s="257" t="s">
        <v>4208</v>
      </c>
      <c r="AH658" s="257"/>
      <c r="AI658" s="257" t="s">
        <v>6148</v>
      </c>
      <c r="AJ658" s="257" t="s">
        <v>2510</v>
      </c>
      <c r="AK658" s="316" t="s">
        <v>6149</v>
      </c>
      <c r="AL658" s="59" t="s">
        <v>6150</v>
      </c>
      <c r="AM658" s="11"/>
    </row>
    <row r="659" spans="1:39" s="60" customFormat="1" ht="27.75" customHeight="1" x14ac:dyDescent="0.25">
      <c r="A659" s="40">
        <v>13140169</v>
      </c>
      <c r="B659" s="13">
        <v>40612</v>
      </c>
      <c r="C659" s="42" t="s">
        <v>6146</v>
      </c>
      <c r="D659" s="14" t="s">
        <v>6147</v>
      </c>
      <c r="E659" s="42"/>
      <c r="F659" s="42"/>
      <c r="G659" s="42"/>
      <c r="H659" s="40" t="s">
        <v>1506</v>
      </c>
      <c r="I659" s="13">
        <v>40632</v>
      </c>
      <c r="J659" s="13" t="s">
        <v>1229</v>
      </c>
      <c r="K659" s="14" t="s">
        <v>1112</v>
      </c>
      <c r="L659" s="14"/>
      <c r="M659" s="14" t="s">
        <v>299</v>
      </c>
      <c r="N659" s="14" t="s">
        <v>66</v>
      </c>
      <c r="O659" s="14">
        <v>1680770</v>
      </c>
      <c r="P659" s="739" t="s">
        <v>7345</v>
      </c>
      <c r="Q659" s="739" t="s">
        <v>7346</v>
      </c>
      <c r="R659" s="767"/>
      <c r="S659" s="767"/>
      <c r="T659" s="621">
        <v>554.15</v>
      </c>
      <c r="U659" s="14">
        <v>5098</v>
      </c>
      <c r="V659" s="14">
        <v>1860770</v>
      </c>
      <c r="W659" s="14" t="s">
        <v>1089</v>
      </c>
      <c r="X659" s="14">
        <v>35</v>
      </c>
      <c r="Y659" s="14">
        <v>25</v>
      </c>
      <c r="Z659" s="14">
        <v>125</v>
      </c>
      <c r="AA659" s="14" t="s">
        <v>1090</v>
      </c>
      <c r="AB659" s="14" t="s">
        <v>1090</v>
      </c>
      <c r="AC659" s="14" t="s">
        <v>1090</v>
      </c>
      <c r="AD659" s="14">
        <v>15</v>
      </c>
      <c r="AE659" s="14">
        <v>2</v>
      </c>
      <c r="AF659" s="14">
        <v>0.3</v>
      </c>
      <c r="AG659" s="14" t="s">
        <v>4208</v>
      </c>
      <c r="AH659" s="14"/>
      <c r="AI659" s="14" t="s">
        <v>6148</v>
      </c>
      <c r="AJ659" s="14" t="s">
        <v>2510</v>
      </c>
      <c r="AK659" s="55" t="s">
        <v>6149</v>
      </c>
      <c r="AL659" s="7" t="s">
        <v>6154</v>
      </c>
      <c r="AM659" s="11"/>
    </row>
    <row r="660" spans="1:39" s="502" customFormat="1" ht="27.75" customHeight="1" x14ac:dyDescent="0.25">
      <c r="A660" s="76">
        <v>13140169</v>
      </c>
      <c r="B660" s="31">
        <v>40612</v>
      </c>
      <c r="C660" s="212" t="s">
        <v>6155</v>
      </c>
      <c r="D660" s="30" t="s">
        <v>6147</v>
      </c>
      <c r="E660" s="212"/>
      <c r="F660" s="212"/>
      <c r="G660" s="212"/>
      <c r="H660" s="76" t="s">
        <v>1506</v>
      </c>
      <c r="I660" s="31">
        <v>40632</v>
      </c>
      <c r="J660" s="31">
        <v>42822</v>
      </c>
      <c r="K660" s="30" t="s">
        <v>1112</v>
      </c>
      <c r="L660" s="30"/>
      <c r="M660" s="30" t="s">
        <v>299</v>
      </c>
      <c r="N660" s="30" t="s">
        <v>66</v>
      </c>
      <c r="O660" s="30">
        <v>363000</v>
      </c>
      <c r="P660" s="739" t="s">
        <v>7345</v>
      </c>
      <c r="Q660" s="739" t="s">
        <v>7346</v>
      </c>
      <c r="R660" s="767"/>
      <c r="S660" s="767"/>
      <c r="T660" s="590">
        <v>41.438000000000002</v>
      </c>
      <c r="U660" s="30">
        <v>994.52099999999996</v>
      </c>
      <c r="V660" s="30">
        <v>363000</v>
      </c>
      <c r="W660" s="30" t="s">
        <v>1089</v>
      </c>
      <c r="X660" s="30">
        <v>35</v>
      </c>
      <c r="Y660" s="30">
        <v>25</v>
      </c>
      <c r="Z660" s="30">
        <v>125</v>
      </c>
      <c r="AA660" s="30" t="s">
        <v>1090</v>
      </c>
      <c r="AB660" s="30" t="s">
        <v>1090</v>
      </c>
      <c r="AC660" s="30" t="s">
        <v>1090</v>
      </c>
      <c r="AD660" s="30">
        <v>15</v>
      </c>
      <c r="AE660" s="30">
        <v>2</v>
      </c>
      <c r="AF660" s="30">
        <v>0.3</v>
      </c>
      <c r="AG660" s="30" t="s">
        <v>4208</v>
      </c>
      <c r="AH660" s="30"/>
      <c r="AI660" s="30" t="s">
        <v>6151</v>
      </c>
      <c r="AJ660" s="30" t="s">
        <v>6152</v>
      </c>
      <c r="AK660" s="32" t="s">
        <v>6153</v>
      </c>
      <c r="AL660" s="32" t="s">
        <v>6511</v>
      </c>
      <c r="AM660" s="228"/>
    </row>
    <row r="661" spans="1:39" s="502" customFormat="1" ht="27.75" customHeight="1" x14ac:dyDescent="0.25">
      <c r="A661" s="404">
        <v>13140169</v>
      </c>
      <c r="B661" s="211">
        <v>40612</v>
      </c>
      <c r="C661" s="212" t="s">
        <v>6156</v>
      </c>
      <c r="D661" s="212" t="s">
        <v>6147</v>
      </c>
      <c r="E661" s="212"/>
      <c r="F661" s="212"/>
      <c r="G661" s="212"/>
      <c r="H661" s="404" t="s">
        <v>1506</v>
      </c>
      <c r="I661" s="211">
        <v>40632</v>
      </c>
      <c r="J661" s="211">
        <v>42822</v>
      </c>
      <c r="K661" s="212" t="s">
        <v>1112</v>
      </c>
      <c r="L661" s="212"/>
      <c r="M661" s="212" t="s">
        <v>299</v>
      </c>
      <c r="N661" s="212" t="s">
        <v>66</v>
      </c>
      <c r="O661" s="212">
        <v>1860594.8</v>
      </c>
      <c r="P661" s="739" t="s">
        <v>7345</v>
      </c>
      <c r="Q661" s="739" t="s">
        <v>7346</v>
      </c>
      <c r="R661" s="753"/>
      <c r="S661" s="753"/>
      <c r="T661" s="592">
        <v>554.15</v>
      </c>
      <c r="U661" s="212">
        <v>5098</v>
      </c>
      <c r="V661" s="212">
        <v>1860594.8</v>
      </c>
      <c r="W661" s="212" t="s">
        <v>1089</v>
      </c>
      <c r="X661" s="212">
        <v>35</v>
      </c>
      <c r="Y661" s="212">
        <v>25</v>
      </c>
      <c r="Z661" s="212">
        <v>125</v>
      </c>
      <c r="AA661" s="212" t="s">
        <v>1090</v>
      </c>
      <c r="AB661" s="212" t="s">
        <v>1090</v>
      </c>
      <c r="AC661" s="212" t="s">
        <v>1090</v>
      </c>
      <c r="AD661" s="212">
        <v>15</v>
      </c>
      <c r="AE661" s="212">
        <v>2</v>
      </c>
      <c r="AF661" s="212">
        <v>0.3</v>
      </c>
      <c r="AG661" s="212" t="s">
        <v>4208</v>
      </c>
      <c r="AH661" s="212"/>
      <c r="AI661" s="212" t="s">
        <v>6148</v>
      </c>
      <c r="AJ661" s="212" t="s">
        <v>2510</v>
      </c>
      <c r="AK661" s="406" t="s">
        <v>6153</v>
      </c>
      <c r="AL661" s="406" t="s">
        <v>6511</v>
      </c>
      <c r="AM661" s="228"/>
    </row>
    <row r="662" spans="1:39" s="60" customFormat="1" ht="27.75" customHeight="1" x14ac:dyDescent="0.25">
      <c r="A662" s="34">
        <v>13140169</v>
      </c>
      <c r="B662" s="5">
        <v>40612</v>
      </c>
      <c r="C662" s="18" t="s">
        <v>8749</v>
      </c>
      <c r="D662" s="17" t="s">
        <v>8748</v>
      </c>
      <c r="E662" s="18" t="s">
        <v>141</v>
      </c>
      <c r="F662" s="18" t="s">
        <v>141</v>
      </c>
      <c r="G662" s="18" t="s">
        <v>128</v>
      </c>
      <c r="H662" s="34" t="s">
        <v>1506</v>
      </c>
      <c r="I662" s="5">
        <v>40632</v>
      </c>
      <c r="J662" s="5">
        <v>47205</v>
      </c>
      <c r="K662" s="17" t="s">
        <v>1112</v>
      </c>
      <c r="L662" s="17"/>
      <c r="M662" s="17" t="s">
        <v>299</v>
      </c>
      <c r="N662" s="17" t="s">
        <v>66</v>
      </c>
      <c r="O662" s="17">
        <v>363000</v>
      </c>
      <c r="P662" s="801" t="s">
        <v>8751</v>
      </c>
      <c r="Q662" s="801" t="s">
        <v>8752</v>
      </c>
      <c r="R662" s="795"/>
      <c r="S662" s="795"/>
      <c r="T662" s="566">
        <v>41.438000000000002</v>
      </c>
      <c r="U662" s="17">
        <v>994.52099999999996</v>
      </c>
      <c r="V662" s="17">
        <v>363000</v>
      </c>
      <c r="W662" s="17" t="s">
        <v>1089</v>
      </c>
      <c r="X662" s="17">
        <v>35</v>
      </c>
      <c r="Y662" s="17">
        <v>25</v>
      </c>
      <c r="Z662" s="17">
        <v>125</v>
      </c>
      <c r="AA662" s="17" t="s">
        <v>1090</v>
      </c>
      <c r="AB662" s="17" t="s">
        <v>1090</v>
      </c>
      <c r="AC662" s="17" t="s">
        <v>1090</v>
      </c>
      <c r="AD662" s="17">
        <v>15</v>
      </c>
      <c r="AE662" s="17">
        <v>2</v>
      </c>
      <c r="AF662" s="17">
        <v>0.3</v>
      </c>
      <c r="AG662" s="17" t="s">
        <v>4208</v>
      </c>
      <c r="AH662" s="17"/>
      <c r="AI662" s="17" t="s">
        <v>6151</v>
      </c>
      <c r="AJ662" s="17" t="s">
        <v>6152</v>
      </c>
      <c r="AK662" s="7" t="s">
        <v>6153</v>
      </c>
      <c r="AL662" s="7"/>
      <c r="AM662" s="11"/>
    </row>
    <row r="663" spans="1:39" s="60" customFormat="1" ht="27.75" customHeight="1" thickBot="1" x14ac:dyDescent="0.3">
      <c r="A663" s="61">
        <v>13140169</v>
      </c>
      <c r="B663" s="19">
        <v>40612</v>
      </c>
      <c r="C663" s="18" t="s">
        <v>8750</v>
      </c>
      <c r="D663" s="930" t="s">
        <v>8748</v>
      </c>
      <c r="E663" s="18" t="s">
        <v>141</v>
      </c>
      <c r="F663" s="18" t="s">
        <v>141</v>
      </c>
      <c r="G663" s="18" t="s">
        <v>128</v>
      </c>
      <c r="H663" s="61" t="s">
        <v>1506</v>
      </c>
      <c r="I663" s="170">
        <v>40632</v>
      </c>
      <c r="J663" s="5">
        <v>47205</v>
      </c>
      <c r="K663" s="18" t="s">
        <v>1112</v>
      </c>
      <c r="L663" s="18"/>
      <c r="M663" s="18" t="s">
        <v>299</v>
      </c>
      <c r="N663" s="18" t="s">
        <v>66</v>
      </c>
      <c r="O663" s="18">
        <v>1860594.8</v>
      </c>
      <c r="P663" s="801" t="s">
        <v>8751</v>
      </c>
      <c r="Q663" s="801" t="s">
        <v>8752</v>
      </c>
      <c r="R663" s="795"/>
      <c r="S663" s="796"/>
      <c r="T663" s="565">
        <v>554.15</v>
      </c>
      <c r="U663" s="18">
        <v>5098</v>
      </c>
      <c r="V663" s="18">
        <v>1860594.8</v>
      </c>
      <c r="W663" s="18" t="s">
        <v>1089</v>
      </c>
      <c r="X663" s="18">
        <v>35</v>
      </c>
      <c r="Y663" s="18">
        <v>25</v>
      </c>
      <c r="Z663" s="18">
        <v>125</v>
      </c>
      <c r="AA663" s="18" t="s">
        <v>1090</v>
      </c>
      <c r="AB663" s="18" t="s">
        <v>1090</v>
      </c>
      <c r="AC663" s="18" t="s">
        <v>1090</v>
      </c>
      <c r="AD663" s="18">
        <v>15</v>
      </c>
      <c r="AE663" s="18">
        <v>2</v>
      </c>
      <c r="AF663" s="18">
        <v>0.3</v>
      </c>
      <c r="AG663" s="18" t="s">
        <v>4208</v>
      </c>
      <c r="AH663" s="18"/>
      <c r="AI663" s="18" t="s">
        <v>6148</v>
      </c>
      <c r="AJ663" s="18" t="s">
        <v>2510</v>
      </c>
      <c r="AK663" s="20" t="s">
        <v>6153</v>
      </c>
      <c r="AL663" s="20"/>
      <c r="AM663" s="11"/>
    </row>
    <row r="664" spans="1:39" s="60" customFormat="1" ht="38.25" customHeight="1" x14ac:dyDescent="0.25">
      <c r="A664" s="303">
        <v>13140170</v>
      </c>
      <c r="B664" s="315">
        <v>40632</v>
      </c>
      <c r="C664" s="91" t="s">
        <v>1646</v>
      </c>
      <c r="D664" s="91"/>
      <c r="E664" s="91"/>
      <c r="F664" s="91"/>
      <c r="G664" s="91"/>
      <c r="H664" s="304">
        <v>55052</v>
      </c>
      <c r="I664" s="315">
        <v>40653</v>
      </c>
      <c r="J664" s="315" t="s">
        <v>4544</v>
      </c>
      <c r="K664" s="91" t="s">
        <v>1349</v>
      </c>
      <c r="L664" s="91"/>
      <c r="M664" s="91" t="s">
        <v>855</v>
      </c>
      <c r="N664" s="91" t="s">
        <v>21</v>
      </c>
      <c r="O664" s="91">
        <v>520000</v>
      </c>
      <c r="P664" s="807"/>
      <c r="Q664" s="807"/>
      <c r="R664" s="807" t="s">
        <v>3366</v>
      </c>
      <c r="S664" s="807"/>
      <c r="T664" s="605"/>
      <c r="U664" s="91"/>
      <c r="V664" s="91">
        <v>520000</v>
      </c>
      <c r="W664" s="91"/>
      <c r="X664" s="91"/>
      <c r="Y664" s="91"/>
      <c r="Z664" s="91"/>
      <c r="AA664" s="91"/>
      <c r="AB664" s="91"/>
      <c r="AC664" s="91"/>
      <c r="AD664" s="91"/>
      <c r="AE664" s="91"/>
      <c r="AF664" s="91"/>
      <c r="AG664" s="91"/>
      <c r="AH664" s="91"/>
      <c r="AI664" s="91" t="s">
        <v>2511</v>
      </c>
      <c r="AJ664" s="91" t="s">
        <v>2512</v>
      </c>
      <c r="AK664" s="338"/>
      <c r="AL664" s="463" t="s">
        <v>4571</v>
      </c>
      <c r="AM664" s="11"/>
    </row>
    <row r="665" spans="1:39" s="60" customFormat="1" ht="27.75" customHeight="1" thickBot="1" x14ac:dyDescent="0.3">
      <c r="A665" s="210">
        <v>13140170</v>
      </c>
      <c r="B665" s="5">
        <v>40632</v>
      </c>
      <c r="C665" s="17" t="s">
        <v>1646</v>
      </c>
      <c r="D665" s="17"/>
      <c r="E665" s="44"/>
      <c r="F665" s="44"/>
      <c r="G665" s="44"/>
      <c r="H665" s="34">
        <v>55052</v>
      </c>
      <c r="I665" s="5">
        <v>40653</v>
      </c>
      <c r="J665" s="5" t="s">
        <v>4544</v>
      </c>
      <c r="K665" s="17" t="s">
        <v>1349</v>
      </c>
      <c r="L665" s="17"/>
      <c r="M665" s="17" t="s">
        <v>855</v>
      </c>
      <c r="N665" s="17" t="s">
        <v>21</v>
      </c>
      <c r="O665" s="17"/>
      <c r="P665" s="767"/>
      <c r="Q665" s="767"/>
      <c r="R665" s="767"/>
      <c r="S665" s="767"/>
      <c r="T665" s="566"/>
      <c r="U665" s="17"/>
      <c r="V665" s="17"/>
      <c r="W665" s="17"/>
      <c r="X665" s="17"/>
      <c r="Y665" s="17"/>
      <c r="Z665" s="17"/>
      <c r="AA665" s="17"/>
      <c r="AB665" s="17"/>
      <c r="AC665" s="17"/>
      <c r="AD665" s="17"/>
      <c r="AE665" s="17"/>
      <c r="AF665" s="17"/>
      <c r="AG665" s="17"/>
      <c r="AH665" s="17"/>
      <c r="AI665" s="17" t="s">
        <v>2513</v>
      </c>
      <c r="AJ665" s="17" t="s">
        <v>2514</v>
      </c>
      <c r="AK665" s="7"/>
      <c r="AL665" s="7"/>
      <c r="AM665" s="11"/>
    </row>
    <row r="666" spans="1:39" s="60" customFormat="1" ht="27.75" customHeight="1" thickBot="1" x14ac:dyDescent="0.3">
      <c r="A666" s="182">
        <v>13140170</v>
      </c>
      <c r="B666" s="170">
        <v>40632</v>
      </c>
      <c r="C666" s="44" t="s">
        <v>1646</v>
      </c>
      <c r="D666" s="44"/>
      <c r="H666" s="169">
        <v>55052</v>
      </c>
      <c r="I666" s="170">
        <v>40653</v>
      </c>
      <c r="J666" s="170" t="s">
        <v>4544</v>
      </c>
      <c r="K666" s="44" t="s">
        <v>1349</v>
      </c>
      <c r="L666" s="44"/>
      <c r="M666" s="44" t="s">
        <v>855</v>
      </c>
      <c r="N666" s="44" t="s">
        <v>21</v>
      </c>
      <c r="O666" s="44"/>
      <c r="P666" s="738"/>
      <c r="Q666" s="738"/>
      <c r="R666" s="738"/>
      <c r="S666" s="738"/>
      <c r="T666" s="573"/>
      <c r="U666" s="44"/>
      <c r="V666" s="44"/>
      <c r="W666" s="44"/>
      <c r="X666" s="44"/>
      <c r="Y666" s="44"/>
      <c r="Z666" s="44"/>
      <c r="AA666" s="44"/>
      <c r="AB666" s="44"/>
      <c r="AC666" s="44"/>
      <c r="AD666" s="44"/>
      <c r="AE666" s="44"/>
      <c r="AF666" s="44"/>
      <c r="AG666" s="44"/>
      <c r="AH666" s="44"/>
      <c r="AI666" s="44" t="s">
        <v>2515</v>
      </c>
      <c r="AJ666" s="44" t="s">
        <v>2516</v>
      </c>
      <c r="AK666" s="174"/>
      <c r="AL666" s="174"/>
      <c r="AM666" s="11"/>
    </row>
    <row r="667" spans="1:39" s="60" customFormat="1" ht="27.75" customHeight="1" thickBot="1" x14ac:dyDescent="0.3">
      <c r="A667" s="77">
        <v>13140171</v>
      </c>
      <c r="B667" s="28">
        <v>40648</v>
      </c>
      <c r="C667" s="29" t="s">
        <v>1647</v>
      </c>
      <c r="D667" s="29"/>
      <c r="E667" s="29"/>
      <c r="F667" s="29"/>
      <c r="G667" s="29"/>
      <c r="H667" s="77">
        <v>38488</v>
      </c>
      <c r="I667" s="28">
        <v>40668</v>
      </c>
      <c r="J667" s="28" t="s">
        <v>1229</v>
      </c>
      <c r="K667" s="29" t="s">
        <v>1147</v>
      </c>
      <c r="L667" s="29"/>
      <c r="M667" s="29" t="s">
        <v>4790</v>
      </c>
      <c r="N667" s="29" t="s">
        <v>66</v>
      </c>
      <c r="O667" s="29">
        <v>33343</v>
      </c>
      <c r="P667" s="743"/>
      <c r="Q667" s="743"/>
      <c r="R667" s="743"/>
      <c r="S667" s="743"/>
      <c r="T667" s="571"/>
      <c r="U667" s="29"/>
      <c r="V667" s="29">
        <v>33343</v>
      </c>
      <c r="W667" s="29"/>
      <c r="X667" s="29"/>
      <c r="Y667" s="29"/>
      <c r="Z667" s="29"/>
      <c r="AA667" s="29"/>
      <c r="AB667" s="29"/>
      <c r="AC667" s="29"/>
      <c r="AD667" s="29"/>
      <c r="AE667" s="29"/>
      <c r="AF667" s="29"/>
      <c r="AG667" s="29"/>
      <c r="AH667" s="29"/>
      <c r="AI667" s="29" t="s">
        <v>2517</v>
      </c>
      <c r="AJ667" s="29" t="s">
        <v>2518</v>
      </c>
      <c r="AK667" s="25"/>
      <c r="AL667" s="25"/>
      <c r="AM667" s="11"/>
    </row>
    <row r="668" spans="1:39" s="60" customFormat="1" ht="27.75" customHeight="1" thickBot="1" x14ac:dyDescent="0.3">
      <c r="A668" s="310">
        <v>13140172</v>
      </c>
      <c r="B668" s="311">
        <v>40668</v>
      </c>
      <c r="C668" s="312" t="s">
        <v>1648</v>
      </c>
      <c r="D668" s="312"/>
      <c r="E668" s="312"/>
      <c r="F668" s="312"/>
      <c r="G668" s="312"/>
      <c r="H668" s="313">
        <v>12543</v>
      </c>
      <c r="I668" s="311">
        <v>40688</v>
      </c>
      <c r="J668" s="311" t="s">
        <v>1229</v>
      </c>
      <c r="K668" s="312" t="s">
        <v>1636</v>
      </c>
      <c r="L668" s="312"/>
      <c r="M668" s="312" t="s">
        <v>1649</v>
      </c>
      <c r="N668" s="312" t="s">
        <v>66</v>
      </c>
      <c r="O668" s="312">
        <v>248839</v>
      </c>
      <c r="P668" s="751" t="s">
        <v>6576</v>
      </c>
      <c r="Q668" s="751"/>
      <c r="R668" s="751"/>
      <c r="S668" s="751"/>
      <c r="T668" s="620"/>
      <c r="U668" s="312"/>
      <c r="V668" s="312">
        <v>248839</v>
      </c>
      <c r="W668" s="312"/>
      <c r="X668" s="312"/>
      <c r="Y668" s="312"/>
      <c r="Z668" s="312"/>
      <c r="AA668" s="312"/>
      <c r="AB668" s="312"/>
      <c r="AC668" s="312"/>
      <c r="AD668" s="312"/>
      <c r="AE668" s="312"/>
      <c r="AF668" s="312"/>
      <c r="AG668" s="312"/>
      <c r="AH668" s="312"/>
      <c r="AI668" s="312" t="s">
        <v>2519</v>
      </c>
      <c r="AJ668" s="312" t="s">
        <v>2520</v>
      </c>
      <c r="AK668" s="451"/>
      <c r="AL668" s="32"/>
      <c r="AM668" s="11"/>
    </row>
    <row r="669" spans="1:39" s="60" customFormat="1" ht="27.75" customHeight="1" thickBot="1" x14ac:dyDescent="0.3">
      <c r="A669" s="237">
        <v>13140172</v>
      </c>
      <c r="B669" s="238">
        <v>40668</v>
      </c>
      <c r="C669" s="23" t="s">
        <v>1648</v>
      </c>
      <c r="D669" s="23" t="s">
        <v>7351</v>
      </c>
      <c r="E669" s="23" t="s">
        <v>7352</v>
      </c>
      <c r="F669" s="23" t="s">
        <v>7352</v>
      </c>
      <c r="G669" s="23" t="s">
        <v>63</v>
      </c>
      <c r="H669" s="239">
        <v>12543</v>
      </c>
      <c r="I669" s="238">
        <v>40688</v>
      </c>
      <c r="J669" s="238" t="s">
        <v>1229</v>
      </c>
      <c r="K669" s="23" t="s">
        <v>6577</v>
      </c>
      <c r="L669" s="23"/>
      <c r="M669" s="23" t="s">
        <v>1649</v>
      </c>
      <c r="N669" s="23" t="s">
        <v>66</v>
      </c>
      <c r="O669" s="23">
        <v>248839</v>
      </c>
      <c r="P669" s="744"/>
      <c r="Q669" s="744"/>
      <c r="R669" s="744"/>
      <c r="S669" s="744"/>
      <c r="T669" s="575">
        <v>73.849999999999994</v>
      </c>
      <c r="U669" s="23">
        <v>682</v>
      </c>
      <c r="V669" s="23">
        <v>248839</v>
      </c>
      <c r="W669" s="23" t="s">
        <v>6574</v>
      </c>
      <c r="X669" s="23">
        <v>35</v>
      </c>
      <c r="Y669" s="23">
        <v>25</v>
      </c>
      <c r="Z669" s="23">
        <v>125</v>
      </c>
      <c r="AA669" s="23" t="s">
        <v>1090</v>
      </c>
      <c r="AB669" s="23" t="s">
        <v>1090</v>
      </c>
      <c r="AC669" s="23" t="s">
        <v>1090</v>
      </c>
      <c r="AD669" s="23" t="s">
        <v>1090</v>
      </c>
      <c r="AE669" s="23" t="s">
        <v>1090</v>
      </c>
      <c r="AF669" s="23">
        <v>0.3</v>
      </c>
      <c r="AG669" s="23" t="s">
        <v>6579</v>
      </c>
      <c r="AH669" s="23"/>
      <c r="AI669" s="23" t="s">
        <v>6578</v>
      </c>
      <c r="AJ669" s="23" t="s">
        <v>2520</v>
      </c>
      <c r="AK669" s="24"/>
      <c r="AL669" s="24"/>
      <c r="AM669" s="11"/>
    </row>
    <row r="670" spans="1:39" s="60" customFormat="1" ht="27.75" customHeight="1" x14ac:dyDescent="0.25">
      <c r="A670" s="77">
        <v>13140173</v>
      </c>
      <c r="B670" s="28">
        <v>40704</v>
      </c>
      <c r="C670" s="29" t="s">
        <v>8163</v>
      </c>
      <c r="D670" s="29" t="s">
        <v>8162</v>
      </c>
      <c r="E670" s="60" t="s">
        <v>31</v>
      </c>
      <c r="F670" s="60" t="s">
        <v>31</v>
      </c>
      <c r="G670" s="60" t="s">
        <v>31</v>
      </c>
      <c r="H670" s="77" t="s">
        <v>276</v>
      </c>
      <c r="I670" s="28">
        <v>40731</v>
      </c>
      <c r="J670" s="28">
        <v>46589</v>
      </c>
      <c r="K670" s="29" t="s">
        <v>365</v>
      </c>
      <c r="L670" s="29" t="s">
        <v>365</v>
      </c>
      <c r="M670" s="60" t="s">
        <v>25</v>
      </c>
      <c r="N670" s="29" t="s">
        <v>25</v>
      </c>
      <c r="O670" s="29">
        <v>9800</v>
      </c>
      <c r="P670" s="743" t="s">
        <v>8170</v>
      </c>
      <c r="Q670" s="743" t="s">
        <v>8170</v>
      </c>
      <c r="R670" s="743"/>
      <c r="S670" s="743"/>
      <c r="T670" s="571">
        <v>4.5</v>
      </c>
      <c r="U670" s="29">
        <v>37</v>
      </c>
      <c r="V670" s="29">
        <v>9800</v>
      </c>
      <c r="W670" s="29" t="s">
        <v>6690</v>
      </c>
      <c r="X670" s="29">
        <v>35</v>
      </c>
      <c r="Y670" s="29">
        <v>25</v>
      </c>
      <c r="Z670" s="29">
        <v>125</v>
      </c>
      <c r="AA670" s="29" t="s">
        <v>1090</v>
      </c>
      <c r="AB670" s="29" t="s">
        <v>1090</v>
      </c>
      <c r="AC670" s="29" t="s">
        <v>1090</v>
      </c>
      <c r="AD670" s="29" t="s">
        <v>1090</v>
      </c>
      <c r="AE670" s="29" t="s">
        <v>1090</v>
      </c>
      <c r="AF670" s="29" t="s">
        <v>1090</v>
      </c>
      <c r="AG670" s="29" t="s">
        <v>1090</v>
      </c>
      <c r="AH670" s="25">
        <v>18.36</v>
      </c>
      <c r="AI670" s="25" t="s">
        <v>8167</v>
      </c>
      <c r="AJ670" s="25" t="s">
        <v>8166</v>
      </c>
      <c r="AK670" s="25" t="s">
        <v>4904</v>
      </c>
      <c r="AL670" s="25" t="s">
        <v>8171</v>
      </c>
      <c r="AM670" s="11"/>
    </row>
    <row r="671" spans="1:39" s="60" customFormat="1" ht="27.75" customHeight="1" thickBot="1" x14ac:dyDescent="0.3">
      <c r="A671" s="209">
        <v>13140173</v>
      </c>
      <c r="B671" s="849">
        <v>40704</v>
      </c>
      <c r="C671" s="67" t="s">
        <v>8164</v>
      </c>
      <c r="D671" s="850" t="s">
        <v>8162</v>
      </c>
      <c r="E671" s="425" t="s">
        <v>31</v>
      </c>
      <c r="F671" s="425" t="s">
        <v>31</v>
      </c>
      <c r="G671" s="425" t="s">
        <v>31</v>
      </c>
      <c r="H671" s="209" t="s">
        <v>276</v>
      </c>
      <c r="I671" s="207">
        <v>40731</v>
      </c>
      <c r="J671" s="207">
        <v>46589</v>
      </c>
      <c r="K671" s="208" t="s">
        <v>365</v>
      </c>
      <c r="L671" s="208" t="s">
        <v>365</v>
      </c>
      <c r="M671" s="425" t="s">
        <v>25</v>
      </c>
      <c r="N671" s="208" t="s">
        <v>25</v>
      </c>
      <c r="O671" s="208"/>
      <c r="P671" s="758" t="s">
        <v>8170</v>
      </c>
      <c r="Q671" s="758" t="s">
        <v>8170</v>
      </c>
      <c r="R671" s="758"/>
      <c r="S671" s="758"/>
      <c r="T671" s="567"/>
      <c r="U671" s="208"/>
      <c r="V671" s="208"/>
      <c r="W671" s="208" t="s">
        <v>6690</v>
      </c>
      <c r="X671" s="208"/>
      <c r="Y671" s="208"/>
      <c r="Z671" s="208"/>
      <c r="AA671" s="208"/>
      <c r="AB671" s="208"/>
      <c r="AC671" s="208"/>
      <c r="AD671" s="208"/>
      <c r="AE671" s="208"/>
      <c r="AF671" s="208">
        <v>0.5</v>
      </c>
      <c r="AG671" s="208" t="s">
        <v>8165</v>
      </c>
      <c r="AH671" s="851">
        <v>17.73</v>
      </c>
      <c r="AI671" s="208" t="s">
        <v>8168</v>
      </c>
      <c r="AJ671" s="852" t="s">
        <v>8169</v>
      </c>
      <c r="AK671" s="208" t="s">
        <v>4904</v>
      </c>
      <c r="AL671" s="367"/>
      <c r="AM671" s="11"/>
    </row>
    <row r="672" spans="1:39" s="60" customFormat="1" ht="27.75" customHeight="1" thickBot="1" x14ac:dyDescent="0.3">
      <c r="A672" s="699">
        <v>13140174</v>
      </c>
      <c r="B672" s="446">
        <v>40711</v>
      </c>
      <c r="C672" s="447" t="s">
        <v>1650</v>
      </c>
      <c r="D672" s="447" t="s">
        <v>2521</v>
      </c>
      <c r="E672" s="447" t="s">
        <v>6729</v>
      </c>
      <c r="F672" s="447" t="s">
        <v>28</v>
      </c>
      <c r="G672" s="447" t="s">
        <v>28</v>
      </c>
      <c r="H672" s="445">
        <v>43253</v>
      </c>
      <c r="I672" s="446">
        <v>40731</v>
      </c>
      <c r="J672" s="446">
        <v>44364</v>
      </c>
      <c r="K672" s="447" t="s">
        <v>1304</v>
      </c>
      <c r="L672" s="447"/>
      <c r="M672" s="447" t="s">
        <v>4741</v>
      </c>
      <c r="N672" s="447" t="s">
        <v>21</v>
      </c>
      <c r="O672" s="447">
        <v>5840</v>
      </c>
      <c r="P672" s="765"/>
      <c r="Q672" s="765"/>
      <c r="R672" s="765" t="s">
        <v>6657</v>
      </c>
      <c r="S672" s="765"/>
      <c r="T672" s="583"/>
      <c r="U672" s="447"/>
      <c r="V672" s="447">
        <v>5840</v>
      </c>
      <c r="W672" s="447"/>
      <c r="X672" s="447"/>
      <c r="Y672" s="447"/>
      <c r="Z672" s="447"/>
      <c r="AA672" s="447"/>
      <c r="AB672" s="447"/>
      <c r="AC672" s="447"/>
      <c r="AD672" s="447"/>
      <c r="AE672" s="447"/>
      <c r="AF672" s="447"/>
      <c r="AG672" s="447"/>
      <c r="AH672" s="447"/>
      <c r="AI672" s="447" t="s">
        <v>4209</v>
      </c>
      <c r="AJ672" s="447" t="s">
        <v>4210</v>
      </c>
      <c r="AK672" s="448"/>
      <c r="AL672" s="448" t="s">
        <v>6656</v>
      </c>
      <c r="AM672" s="11"/>
    </row>
    <row r="673" spans="1:39" s="60" customFormat="1" ht="59.25" customHeight="1" thickBot="1" x14ac:dyDescent="0.3">
      <c r="A673" s="290">
        <v>13140175</v>
      </c>
      <c r="B673" s="291">
        <v>40751</v>
      </c>
      <c r="C673" s="221" t="s">
        <v>5444</v>
      </c>
      <c r="D673" s="221" t="s">
        <v>5443</v>
      </c>
      <c r="E673" s="221"/>
      <c r="F673" s="221"/>
      <c r="G673" s="221"/>
      <c r="H673" s="290">
        <v>53607</v>
      </c>
      <c r="I673" s="291">
        <v>40771</v>
      </c>
      <c r="J673" s="291">
        <v>42943</v>
      </c>
      <c r="K673" s="221" t="s">
        <v>1201</v>
      </c>
      <c r="L673" s="221"/>
      <c r="M673" s="221" t="s">
        <v>1036</v>
      </c>
      <c r="N673" s="221" t="s">
        <v>34</v>
      </c>
      <c r="O673" s="221">
        <v>8250</v>
      </c>
      <c r="P673" s="746"/>
      <c r="Q673" s="746"/>
      <c r="R673" s="746" t="s">
        <v>5442</v>
      </c>
      <c r="S673" s="746"/>
      <c r="T673" s="570">
        <v>2</v>
      </c>
      <c r="U673" s="221">
        <v>25</v>
      </c>
      <c r="V673" s="221">
        <v>8250</v>
      </c>
      <c r="W673" s="221" t="s">
        <v>1257</v>
      </c>
      <c r="X673" s="221">
        <v>50</v>
      </c>
      <c r="Y673" s="221">
        <v>25</v>
      </c>
      <c r="Z673" s="221">
        <v>150</v>
      </c>
      <c r="AA673" s="221" t="s">
        <v>1090</v>
      </c>
      <c r="AB673" s="221" t="s">
        <v>1090</v>
      </c>
      <c r="AC673" s="221" t="s">
        <v>1090</v>
      </c>
      <c r="AD673" s="221" t="s">
        <v>1090</v>
      </c>
      <c r="AE673" s="221" t="s">
        <v>1090</v>
      </c>
      <c r="AF673" s="221" t="s">
        <v>1090</v>
      </c>
      <c r="AG673" s="221" t="s">
        <v>5445</v>
      </c>
      <c r="AH673" s="221">
        <v>533</v>
      </c>
      <c r="AI673" s="221" t="s">
        <v>4211</v>
      </c>
      <c r="AJ673" s="221" t="s">
        <v>4212</v>
      </c>
      <c r="AK673" s="314" t="s">
        <v>5446</v>
      </c>
      <c r="AL673" s="314" t="s">
        <v>5441</v>
      </c>
      <c r="AM673" s="11"/>
    </row>
    <row r="674" spans="1:39" s="60" customFormat="1" ht="27.75" customHeight="1" thickBot="1" x14ac:dyDescent="0.3">
      <c r="A674" s="237">
        <v>13140176</v>
      </c>
      <c r="B674" s="238">
        <v>40752</v>
      </c>
      <c r="C674" s="23" t="s">
        <v>1651</v>
      </c>
      <c r="D674" s="23" t="s">
        <v>1652</v>
      </c>
      <c r="H674" s="239">
        <v>77102</v>
      </c>
      <c r="I674" s="238">
        <v>40772</v>
      </c>
      <c r="J674" s="238" t="s">
        <v>1653</v>
      </c>
      <c r="K674" s="23" t="s">
        <v>1112</v>
      </c>
      <c r="L674" s="23"/>
      <c r="M674" s="23" t="s">
        <v>4791</v>
      </c>
      <c r="N674" s="23" t="s">
        <v>66</v>
      </c>
      <c r="O674" s="23">
        <v>120450</v>
      </c>
      <c r="P674" s="744"/>
      <c r="Q674" s="744"/>
      <c r="R674" s="744"/>
      <c r="S674" s="744"/>
      <c r="T674" s="575"/>
      <c r="U674" s="23"/>
      <c r="V674" s="23">
        <v>120450</v>
      </c>
      <c r="W674" s="23"/>
      <c r="X674" s="23"/>
      <c r="Y674" s="23"/>
      <c r="Z674" s="23"/>
      <c r="AA674" s="23"/>
      <c r="AB674" s="23"/>
      <c r="AC674" s="23"/>
      <c r="AD674" s="23"/>
      <c r="AE674" s="23"/>
      <c r="AF674" s="23"/>
      <c r="AG674" s="23"/>
      <c r="AH674" s="23"/>
      <c r="AI674" s="23" t="s">
        <v>4213</v>
      </c>
      <c r="AJ674" s="23" t="s">
        <v>4214</v>
      </c>
      <c r="AK674" s="24"/>
      <c r="AL674" s="24"/>
      <c r="AM674" s="11"/>
    </row>
    <row r="675" spans="1:39" s="60" customFormat="1" ht="27.75" customHeight="1" thickBot="1" x14ac:dyDescent="0.3">
      <c r="A675" s="290">
        <v>13140177</v>
      </c>
      <c r="B675" s="291">
        <v>40777</v>
      </c>
      <c r="C675" s="221" t="s">
        <v>1654</v>
      </c>
      <c r="D675" s="221"/>
      <c r="E675" s="221" t="s">
        <v>6730</v>
      </c>
      <c r="F675" s="221" t="s">
        <v>158</v>
      </c>
      <c r="G675" s="221" t="s">
        <v>128</v>
      </c>
      <c r="H675" s="290" t="s">
        <v>1655</v>
      </c>
      <c r="I675" s="291">
        <v>40798</v>
      </c>
      <c r="J675" s="291">
        <v>42969</v>
      </c>
      <c r="K675" s="221" t="s">
        <v>877</v>
      </c>
      <c r="L675" s="221"/>
      <c r="M675" s="221" t="s">
        <v>4792</v>
      </c>
      <c r="N675" s="221" t="s">
        <v>34</v>
      </c>
      <c r="O675" s="221">
        <v>1012094</v>
      </c>
      <c r="P675" s="746"/>
      <c r="Q675" s="746"/>
      <c r="R675" s="746"/>
      <c r="S675" s="746"/>
      <c r="T675" s="570"/>
      <c r="U675" s="221"/>
      <c r="V675" s="221">
        <v>1012094</v>
      </c>
      <c r="W675" s="221"/>
      <c r="X675" s="221"/>
      <c r="Y675" s="221"/>
      <c r="Z675" s="221"/>
      <c r="AA675" s="221"/>
      <c r="AB675" s="221"/>
      <c r="AC675" s="221"/>
      <c r="AD675" s="221"/>
      <c r="AE675" s="221"/>
      <c r="AF675" s="221"/>
      <c r="AG675" s="221"/>
      <c r="AH675" s="221"/>
      <c r="AI675" s="221" t="s">
        <v>4215</v>
      </c>
      <c r="AJ675" s="221" t="s">
        <v>4216</v>
      </c>
      <c r="AK675" s="314"/>
      <c r="AL675" s="314" t="s">
        <v>6660</v>
      </c>
      <c r="AM675" s="11"/>
    </row>
    <row r="676" spans="1:39" s="60" customFormat="1" ht="27.75" customHeight="1" thickBot="1" x14ac:dyDescent="0.3">
      <c r="A676" s="237">
        <v>13140178</v>
      </c>
      <c r="B676" s="238">
        <v>40794</v>
      </c>
      <c r="C676" s="23" t="s">
        <v>215</v>
      </c>
      <c r="D676" s="23" t="s">
        <v>5040</v>
      </c>
      <c r="E676" s="432"/>
      <c r="F676" s="432"/>
      <c r="G676" s="432"/>
      <c r="H676" s="239">
        <v>78135</v>
      </c>
      <c r="I676" s="238">
        <v>40814</v>
      </c>
      <c r="J676" s="238" t="s">
        <v>1656</v>
      </c>
      <c r="K676" s="23" t="s">
        <v>877</v>
      </c>
      <c r="L676" s="23"/>
      <c r="M676" s="23" t="s">
        <v>4793</v>
      </c>
      <c r="N676" s="23" t="s">
        <v>34</v>
      </c>
      <c r="O676" s="23">
        <v>5600</v>
      </c>
      <c r="P676" s="744"/>
      <c r="Q676" s="744"/>
      <c r="R676" s="744"/>
      <c r="S676" s="744"/>
      <c r="T676" s="575"/>
      <c r="U676" s="23"/>
      <c r="V676" s="23">
        <v>5600</v>
      </c>
      <c r="W676" s="23"/>
      <c r="X676" s="23"/>
      <c r="Y676" s="23"/>
      <c r="Z676" s="23"/>
      <c r="AA676" s="23"/>
      <c r="AB676" s="23"/>
      <c r="AC676" s="23"/>
      <c r="AD676" s="23"/>
      <c r="AE676" s="23"/>
      <c r="AF676" s="23"/>
      <c r="AG676" s="23"/>
      <c r="AH676" s="23"/>
      <c r="AI676" s="23" t="s">
        <v>4217</v>
      </c>
      <c r="AJ676" s="23" t="s">
        <v>4218</v>
      </c>
      <c r="AK676" s="24"/>
      <c r="AL676" s="24"/>
      <c r="AM676" s="11"/>
    </row>
    <row r="677" spans="1:39" s="60" customFormat="1" ht="27.75" customHeight="1" thickBot="1" x14ac:dyDescent="0.3">
      <c r="A677" s="77">
        <v>13140179</v>
      </c>
      <c r="B677" s="432" t="s">
        <v>145</v>
      </c>
      <c r="C677" s="432" t="s">
        <v>145</v>
      </c>
      <c r="D677" s="432" t="s">
        <v>145</v>
      </c>
      <c r="H677" s="432" t="s">
        <v>145</v>
      </c>
      <c r="I677" s="432" t="s">
        <v>145</v>
      </c>
      <c r="J677" s="432" t="s">
        <v>145</v>
      </c>
      <c r="K677" s="432" t="s">
        <v>145</v>
      </c>
      <c r="L677" s="432"/>
      <c r="M677" s="432" t="s">
        <v>145</v>
      </c>
      <c r="N677" s="432" t="s">
        <v>145</v>
      </c>
      <c r="O677" s="432" t="s">
        <v>145</v>
      </c>
      <c r="P677" s="827" t="s">
        <v>145</v>
      </c>
      <c r="Q677" s="827" t="s">
        <v>145</v>
      </c>
      <c r="R677" s="827" t="s">
        <v>145</v>
      </c>
      <c r="S677" s="827" t="s">
        <v>145</v>
      </c>
      <c r="T677" s="622" t="s">
        <v>145</v>
      </c>
      <c r="U677" s="432" t="s">
        <v>145</v>
      </c>
      <c r="V677" s="432" t="s">
        <v>145</v>
      </c>
      <c r="W677" s="432" t="s">
        <v>145</v>
      </c>
      <c r="X677" s="432" t="s">
        <v>145</v>
      </c>
      <c r="Y677" s="432" t="s">
        <v>145</v>
      </c>
      <c r="Z677" s="432" t="s">
        <v>145</v>
      </c>
      <c r="AA677" s="432" t="s">
        <v>145</v>
      </c>
      <c r="AB677" s="432" t="s">
        <v>145</v>
      </c>
      <c r="AC677" s="432" t="s">
        <v>145</v>
      </c>
      <c r="AD677" s="432" t="s">
        <v>145</v>
      </c>
      <c r="AE677" s="432" t="s">
        <v>145</v>
      </c>
      <c r="AF677" s="432" t="s">
        <v>145</v>
      </c>
      <c r="AG677" s="432" t="s">
        <v>145</v>
      </c>
      <c r="AH677" s="432" t="s">
        <v>145</v>
      </c>
      <c r="AI677" s="432" t="s">
        <v>145</v>
      </c>
      <c r="AJ677" s="432" t="s">
        <v>145</v>
      </c>
      <c r="AK677" s="432" t="s">
        <v>145</v>
      </c>
      <c r="AL677" s="464" t="s">
        <v>145</v>
      </c>
      <c r="AM677" s="11"/>
    </row>
    <row r="678" spans="1:39" s="60" customFormat="1" ht="27.75" customHeight="1" x14ac:dyDescent="0.25">
      <c r="A678" s="217">
        <v>13140180</v>
      </c>
      <c r="B678" s="218">
        <v>40847</v>
      </c>
      <c r="C678" s="219" t="s">
        <v>170</v>
      </c>
      <c r="D678" s="219" t="s">
        <v>5041</v>
      </c>
      <c r="E678" s="219"/>
      <c r="F678" s="219"/>
      <c r="G678" s="219"/>
      <c r="H678" s="220">
        <v>41010</v>
      </c>
      <c r="I678" s="218">
        <v>40868</v>
      </c>
      <c r="J678" s="218">
        <v>43039</v>
      </c>
      <c r="K678" s="219" t="s">
        <v>877</v>
      </c>
      <c r="L678" s="219"/>
      <c r="M678" s="219" t="s">
        <v>4794</v>
      </c>
      <c r="N678" s="219" t="s">
        <v>34</v>
      </c>
      <c r="O678" s="219">
        <v>2025</v>
      </c>
      <c r="P678" s="769" t="s">
        <v>6580</v>
      </c>
      <c r="Q678" s="769" t="s">
        <v>6580</v>
      </c>
      <c r="R678" s="769"/>
      <c r="S678" s="769"/>
      <c r="T678" s="576"/>
      <c r="U678" s="219"/>
      <c r="V678" s="219">
        <v>2025</v>
      </c>
      <c r="W678" s="219"/>
      <c r="X678" s="219"/>
      <c r="Y678" s="219"/>
      <c r="Z678" s="219"/>
      <c r="AA678" s="219"/>
      <c r="AB678" s="219"/>
      <c r="AC678" s="219"/>
      <c r="AD678" s="219"/>
      <c r="AE678" s="219"/>
      <c r="AF678" s="219"/>
      <c r="AG678" s="219"/>
      <c r="AH678" s="219"/>
      <c r="AI678" s="219" t="s">
        <v>4219</v>
      </c>
      <c r="AJ678" s="219" t="s">
        <v>4220</v>
      </c>
      <c r="AK678" s="430"/>
      <c r="AL678" s="430" t="s">
        <v>6581</v>
      </c>
      <c r="AM678" s="11"/>
    </row>
    <row r="679" spans="1:39" s="60" customFormat="1" ht="27.75" customHeight="1" x14ac:dyDescent="0.25">
      <c r="A679" s="34">
        <v>13140180</v>
      </c>
      <c r="B679" s="5">
        <v>40847</v>
      </c>
      <c r="C679" s="940" t="s">
        <v>8878</v>
      </c>
      <c r="D679" s="940" t="s">
        <v>8875</v>
      </c>
      <c r="E679" s="940" t="s">
        <v>714</v>
      </c>
      <c r="F679" s="940" t="s">
        <v>41</v>
      </c>
      <c r="G679" s="940" t="s">
        <v>33</v>
      </c>
      <c r="H679" s="34">
        <v>41010</v>
      </c>
      <c r="I679" s="5">
        <v>40868</v>
      </c>
      <c r="J679" s="5">
        <v>47150</v>
      </c>
      <c r="K679" s="940" t="s">
        <v>6582</v>
      </c>
      <c r="L679" s="940" t="s">
        <v>6582</v>
      </c>
      <c r="M679" s="940" t="s">
        <v>4794</v>
      </c>
      <c r="N679" s="940" t="s">
        <v>34</v>
      </c>
      <c r="O679" s="940">
        <v>2025</v>
      </c>
      <c r="P679" s="767" t="s">
        <v>8876</v>
      </c>
      <c r="Q679" s="767" t="s">
        <v>8876</v>
      </c>
      <c r="R679" s="767"/>
      <c r="S679" s="767"/>
      <c r="T679" s="566">
        <v>0.45</v>
      </c>
      <c r="U679" s="940">
        <v>6.75</v>
      </c>
      <c r="V679" s="940">
        <v>2025</v>
      </c>
      <c r="W679" s="940" t="s">
        <v>6690</v>
      </c>
      <c r="X679" s="940">
        <v>50</v>
      </c>
      <c r="Y679" s="940">
        <v>50</v>
      </c>
      <c r="Z679" s="940">
        <v>250</v>
      </c>
      <c r="AA679" s="940"/>
      <c r="AB679" s="940"/>
      <c r="AC679" s="940"/>
      <c r="AD679" s="940">
        <v>10</v>
      </c>
      <c r="AE679" s="940">
        <v>5</v>
      </c>
      <c r="AF679" s="940"/>
      <c r="AG679" s="940" t="s">
        <v>6212</v>
      </c>
      <c r="AH679" s="940"/>
      <c r="AI679" s="940" t="s">
        <v>4219</v>
      </c>
      <c r="AJ679" s="940" t="s">
        <v>4220</v>
      </c>
      <c r="AK679" s="940"/>
      <c r="AL679" s="940"/>
      <c r="AM679" s="11"/>
    </row>
    <row r="680" spans="1:39" s="60" customFormat="1" ht="27.75" customHeight="1" thickBot="1" x14ac:dyDescent="0.3">
      <c r="A680" s="169">
        <v>13140180</v>
      </c>
      <c r="B680" s="170">
        <v>40847</v>
      </c>
      <c r="C680" s="44" t="s">
        <v>8877</v>
      </c>
      <c r="D680" s="44" t="s">
        <v>8875</v>
      </c>
      <c r="E680" s="44" t="s">
        <v>714</v>
      </c>
      <c r="F680" s="44" t="s">
        <v>41</v>
      </c>
      <c r="G680" s="44" t="s">
        <v>33</v>
      </c>
      <c r="H680" s="169">
        <v>41010</v>
      </c>
      <c r="I680" s="170">
        <v>40868</v>
      </c>
      <c r="J680" s="170">
        <v>47150</v>
      </c>
      <c r="K680" s="44" t="s">
        <v>6582</v>
      </c>
      <c r="L680" s="44" t="s">
        <v>6582</v>
      </c>
      <c r="M680" s="44" t="s">
        <v>4794</v>
      </c>
      <c r="N680" s="44" t="s">
        <v>34</v>
      </c>
      <c r="O680" s="44"/>
      <c r="P680" s="767" t="s">
        <v>8876</v>
      </c>
      <c r="Q680" s="767" t="s">
        <v>8876</v>
      </c>
      <c r="R680" s="738"/>
      <c r="S680" s="738"/>
      <c r="T680" s="573"/>
      <c r="U680" s="44"/>
      <c r="V680" s="44"/>
      <c r="W680" s="44"/>
      <c r="X680" s="44">
        <v>50</v>
      </c>
      <c r="Y680" s="44"/>
      <c r="Z680" s="44">
        <v>70</v>
      </c>
      <c r="AA680" s="44"/>
      <c r="AB680" s="44"/>
      <c r="AC680" s="44"/>
      <c r="AD680" s="44"/>
      <c r="AE680" s="44"/>
      <c r="AF680" s="44">
        <v>0.3</v>
      </c>
      <c r="AG680" s="44"/>
      <c r="AH680" s="44"/>
      <c r="AI680" s="44"/>
      <c r="AJ680" s="44"/>
      <c r="AK680" s="44"/>
      <c r="AL680" s="44"/>
      <c r="AM680" s="11"/>
    </row>
    <row r="681" spans="1:39" s="60" customFormat="1" ht="27.75" customHeight="1" thickBot="1" x14ac:dyDescent="0.3">
      <c r="A681" s="290">
        <v>13140181</v>
      </c>
      <c r="B681" s="291">
        <v>40858</v>
      </c>
      <c r="C681" s="221" t="s">
        <v>215</v>
      </c>
      <c r="D681" s="221"/>
      <c r="E681" s="394" t="s">
        <v>7182</v>
      </c>
      <c r="F681" s="394" t="s">
        <v>60</v>
      </c>
      <c r="G681" s="394" t="s">
        <v>28</v>
      </c>
      <c r="H681" s="290">
        <v>35657</v>
      </c>
      <c r="I681" s="291">
        <v>40878</v>
      </c>
      <c r="J681" s="291">
        <v>44511</v>
      </c>
      <c r="K681" s="221" t="s">
        <v>376</v>
      </c>
      <c r="L681" s="221"/>
      <c r="M681" s="221" t="s">
        <v>4795</v>
      </c>
      <c r="N681" s="221" t="s">
        <v>40</v>
      </c>
      <c r="O681" s="221">
        <v>4000</v>
      </c>
      <c r="P681" s="746"/>
      <c r="Q681" s="746"/>
      <c r="R681" s="746"/>
      <c r="S681" s="746"/>
      <c r="T681" s="570"/>
      <c r="U681" s="221"/>
      <c r="V681" s="221">
        <v>4000</v>
      </c>
      <c r="W681" s="221"/>
      <c r="X681" s="221"/>
      <c r="Y681" s="221"/>
      <c r="Z681" s="221"/>
      <c r="AA681" s="221"/>
      <c r="AB681" s="221"/>
      <c r="AC681" s="221"/>
      <c r="AD681" s="221"/>
      <c r="AE681" s="221"/>
      <c r="AF681" s="221"/>
      <c r="AG681" s="221"/>
      <c r="AH681" s="221"/>
      <c r="AI681" s="221" t="s">
        <v>4221</v>
      </c>
      <c r="AJ681" s="221" t="s">
        <v>4222</v>
      </c>
      <c r="AK681" s="314"/>
      <c r="AL681" s="314" t="s">
        <v>8271</v>
      </c>
      <c r="AM681" s="11"/>
    </row>
    <row r="682" spans="1:39" s="60" customFormat="1" ht="38.25" customHeight="1" thickBot="1" x14ac:dyDescent="0.3">
      <c r="A682" s="310">
        <v>13140182</v>
      </c>
      <c r="B682" s="311">
        <v>40884</v>
      </c>
      <c r="C682" s="312" t="s">
        <v>215</v>
      </c>
      <c r="D682" s="312" t="s">
        <v>5970</v>
      </c>
      <c r="E682" s="312"/>
      <c r="F682" s="312"/>
      <c r="G682" s="312"/>
      <c r="H682" s="313" t="s">
        <v>5971</v>
      </c>
      <c r="I682" s="311">
        <v>40907</v>
      </c>
      <c r="J682" s="311">
        <v>44537</v>
      </c>
      <c r="K682" s="312" t="s">
        <v>1657</v>
      </c>
      <c r="L682" s="312"/>
      <c r="M682" s="312" t="s">
        <v>4796</v>
      </c>
      <c r="N682" s="312" t="s">
        <v>48</v>
      </c>
      <c r="O682" s="312">
        <v>2040</v>
      </c>
      <c r="P682" s="751"/>
      <c r="Q682" s="751"/>
      <c r="R682" s="751" t="s">
        <v>5969</v>
      </c>
      <c r="S682" s="751"/>
      <c r="T682" s="620"/>
      <c r="U682" s="312"/>
      <c r="V682" s="312">
        <v>2040</v>
      </c>
      <c r="W682" s="312"/>
      <c r="X682" s="312"/>
      <c r="Y682" s="312"/>
      <c r="Z682" s="312"/>
      <c r="AA682" s="312"/>
      <c r="AB682" s="312"/>
      <c r="AC682" s="312"/>
      <c r="AD682" s="312"/>
      <c r="AE682" s="312"/>
      <c r="AF682" s="312"/>
      <c r="AG682" s="312"/>
      <c r="AH682" s="312"/>
      <c r="AI682" s="312" t="s">
        <v>4223</v>
      </c>
      <c r="AJ682" s="312" t="s">
        <v>4224</v>
      </c>
      <c r="AK682" s="451"/>
      <c r="AL682" s="451" t="s">
        <v>5968</v>
      </c>
      <c r="AM682" s="11"/>
    </row>
    <row r="683" spans="1:39" s="60" customFormat="1" ht="27.75" customHeight="1" thickBot="1" x14ac:dyDescent="0.3">
      <c r="A683" s="77">
        <v>13140183</v>
      </c>
      <c r="B683" s="28">
        <v>40906</v>
      </c>
      <c r="C683" s="29" t="s">
        <v>215</v>
      </c>
      <c r="D683" s="29" t="s">
        <v>5042</v>
      </c>
      <c r="E683" s="43"/>
      <c r="F683" s="43"/>
      <c r="G683" s="43"/>
      <c r="H683" s="77">
        <v>61933</v>
      </c>
      <c r="I683" s="28">
        <v>40926</v>
      </c>
      <c r="J683" s="28">
        <v>43098</v>
      </c>
      <c r="K683" s="29" t="s">
        <v>1112</v>
      </c>
      <c r="L683" s="29"/>
      <c r="M683" s="29" t="s">
        <v>303</v>
      </c>
      <c r="N683" s="29" t="s">
        <v>66</v>
      </c>
      <c r="O683" s="29">
        <v>13725</v>
      </c>
      <c r="P683" s="743"/>
      <c r="Q683" s="743"/>
      <c r="R683" s="743"/>
      <c r="S683" s="743"/>
      <c r="T683" s="571"/>
      <c r="U683" s="29"/>
      <c r="V683" s="29">
        <v>13725</v>
      </c>
      <c r="W683" s="29"/>
      <c r="X683" s="29"/>
      <c r="Y683" s="29"/>
      <c r="Z683" s="29"/>
      <c r="AA683" s="29"/>
      <c r="AB683" s="29"/>
      <c r="AC683" s="29"/>
      <c r="AD683" s="29"/>
      <c r="AE683" s="29"/>
      <c r="AF683" s="29"/>
      <c r="AG683" s="29"/>
      <c r="AH683" s="29"/>
      <c r="AI683" s="29" t="s">
        <v>4225</v>
      </c>
      <c r="AJ683" s="29" t="s">
        <v>4226</v>
      </c>
      <c r="AK683" s="25"/>
      <c r="AL683" s="25"/>
      <c r="AM683" s="11"/>
    </row>
    <row r="684" spans="1:39" s="60" customFormat="1" ht="27.75" customHeight="1" thickBot="1" x14ac:dyDescent="0.3">
      <c r="A684" s="183">
        <v>13140184</v>
      </c>
      <c r="B684" s="184">
        <v>40966</v>
      </c>
      <c r="C684" s="185" t="s">
        <v>8513</v>
      </c>
      <c r="D684" s="185" t="s">
        <v>8510</v>
      </c>
      <c r="E684" s="348" t="s">
        <v>45</v>
      </c>
      <c r="F684" s="348" t="s">
        <v>45</v>
      </c>
      <c r="G684" s="348" t="s">
        <v>45</v>
      </c>
      <c r="H684" s="186">
        <v>66425</v>
      </c>
      <c r="I684" s="184">
        <v>40987</v>
      </c>
      <c r="J684" s="184">
        <v>46810</v>
      </c>
      <c r="K684" s="185" t="s">
        <v>365</v>
      </c>
      <c r="L684" s="185" t="s">
        <v>365</v>
      </c>
      <c r="M684" s="185" t="s">
        <v>364</v>
      </c>
      <c r="N684" s="185" t="s">
        <v>25</v>
      </c>
      <c r="O684" s="185">
        <v>11880</v>
      </c>
      <c r="P684" s="748" t="s">
        <v>8511</v>
      </c>
      <c r="Q684" s="748" t="s">
        <v>8511</v>
      </c>
      <c r="R684" s="748"/>
      <c r="S684" s="748"/>
      <c r="T684" s="588"/>
      <c r="U684" s="185"/>
      <c r="V684" s="185">
        <v>11880</v>
      </c>
      <c r="W684" s="185"/>
      <c r="X684" s="185"/>
      <c r="Y684" s="185"/>
      <c r="Z684" s="185"/>
      <c r="AA684" s="185"/>
      <c r="AB684" s="185"/>
      <c r="AC684" s="185"/>
      <c r="AD684" s="185"/>
      <c r="AE684" s="185"/>
      <c r="AF684" s="185"/>
      <c r="AG684" s="185"/>
      <c r="AH684" s="185"/>
      <c r="AI684" s="185" t="s">
        <v>2522</v>
      </c>
      <c r="AJ684" s="185" t="s">
        <v>2523</v>
      </c>
      <c r="AK684" s="275"/>
      <c r="AL684" s="275" t="s">
        <v>8512</v>
      </c>
      <c r="AM684" s="11"/>
    </row>
    <row r="685" spans="1:39" s="60" customFormat="1" ht="27.75" customHeight="1" thickBot="1" x14ac:dyDescent="0.3">
      <c r="A685" s="182" t="s">
        <v>7456</v>
      </c>
      <c r="B685" s="170">
        <v>40966</v>
      </c>
      <c r="C685" s="44" t="s">
        <v>8969</v>
      </c>
      <c r="D685" s="23" t="s">
        <v>8510</v>
      </c>
      <c r="E685" s="44" t="s">
        <v>45</v>
      </c>
      <c r="F685" s="44" t="s">
        <v>45</v>
      </c>
      <c r="G685" s="44" t="s">
        <v>45</v>
      </c>
      <c r="H685" s="239">
        <v>66425</v>
      </c>
      <c r="I685" s="238">
        <v>40987</v>
      </c>
      <c r="J685" s="238">
        <v>46810</v>
      </c>
      <c r="K685" s="44" t="s">
        <v>365</v>
      </c>
      <c r="L685" s="44" t="s">
        <v>365</v>
      </c>
      <c r="M685" s="44" t="s">
        <v>364</v>
      </c>
      <c r="N685" s="44" t="s">
        <v>25</v>
      </c>
      <c r="O685" s="44">
        <v>24900</v>
      </c>
      <c r="P685" s="744" t="s">
        <v>8966</v>
      </c>
      <c r="Q685" s="744" t="s">
        <v>8966</v>
      </c>
      <c r="R685" s="738"/>
      <c r="S685" s="738"/>
      <c r="T685" s="573">
        <v>24.2</v>
      </c>
      <c r="U685" s="44">
        <v>94.3</v>
      </c>
      <c r="V685" s="44">
        <v>24900</v>
      </c>
      <c r="W685" s="44" t="s">
        <v>6690</v>
      </c>
      <c r="X685" s="44">
        <v>50</v>
      </c>
      <c r="Y685" s="44">
        <v>25</v>
      </c>
      <c r="Z685" s="44">
        <v>125</v>
      </c>
      <c r="AA685" s="44" t="s">
        <v>1090</v>
      </c>
      <c r="AB685" s="44" t="s">
        <v>1090</v>
      </c>
      <c r="AC685" s="44" t="s">
        <v>1090</v>
      </c>
      <c r="AD685" s="44" t="s">
        <v>1090</v>
      </c>
      <c r="AE685" s="44" t="s">
        <v>1090</v>
      </c>
      <c r="AF685" s="44">
        <v>0.5</v>
      </c>
      <c r="AG685" s="44" t="s">
        <v>1090</v>
      </c>
      <c r="AH685" s="44">
        <v>11</v>
      </c>
      <c r="AI685" s="44" t="s">
        <v>8967</v>
      </c>
      <c r="AJ685" s="44" t="s">
        <v>8968</v>
      </c>
      <c r="AK685" s="174" t="s">
        <v>8514</v>
      </c>
      <c r="AL685" s="174"/>
      <c r="AM685" s="11"/>
    </row>
    <row r="686" spans="1:39" s="60" customFormat="1" ht="27.75" customHeight="1" x14ac:dyDescent="0.25">
      <c r="A686" s="290">
        <v>13140185</v>
      </c>
      <c r="B686" s="291">
        <v>40953</v>
      </c>
      <c r="C686" s="221" t="s">
        <v>1659</v>
      </c>
      <c r="D686" s="221" t="s">
        <v>5067</v>
      </c>
      <c r="E686" s="394"/>
      <c r="F686" s="394"/>
      <c r="G686" s="394"/>
      <c r="H686" s="290" t="s">
        <v>1660</v>
      </c>
      <c r="I686" s="291">
        <v>40973</v>
      </c>
      <c r="J686" s="291">
        <v>43145</v>
      </c>
      <c r="K686" s="221" t="s">
        <v>373</v>
      </c>
      <c r="L686" s="221"/>
      <c r="M686" s="221" t="s">
        <v>1436</v>
      </c>
      <c r="N686" s="221" t="s">
        <v>34</v>
      </c>
      <c r="O686" s="221" t="s">
        <v>1661</v>
      </c>
      <c r="P686" s="746" t="s">
        <v>7360</v>
      </c>
      <c r="Q686" s="828" t="s">
        <v>7361</v>
      </c>
      <c r="R686" s="746"/>
      <c r="S686" s="828"/>
      <c r="T686" s="570"/>
      <c r="U686" s="221"/>
      <c r="V686" s="221" t="s">
        <v>1661</v>
      </c>
      <c r="W686" s="221"/>
      <c r="X686" s="221"/>
      <c r="Y686" s="221"/>
      <c r="Z686" s="221"/>
      <c r="AA686" s="221"/>
      <c r="AB686" s="221"/>
      <c r="AC686" s="221"/>
      <c r="AD686" s="221"/>
      <c r="AE686" s="221"/>
      <c r="AF686" s="221"/>
      <c r="AG686" s="221"/>
      <c r="AH686" s="221"/>
      <c r="AI686" s="221" t="s">
        <v>4227</v>
      </c>
      <c r="AJ686" s="221" t="s">
        <v>4228</v>
      </c>
      <c r="AK686" s="314"/>
      <c r="AL686" s="314" t="s">
        <v>6842</v>
      </c>
      <c r="AM686" s="11"/>
    </row>
    <row r="687" spans="1:39" s="60" customFormat="1" ht="27.75" customHeight="1" thickBot="1" x14ac:dyDescent="0.3">
      <c r="A687" s="77">
        <v>13140185</v>
      </c>
      <c r="B687" s="28">
        <v>40953</v>
      </c>
      <c r="C687" s="29" t="s">
        <v>1659</v>
      </c>
      <c r="D687" s="29" t="s">
        <v>5067</v>
      </c>
      <c r="E687" s="60" t="s">
        <v>54</v>
      </c>
      <c r="F687" s="60" t="s">
        <v>54</v>
      </c>
      <c r="G687" s="60" t="s">
        <v>33</v>
      </c>
      <c r="H687" s="77" t="s">
        <v>1660</v>
      </c>
      <c r="I687" s="28">
        <v>40973</v>
      </c>
      <c r="J687" s="28">
        <v>45336</v>
      </c>
      <c r="K687" s="29" t="s">
        <v>373</v>
      </c>
      <c r="L687" s="29" t="s">
        <v>6843</v>
      </c>
      <c r="M687" s="29" t="s">
        <v>1436</v>
      </c>
      <c r="N687" s="29" t="s">
        <v>34</v>
      </c>
      <c r="O687" s="29" t="s">
        <v>1661</v>
      </c>
      <c r="P687" s="743"/>
      <c r="Q687" s="743"/>
      <c r="R687" s="743"/>
      <c r="S687" s="743"/>
      <c r="T687" s="571"/>
      <c r="U687" s="29"/>
      <c r="V687" s="29" t="s">
        <v>1661</v>
      </c>
      <c r="W687" s="29"/>
      <c r="X687" s="29"/>
      <c r="Y687" s="29"/>
      <c r="Z687" s="29"/>
      <c r="AA687" s="29"/>
      <c r="AB687" s="29"/>
      <c r="AC687" s="29"/>
      <c r="AD687" s="29"/>
      <c r="AE687" s="29"/>
      <c r="AF687" s="29"/>
      <c r="AG687" s="29"/>
      <c r="AH687" s="29"/>
      <c r="AI687" s="29" t="s">
        <v>4227</v>
      </c>
      <c r="AJ687" s="29" t="s">
        <v>4228</v>
      </c>
      <c r="AK687" s="25"/>
      <c r="AL687" s="25"/>
      <c r="AM687" s="11"/>
    </row>
    <row r="688" spans="1:39" s="60" customFormat="1" ht="27.75" customHeight="1" x14ac:dyDescent="0.25">
      <c r="A688" s="187">
        <v>13140186</v>
      </c>
      <c r="B688" s="188">
        <v>40968</v>
      </c>
      <c r="C688" s="189" t="s">
        <v>1662</v>
      </c>
      <c r="D688" s="189" t="s">
        <v>5068</v>
      </c>
      <c r="E688" s="189"/>
      <c r="F688" s="189"/>
      <c r="G688" s="189"/>
      <c r="H688" s="190" t="s">
        <v>1663</v>
      </c>
      <c r="I688" s="188">
        <v>40988</v>
      </c>
      <c r="J688" s="188">
        <v>44621</v>
      </c>
      <c r="K688" s="189" t="s">
        <v>877</v>
      </c>
      <c r="L688" s="189"/>
      <c r="M688" s="189" t="s">
        <v>330</v>
      </c>
      <c r="N688" s="189" t="s">
        <v>34</v>
      </c>
      <c r="O688" s="189">
        <v>532000</v>
      </c>
      <c r="P688" s="749" t="s">
        <v>1665</v>
      </c>
      <c r="Q688" s="749"/>
      <c r="R688" s="749"/>
      <c r="S688" s="749"/>
      <c r="T688" s="582"/>
      <c r="U688" s="189"/>
      <c r="V688" s="189">
        <v>532000</v>
      </c>
      <c r="W688" s="189"/>
      <c r="X688" s="189"/>
      <c r="Y688" s="189"/>
      <c r="Z688" s="189"/>
      <c r="AA688" s="189"/>
      <c r="AB688" s="189"/>
      <c r="AC688" s="189"/>
      <c r="AD688" s="189"/>
      <c r="AE688" s="189"/>
      <c r="AF688" s="189"/>
      <c r="AG688" s="189"/>
      <c r="AH688" s="189"/>
      <c r="AI688" s="189" t="s">
        <v>2524</v>
      </c>
      <c r="AJ688" s="189" t="s">
        <v>2525</v>
      </c>
      <c r="AK688" s="379"/>
      <c r="AL688" s="379" t="s">
        <v>6158</v>
      </c>
      <c r="AM688" s="11"/>
    </row>
    <row r="689" spans="1:39" s="60" customFormat="1" ht="27.75" customHeight="1" x14ac:dyDescent="0.25">
      <c r="A689" s="33">
        <v>13140186</v>
      </c>
      <c r="B689" s="15">
        <v>40968</v>
      </c>
      <c r="C689" s="16" t="s">
        <v>1662</v>
      </c>
      <c r="D689" s="16" t="s">
        <v>5069</v>
      </c>
      <c r="E689" s="16"/>
      <c r="F689" s="16"/>
      <c r="G689" s="16"/>
      <c r="H689" s="33" t="s">
        <v>1663</v>
      </c>
      <c r="I689" s="15">
        <v>40988</v>
      </c>
      <c r="J689" s="15">
        <v>44621</v>
      </c>
      <c r="K689" s="16" t="s">
        <v>877</v>
      </c>
      <c r="L689" s="16"/>
      <c r="M689" s="16" t="s">
        <v>330</v>
      </c>
      <c r="N689" s="16" t="s">
        <v>34</v>
      </c>
      <c r="O689" s="16">
        <v>532345</v>
      </c>
      <c r="P689" s="764" t="s">
        <v>1665</v>
      </c>
      <c r="Q689" s="764"/>
      <c r="R689" s="764"/>
      <c r="S689" s="764"/>
      <c r="T689" s="580"/>
      <c r="U689" s="16"/>
      <c r="V689" s="16">
        <v>532345</v>
      </c>
      <c r="W689" s="16"/>
      <c r="X689" s="16"/>
      <c r="Y689" s="16"/>
      <c r="Z689" s="16"/>
      <c r="AA689" s="16"/>
      <c r="AB689" s="16"/>
      <c r="AC689" s="16"/>
      <c r="AD689" s="16"/>
      <c r="AE689" s="16"/>
      <c r="AF689" s="16"/>
      <c r="AG689" s="16"/>
      <c r="AH689" s="16"/>
      <c r="AI689" s="16" t="s">
        <v>2526</v>
      </c>
      <c r="AJ689" s="16" t="s">
        <v>2527</v>
      </c>
      <c r="AK689" s="16"/>
      <c r="AL689" s="57" t="s">
        <v>6158</v>
      </c>
      <c r="AM689" s="11"/>
    </row>
    <row r="690" spans="1:39" s="60" customFormat="1" ht="27.75" customHeight="1" x14ac:dyDescent="0.25">
      <c r="A690" s="164">
        <v>13140186</v>
      </c>
      <c r="B690" s="175">
        <v>40968</v>
      </c>
      <c r="C690" s="221" t="s">
        <v>1662</v>
      </c>
      <c r="D690" s="176" t="s">
        <v>1666</v>
      </c>
      <c r="E690" s="221"/>
      <c r="F690" s="221"/>
      <c r="G690" s="221"/>
      <c r="H690" s="164">
        <v>80501</v>
      </c>
      <c r="I690" s="175">
        <v>40988</v>
      </c>
      <c r="J690" s="175" t="s">
        <v>1664</v>
      </c>
      <c r="K690" s="16" t="s">
        <v>877</v>
      </c>
      <c r="L690" s="176"/>
      <c r="M690" s="176" t="s">
        <v>330</v>
      </c>
      <c r="N690" s="176" t="s">
        <v>34</v>
      </c>
      <c r="O690" s="176">
        <v>455800</v>
      </c>
      <c r="P690" s="752" t="s">
        <v>6301</v>
      </c>
      <c r="Q690" s="752"/>
      <c r="R690" s="752"/>
      <c r="S690" s="752"/>
      <c r="T690" s="568">
        <v>79.2</v>
      </c>
      <c r="U690" s="176">
        <v>1250</v>
      </c>
      <c r="V690" s="176">
        <v>455800</v>
      </c>
      <c r="W690" s="176" t="s">
        <v>1667</v>
      </c>
      <c r="X690" s="176">
        <v>35</v>
      </c>
      <c r="Y690" s="176">
        <v>25</v>
      </c>
      <c r="Z690" s="176">
        <v>125</v>
      </c>
      <c r="AA690" s="176" t="s">
        <v>1090</v>
      </c>
      <c r="AB690" s="176" t="s">
        <v>1090</v>
      </c>
      <c r="AC690" s="176" t="s">
        <v>1090</v>
      </c>
      <c r="AD690" s="176">
        <v>15</v>
      </c>
      <c r="AE690" s="176">
        <v>2</v>
      </c>
      <c r="AF690" s="176">
        <v>0.5</v>
      </c>
      <c r="AG690" s="176" t="s">
        <v>1668</v>
      </c>
      <c r="AH690" s="176"/>
      <c r="AI690" s="176" t="s">
        <v>2524</v>
      </c>
      <c r="AJ690" s="176" t="s">
        <v>2525</v>
      </c>
      <c r="AK690" s="222" t="s">
        <v>5399</v>
      </c>
      <c r="AL690" s="222"/>
      <c r="AM690" s="11"/>
    </row>
    <row r="691" spans="1:39" s="60" customFormat="1" ht="27.75" customHeight="1" x14ac:dyDescent="0.25">
      <c r="A691" s="33">
        <v>13140186</v>
      </c>
      <c r="B691" s="15">
        <v>40968</v>
      </c>
      <c r="C691" s="16" t="s">
        <v>1662</v>
      </c>
      <c r="D691" s="16" t="s">
        <v>1669</v>
      </c>
      <c r="E691" s="16"/>
      <c r="F691" s="16"/>
      <c r="G691" s="16"/>
      <c r="H691" s="33">
        <v>80501</v>
      </c>
      <c r="I691" s="15">
        <v>40988</v>
      </c>
      <c r="J691" s="15" t="s">
        <v>1664</v>
      </c>
      <c r="K691" s="16" t="s">
        <v>877</v>
      </c>
      <c r="L691" s="16"/>
      <c r="M691" s="16" t="s">
        <v>330</v>
      </c>
      <c r="N691" s="16" t="s">
        <v>34</v>
      </c>
      <c r="O691" s="16">
        <v>79200</v>
      </c>
      <c r="P691" s="752" t="s">
        <v>6301</v>
      </c>
      <c r="Q691" s="764"/>
      <c r="R691" s="764"/>
      <c r="S691" s="764"/>
      <c r="T691" s="580">
        <v>15.5</v>
      </c>
      <c r="U691" s="16">
        <v>210</v>
      </c>
      <c r="V691" s="16">
        <v>79200</v>
      </c>
      <c r="W691" s="16" t="s">
        <v>1667</v>
      </c>
      <c r="X691" s="16">
        <v>35</v>
      </c>
      <c r="Y691" s="16">
        <v>25</v>
      </c>
      <c r="Z691" s="16">
        <v>125</v>
      </c>
      <c r="AA691" s="16" t="s">
        <v>1090</v>
      </c>
      <c r="AB691" s="16" t="s">
        <v>1090</v>
      </c>
      <c r="AC691" s="16" t="s">
        <v>1090</v>
      </c>
      <c r="AD691" s="16">
        <v>15</v>
      </c>
      <c r="AE691" s="16">
        <v>2</v>
      </c>
      <c r="AF691" s="16">
        <v>0.5</v>
      </c>
      <c r="AG691" s="16" t="s">
        <v>1668</v>
      </c>
      <c r="AH691" s="16"/>
      <c r="AI691" s="16" t="s">
        <v>2526</v>
      </c>
      <c r="AJ691" s="16" t="s">
        <v>2527</v>
      </c>
      <c r="AK691" s="57" t="s">
        <v>5399</v>
      </c>
      <c r="AL691" s="57"/>
      <c r="AM691" s="11"/>
    </row>
    <row r="692" spans="1:39" s="60" customFormat="1" ht="27.75" customHeight="1" x14ac:dyDescent="0.25">
      <c r="A692" s="435">
        <v>13140186</v>
      </c>
      <c r="B692" s="436">
        <v>40968</v>
      </c>
      <c r="C692" s="221" t="s">
        <v>1662</v>
      </c>
      <c r="D692" s="437" t="s">
        <v>5070</v>
      </c>
      <c r="E692" s="221"/>
      <c r="F692" s="221"/>
      <c r="G692" s="221"/>
      <c r="H692" s="435" t="s">
        <v>1670</v>
      </c>
      <c r="I692" s="436">
        <v>40988</v>
      </c>
      <c r="J692" s="436" t="s">
        <v>1664</v>
      </c>
      <c r="K692" s="437" t="s">
        <v>877</v>
      </c>
      <c r="L692" s="437"/>
      <c r="M692" s="437" t="s">
        <v>330</v>
      </c>
      <c r="N692" s="437" t="s">
        <v>34</v>
      </c>
      <c r="O692" s="437">
        <v>591300</v>
      </c>
      <c r="P692" s="752" t="s">
        <v>6301</v>
      </c>
      <c r="Q692" s="763"/>
      <c r="R692" s="763"/>
      <c r="S692" s="763"/>
      <c r="T692" s="584">
        <v>201</v>
      </c>
      <c r="U692" s="437">
        <v>1620</v>
      </c>
      <c r="V692" s="437">
        <v>591300</v>
      </c>
      <c r="W692" s="437" t="s">
        <v>1667</v>
      </c>
      <c r="X692" s="437">
        <v>35</v>
      </c>
      <c r="Y692" s="437">
        <v>25</v>
      </c>
      <c r="Z692" s="437">
        <v>125</v>
      </c>
      <c r="AA692" s="437" t="s">
        <v>1090</v>
      </c>
      <c r="AB692" s="437" t="s">
        <v>1090</v>
      </c>
      <c r="AC692" s="437" t="s">
        <v>1090</v>
      </c>
      <c r="AD692" s="437">
        <v>15</v>
      </c>
      <c r="AE692" s="437">
        <v>2</v>
      </c>
      <c r="AF692" s="437">
        <v>0.5</v>
      </c>
      <c r="AG692" s="437" t="s">
        <v>1668</v>
      </c>
      <c r="AH692" s="437">
        <v>90.5</v>
      </c>
      <c r="AI692" s="437" t="s">
        <v>2528</v>
      </c>
      <c r="AJ692" s="437" t="s">
        <v>2529</v>
      </c>
      <c r="AK692" s="438" t="s">
        <v>5399</v>
      </c>
      <c r="AL692" s="438"/>
      <c r="AM692" s="11"/>
    </row>
    <row r="693" spans="1:39" s="60" customFormat="1" ht="27.75" customHeight="1" thickBot="1" x14ac:dyDescent="0.3">
      <c r="A693" s="169">
        <v>13140186</v>
      </c>
      <c r="B693" s="170">
        <v>40968</v>
      </c>
      <c r="C693" s="44" t="s">
        <v>6300</v>
      </c>
      <c r="D693" s="44" t="s">
        <v>8260</v>
      </c>
      <c r="E693" s="208" t="s">
        <v>7331</v>
      </c>
      <c r="F693" s="208" t="s">
        <v>175</v>
      </c>
      <c r="G693" s="208" t="s">
        <v>53</v>
      </c>
      <c r="H693" s="169" t="s">
        <v>1670</v>
      </c>
      <c r="I693" s="170">
        <v>40988</v>
      </c>
      <c r="J693" s="170">
        <v>48274</v>
      </c>
      <c r="K693" s="44" t="s">
        <v>877</v>
      </c>
      <c r="L693" s="44" t="s">
        <v>8261</v>
      </c>
      <c r="M693" s="44" t="s">
        <v>330</v>
      </c>
      <c r="N693" s="44" t="s">
        <v>34</v>
      </c>
      <c r="O693" s="44">
        <v>604805</v>
      </c>
      <c r="P693" s="738" t="s">
        <v>8262</v>
      </c>
      <c r="Q693" s="738" t="s">
        <v>8262</v>
      </c>
      <c r="R693" s="738"/>
      <c r="S693" s="738"/>
      <c r="T693" s="573" t="s">
        <v>6302</v>
      </c>
      <c r="U693" s="44">
        <v>1657</v>
      </c>
      <c r="V693" s="44">
        <v>604805</v>
      </c>
      <c r="W693" s="44" t="s">
        <v>1667</v>
      </c>
      <c r="X693" s="44">
        <v>35</v>
      </c>
      <c r="Y693" s="44">
        <v>25</v>
      </c>
      <c r="Z693" s="44">
        <v>125</v>
      </c>
      <c r="AA693" s="44" t="s">
        <v>1090</v>
      </c>
      <c r="AB693" s="44" t="s">
        <v>1090</v>
      </c>
      <c r="AC693" s="44" t="s">
        <v>1090</v>
      </c>
      <c r="AD693" s="44">
        <v>15</v>
      </c>
      <c r="AE693" s="44">
        <v>2</v>
      </c>
      <c r="AF693" s="44">
        <v>0.5</v>
      </c>
      <c r="AG693" s="44" t="s">
        <v>6303</v>
      </c>
      <c r="AH693" s="44">
        <v>90.5</v>
      </c>
      <c r="AI693" s="44" t="s">
        <v>2528</v>
      </c>
      <c r="AJ693" s="44" t="s">
        <v>2529</v>
      </c>
      <c r="AK693" s="44" t="s">
        <v>1484</v>
      </c>
      <c r="AL693" s="174"/>
      <c r="AM693" s="11"/>
    </row>
    <row r="694" spans="1:39" s="60" customFormat="1" ht="27.75" customHeight="1" thickBot="1" x14ac:dyDescent="0.3">
      <c r="A694" s="206">
        <v>13140187</v>
      </c>
      <c r="B694" s="207">
        <v>40969</v>
      </c>
      <c r="C694" s="208" t="s">
        <v>1671</v>
      </c>
      <c r="D694" s="208" t="s">
        <v>1672</v>
      </c>
      <c r="H694" s="209">
        <v>23100</v>
      </c>
      <c r="I694" s="207">
        <v>40990</v>
      </c>
      <c r="J694" s="207" t="s">
        <v>1229</v>
      </c>
      <c r="K694" s="208" t="s">
        <v>380</v>
      </c>
      <c r="L694" s="208"/>
      <c r="M694" s="208" t="s">
        <v>331</v>
      </c>
      <c r="N694" s="208" t="s">
        <v>21</v>
      </c>
      <c r="O694" s="208">
        <v>277619</v>
      </c>
      <c r="P694" s="758"/>
      <c r="Q694" s="758"/>
      <c r="R694" s="758"/>
      <c r="S694" s="758"/>
      <c r="T694" s="567"/>
      <c r="U694" s="208"/>
      <c r="V694" s="208">
        <v>277619</v>
      </c>
      <c r="W694" s="208"/>
      <c r="X694" s="208"/>
      <c r="Y694" s="208"/>
      <c r="Z694" s="208"/>
      <c r="AA694" s="208"/>
      <c r="AB694" s="208"/>
      <c r="AC694" s="208"/>
      <c r="AD694" s="208"/>
      <c r="AE694" s="208"/>
      <c r="AF694" s="208"/>
      <c r="AG694" s="208"/>
      <c r="AH694" s="208"/>
      <c r="AI694" s="208" t="s">
        <v>2530</v>
      </c>
      <c r="AJ694" s="208" t="s">
        <v>2531</v>
      </c>
      <c r="AK694" s="367"/>
      <c r="AL694" s="367"/>
      <c r="AM694" s="11"/>
    </row>
    <row r="695" spans="1:39" s="60" customFormat="1" ht="27.75" customHeight="1" x14ac:dyDescent="0.25">
      <c r="A695" s="290" t="s">
        <v>315</v>
      </c>
      <c r="B695" s="291">
        <v>40977</v>
      </c>
      <c r="C695" s="221" t="s">
        <v>1658</v>
      </c>
      <c r="D695" s="221" t="s">
        <v>4229</v>
      </c>
      <c r="E695" s="221"/>
      <c r="F695" s="221"/>
      <c r="G695" s="221"/>
      <c r="H695" s="290" t="s">
        <v>1673</v>
      </c>
      <c r="I695" s="291">
        <v>40994</v>
      </c>
      <c r="J695" s="291">
        <v>43168</v>
      </c>
      <c r="K695" s="221" t="s">
        <v>365</v>
      </c>
      <c r="L695" s="221"/>
      <c r="M695" s="221" t="s">
        <v>364</v>
      </c>
      <c r="N695" s="221" t="s">
        <v>25</v>
      </c>
      <c r="O695" s="221">
        <v>1870268</v>
      </c>
      <c r="P695" s="746" t="s">
        <v>3276</v>
      </c>
      <c r="Q695" s="746"/>
      <c r="R695" s="746"/>
      <c r="S695" s="746"/>
      <c r="T695" s="570"/>
      <c r="U695" s="221"/>
      <c r="V695" s="221">
        <v>1870268</v>
      </c>
      <c r="W695" s="221"/>
      <c r="X695" s="221"/>
      <c r="Y695" s="221"/>
      <c r="Z695" s="221"/>
      <c r="AA695" s="221"/>
      <c r="AB695" s="221"/>
      <c r="AC695" s="221"/>
      <c r="AD695" s="221"/>
      <c r="AE695" s="221"/>
      <c r="AF695" s="221"/>
      <c r="AG695" s="221"/>
      <c r="AH695" s="221"/>
      <c r="AI695" s="221" t="s">
        <v>2532</v>
      </c>
      <c r="AJ695" s="221" t="s">
        <v>2533</v>
      </c>
      <c r="AK695" s="314"/>
      <c r="AL695" s="314" t="s">
        <v>4572</v>
      </c>
      <c r="AM695" s="11"/>
    </row>
    <row r="696" spans="1:39" s="60" customFormat="1" ht="51.75" customHeight="1" x14ac:dyDescent="0.25">
      <c r="A696" s="73" t="s">
        <v>315</v>
      </c>
      <c r="B696" s="12">
        <v>40977</v>
      </c>
      <c r="C696" s="11" t="s">
        <v>4230</v>
      </c>
      <c r="D696" s="11" t="s">
        <v>5000</v>
      </c>
      <c r="E696" s="11"/>
      <c r="F696" s="11"/>
      <c r="G696" s="11"/>
      <c r="H696" s="73" t="s">
        <v>3277</v>
      </c>
      <c r="I696" s="12">
        <v>40994</v>
      </c>
      <c r="J696" s="12">
        <v>43168</v>
      </c>
      <c r="K696" s="11" t="s">
        <v>365</v>
      </c>
      <c r="L696" s="11"/>
      <c r="M696" s="11" t="s">
        <v>364</v>
      </c>
      <c r="N696" s="11" t="s">
        <v>25</v>
      </c>
      <c r="O696" s="11">
        <v>842019</v>
      </c>
      <c r="P696" s="745"/>
      <c r="Q696" s="745"/>
      <c r="R696" s="745"/>
      <c r="S696" s="745"/>
      <c r="T696" s="559"/>
      <c r="U696" s="11">
        <v>2307</v>
      </c>
      <c r="V696" s="11">
        <v>842019</v>
      </c>
      <c r="W696" s="11" t="s">
        <v>1089</v>
      </c>
      <c r="X696" s="11">
        <v>35</v>
      </c>
      <c r="Y696" s="11">
        <v>25</v>
      </c>
      <c r="Z696" s="11">
        <v>125</v>
      </c>
      <c r="AA696" s="11" t="s">
        <v>1090</v>
      </c>
      <c r="AB696" s="11" t="s">
        <v>1090</v>
      </c>
      <c r="AC696" s="11" t="s">
        <v>1090</v>
      </c>
      <c r="AD696" s="11">
        <v>15</v>
      </c>
      <c r="AE696" s="11">
        <v>2</v>
      </c>
      <c r="AF696" s="11">
        <v>0.5</v>
      </c>
      <c r="AG696" s="11" t="s">
        <v>3278</v>
      </c>
      <c r="AH696" s="11">
        <v>8.9</v>
      </c>
      <c r="AI696" s="11" t="s">
        <v>3279</v>
      </c>
      <c r="AJ696" s="11" t="s">
        <v>3280</v>
      </c>
      <c r="AK696" s="11" t="s">
        <v>5400</v>
      </c>
    </row>
    <row r="697" spans="1:39" s="60" customFormat="1" ht="51.75" customHeight="1" x14ac:dyDescent="0.25">
      <c r="A697" s="80" t="s">
        <v>315</v>
      </c>
      <c r="B697" s="12">
        <v>40977</v>
      </c>
      <c r="C697" s="11" t="s">
        <v>4231</v>
      </c>
      <c r="D697" s="11" t="s">
        <v>5000</v>
      </c>
      <c r="E697" s="11"/>
      <c r="F697" s="11"/>
      <c r="G697" s="11"/>
      <c r="H697" s="73" t="s">
        <v>3277</v>
      </c>
      <c r="I697" s="12">
        <v>40994</v>
      </c>
      <c r="J697" s="12">
        <v>43168</v>
      </c>
      <c r="K697" s="11" t="s">
        <v>365</v>
      </c>
      <c r="L697" s="11"/>
      <c r="M697" s="11" t="s">
        <v>364</v>
      </c>
      <c r="N697" s="11" t="s">
        <v>25</v>
      </c>
      <c r="O697" s="11">
        <v>372125</v>
      </c>
      <c r="P697" s="745"/>
      <c r="Q697" s="745"/>
      <c r="R697" s="745"/>
      <c r="S697" s="745"/>
      <c r="T697" s="559"/>
      <c r="U697" s="11">
        <v>1020</v>
      </c>
      <c r="V697" s="11">
        <v>372125</v>
      </c>
      <c r="W697" s="11" t="s">
        <v>1089</v>
      </c>
      <c r="X697" s="11">
        <v>35</v>
      </c>
      <c r="Y697" s="11">
        <v>25</v>
      </c>
      <c r="Z697" s="11">
        <v>125</v>
      </c>
      <c r="AA697" s="11" t="s">
        <v>1090</v>
      </c>
      <c r="AB697" s="11" t="s">
        <v>1090</v>
      </c>
      <c r="AC697" s="11" t="s">
        <v>1090</v>
      </c>
      <c r="AD697" s="11">
        <v>15</v>
      </c>
      <c r="AE697" s="11">
        <v>2</v>
      </c>
      <c r="AF697" s="11">
        <v>0.5</v>
      </c>
      <c r="AG697" s="11" t="s">
        <v>3278</v>
      </c>
      <c r="AH697" s="11"/>
      <c r="AI697" s="11" t="s">
        <v>3282</v>
      </c>
      <c r="AJ697" s="11" t="s">
        <v>3281</v>
      </c>
      <c r="AK697" s="11" t="s">
        <v>5400</v>
      </c>
    </row>
    <row r="698" spans="1:39" s="60" customFormat="1" ht="51.75" customHeight="1" x14ac:dyDescent="0.25">
      <c r="A698" s="80" t="s">
        <v>315</v>
      </c>
      <c r="B698" s="12">
        <v>40977</v>
      </c>
      <c r="C698" s="11" t="s">
        <v>4232</v>
      </c>
      <c r="D698" s="11" t="s">
        <v>5000</v>
      </c>
      <c r="E698" s="11"/>
      <c r="F698" s="11"/>
      <c r="G698" s="11"/>
      <c r="H698" s="73" t="s">
        <v>3277</v>
      </c>
      <c r="I698" s="12">
        <v>40994</v>
      </c>
      <c r="J698" s="12">
        <v>43168</v>
      </c>
      <c r="K698" s="11" t="s">
        <v>365</v>
      </c>
      <c r="L698" s="11"/>
      <c r="M698" s="11" t="s">
        <v>364</v>
      </c>
      <c r="N698" s="11" t="s">
        <v>25</v>
      </c>
      <c r="O698" s="11">
        <v>656124</v>
      </c>
      <c r="P698" s="745"/>
      <c r="Q698" s="745"/>
      <c r="R698" s="745"/>
      <c r="S698" s="745"/>
      <c r="T698" s="559"/>
      <c r="U698" s="11">
        <v>1797</v>
      </c>
      <c r="V698" s="11">
        <v>656124</v>
      </c>
      <c r="W698" s="11" t="s">
        <v>1089</v>
      </c>
      <c r="X698" s="11">
        <v>35</v>
      </c>
      <c r="Y698" s="11">
        <v>25</v>
      </c>
      <c r="Z698" s="11">
        <v>125</v>
      </c>
      <c r="AA698" s="11" t="s">
        <v>1090</v>
      </c>
      <c r="AB698" s="11" t="s">
        <v>1090</v>
      </c>
      <c r="AC698" s="11" t="s">
        <v>1090</v>
      </c>
      <c r="AD698" s="11">
        <v>15</v>
      </c>
      <c r="AE698" s="11">
        <v>2</v>
      </c>
      <c r="AF698" s="11">
        <v>0.5</v>
      </c>
      <c r="AG698" s="11" t="s">
        <v>3278</v>
      </c>
      <c r="AH698" s="11">
        <v>8.94</v>
      </c>
      <c r="AI698" s="11" t="s">
        <v>3283</v>
      </c>
      <c r="AJ698" s="11" t="s">
        <v>3284</v>
      </c>
      <c r="AK698" s="11" t="s">
        <v>5400</v>
      </c>
    </row>
    <row r="699" spans="1:39" s="60" customFormat="1" ht="51.75" customHeight="1" thickBot="1" x14ac:dyDescent="0.3">
      <c r="A699" s="80" t="s">
        <v>315</v>
      </c>
      <c r="B699" s="12">
        <v>40977</v>
      </c>
      <c r="C699" s="11" t="s">
        <v>4233</v>
      </c>
      <c r="D699" s="11" t="s">
        <v>5000</v>
      </c>
      <c r="E699" s="67"/>
      <c r="F699" s="67"/>
      <c r="G699" s="67"/>
      <c r="H699" s="73" t="s">
        <v>3277</v>
      </c>
      <c r="I699" s="12">
        <v>40994</v>
      </c>
      <c r="J699" s="12">
        <v>43168</v>
      </c>
      <c r="K699" s="11" t="s">
        <v>365</v>
      </c>
      <c r="L699" s="11"/>
      <c r="M699" s="11" t="s">
        <v>364</v>
      </c>
      <c r="N699" s="11" t="s">
        <v>25</v>
      </c>
      <c r="O699" s="11">
        <v>224256</v>
      </c>
      <c r="P699" s="745"/>
      <c r="Q699" s="745"/>
      <c r="R699" s="745"/>
      <c r="S699" s="745"/>
      <c r="T699" s="559"/>
      <c r="U699" s="11">
        <v>614</v>
      </c>
      <c r="V699" s="11">
        <v>224256</v>
      </c>
      <c r="W699" s="11" t="s">
        <v>1089</v>
      </c>
      <c r="X699" s="11">
        <v>35</v>
      </c>
      <c r="Y699" s="11">
        <v>25</v>
      </c>
      <c r="Z699" s="11">
        <v>125</v>
      </c>
      <c r="AA699" s="11" t="s">
        <v>1090</v>
      </c>
      <c r="AB699" s="11" t="s">
        <v>1090</v>
      </c>
      <c r="AC699" s="11" t="s">
        <v>1090</v>
      </c>
      <c r="AD699" s="11">
        <v>15</v>
      </c>
      <c r="AE699" s="11">
        <v>2</v>
      </c>
      <c r="AF699" s="11">
        <v>0.5</v>
      </c>
      <c r="AG699" s="11" t="s">
        <v>3278</v>
      </c>
      <c r="AH699" s="11"/>
      <c r="AI699" s="11" t="s">
        <v>3285</v>
      </c>
      <c r="AJ699" s="11" t="s">
        <v>3286</v>
      </c>
      <c r="AK699" s="11" t="s">
        <v>5400</v>
      </c>
    </row>
    <row r="700" spans="1:39" s="60" customFormat="1" ht="51.75" customHeight="1" thickBot="1" x14ac:dyDescent="0.3">
      <c r="A700" s="65" t="s">
        <v>315</v>
      </c>
      <c r="B700" s="66">
        <v>40977</v>
      </c>
      <c r="C700" s="67" t="s">
        <v>4234</v>
      </c>
      <c r="D700" s="67" t="s">
        <v>5000</v>
      </c>
      <c r="H700" s="158" t="s">
        <v>3277</v>
      </c>
      <c r="I700" s="66">
        <v>40994</v>
      </c>
      <c r="J700" s="66">
        <v>43168</v>
      </c>
      <c r="K700" s="67" t="s">
        <v>365</v>
      </c>
      <c r="L700" s="67"/>
      <c r="M700" s="67" t="s">
        <v>364</v>
      </c>
      <c r="N700" s="67" t="s">
        <v>25</v>
      </c>
      <c r="O700" s="67">
        <v>2986100</v>
      </c>
      <c r="P700" s="756"/>
      <c r="Q700" s="756"/>
      <c r="R700" s="756"/>
      <c r="S700" s="756"/>
      <c r="T700" s="562">
        <v>627</v>
      </c>
      <c r="U700" s="67">
        <v>8181</v>
      </c>
      <c r="V700" s="67">
        <v>2986100</v>
      </c>
      <c r="W700" s="67" t="s">
        <v>1089</v>
      </c>
      <c r="X700" s="67">
        <v>35</v>
      </c>
      <c r="Y700" s="67">
        <v>25</v>
      </c>
      <c r="Z700" s="67">
        <v>125</v>
      </c>
      <c r="AA700" s="67" t="s">
        <v>1090</v>
      </c>
      <c r="AB700" s="67" t="s">
        <v>1090</v>
      </c>
      <c r="AC700" s="67" t="s">
        <v>1090</v>
      </c>
      <c r="AD700" s="67">
        <v>15</v>
      </c>
      <c r="AE700" s="67">
        <v>2</v>
      </c>
      <c r="AF700" s="67">
        <v>0.5</v>
      </c>
      <c r="AG700" s="67" t="s">
        <v>3278</v>
      </c>
      <c r="AH700" s="67">
        <v>8.9499999999999993</v>
      </c>
      <c r="AI700" s="67" t="s">
        <v>3287</v>
      </c>
      <c r="AJ700" s="67" t="s">
        <v>3288</v>
      </c>
      <c r="AK700" s="67" t="s">
        <v>5400</v>
      </c>
      <c r="AL700" s="425"/>
    </row>
    <row r="701" spans="1:39" s="60" customFormat="1" ht="27.75" customHeight="1" thickBot="1" x14ac:dyDescent="0.3">
      <c r="A701" s="477">
        <v>13140189</v>
      </c>
      <c r="B701" s="184">
        <v>40988</v>
      </c>
      <c r="C701" s="185" t="s">
        <v>1674</v>
      </c>
      <c r="D701" s="185" t="s">
        <v>6831</v>
      </c>
      <c r="E701" s="185"/>
      <c r="F701" s="185"/>
      <c r="G701" s="185"/>
      <c r="H701" s="186" t="s">
        <v>1675</v>
      </c>
      <c r="I701" s="184">
        <v>41008</v>
      </c>
      <c r="J701" s="184">
        <v>43179</v>
      </c>
      <c r="K701" s="185" t="s">
        <v>1315</v>
      </c>
      <c r="L701" s="185"/>
      <c r="M701" s="185" t="s">
        <v>1024</v>
      </c>
      <c r="N701" s="185" t="s">
        <v>66</v>
      </c>
      <c r="O701" s="185">
        <v>409968</v>
      </c>
      <c r="P701" s="748"/>
      <c r="Q701" s="748"/>
      <c r="R701" s="748"/>
      <c r="S701" s="748"/>
      <c r="T701" s="588"/>
      <c r="U701" s="185"/>
      <c r="V701" s="185">
        <v>409968</v>
      </c>
      <c r="W701" s="185"/>
      <c r="X701" s="185"/>
      <c r="Y701" s="185"/>
      <c r="Z701" s="185"/>
      <c r="AA701" s="185"/>
      <c r="AB701" s="185"/>
      <c r="AC701" s="185"/>
      <c r="AD701" s="185"/>
      <c r="AE701" s="185"/>
      <c r="AF701" s="185"/>
      <c r="AG701" s="185"/>
      <c r="AH701" s="185"/>
      <c r="AI701" s="185" t="s">
        <v>2534</v>
      </c>
      <c r="AJ701" s="185" t="s">
        <v>2535</v>
      </c>
      <c r="AK701" s="275"/>
      <c r="AL701" s="275" t="s">
        <v>6832</v>
      </c>
      <c r="AM701" s="11"/>
    </row>
    <row r="702" spans="1:39" s="60" customFormat="1" ht="27.75" customHeight="1" thickBot="1" x14ac:dyDescent="0.3">
      <c r="A702" s="478">
        <v>13140189</v>
      </c>
      <c r="B702" s="15">
        <v>40988</v>
      </c>
      <c r="C702" s="16" t="s">
        <v>1676</v>
      </c>
      <c r="D702" s="16"/>
      <c r="E702" s="16"/>
      <c r="F702" s="16"/>
      <c r="G702" s="16"/>
      <c r="H702" s="33" t="s">
        <v>1677</v>
      </c>
      <c r="I702" s="15">
        <v>41008</v>
      </c>
      <c r="J702" s="15">
        <v>43179</v>
      </c>
      <c r="K702" s="16" t="s">
        <v>1315</v>
      </c>
      <c r="L702" s="16"/>
      <c r="M702" s="16" t="s">
        <v>1024</v>
      </c>
      <c r="N702" s="16" t="s">
        <v>66</v>
      </c>
      <c r="O702" s="16">
        <v>126144</v>
      </c>
      <c r="P702" s="764"/>
      <c r="Q702" s="764"/>
      <c r="R702" s="764"/>
      <c r="S702" s="764"/>
      <c r="T702" s="580"/>
      <c r="U702" s="16"/>
      <c r="V702" s="16">
        <v>126144</v>
      </c>
      <c r="W702" s="16"/>
      <c r="X702" s="16"/>
      <c r="Y702" s="16"/>
      <c r="Z702" s="16"/>
      <c r="AA702" s="16"/>
      <c r="AB702" s="16"/>
      <c r="AC702" s="16"/>
      <c r="AD702" s="16"/>
      <c r="AE702" s="16"/>
      <c r="AF702" s="16"/>
      <c r="AG702" s="16"/>
      <c r="AH702" s="16"/>
      <c r="AI702" s="16" t="s">
        <v>2536</v>
      </c>
      <c r="AJ702" s="16" t="s">
        <v>2537</v>
      </c>
      <c r="AK702" s="57"/>
      <c r="AL702" s="275" t="s">
        <v>6832</v>
      </c>
      <c r="AM702" s="11"/>
    </row>
    <row r="703" spans="1:39" s="60" customFormat="1" ht="27.75" customHeight="1" thickBot="1" x14ac:dyDescent="0.3">
      <c r="A703" s="493">
        <v>13140189</v>
      </c>
      <c r="B703" s="381">
        <v>40988</v>
      </c>
      <c r="C703" s="348" t="s">
        <v>1674</v>
      </c>
      <c r="D703" s="348"/>
      <c r="E703" s="348"/>
      <c r="F703" s="348"/>
      <c r="G703" s="348"/>
      <c r="H703" s="382" t="s">
        <v>1476</v>
      </c>
      <c r="I703" s="381">
        <v>41008</v>
      </c>
      <c r="J703" s="381">
        <v>43179</v>
      </c>
      <c r="K703" s="348" t="s">
        <v>1315</v>
      </c>
      <c r="L703" s="348"/>
      <c r="M703" s="348" t="s">
        <v>1024</v>
      </c>
      <c r="N703" s="348" t="s">
        <v>66</v>
      </c>
      <c r="O703" s="348">
        <v>978565</v>
      </c>
      <c r="P703" s="750"/>
      <c r="Q703" s="750"/>
      <c r="R703" s="750"/>
      <c r="S703" s="750"/>
      <c r="T703" s="561"/>
      <c r="U703" s="348"/>
      <c r="V703" s="348">
        <v>978565</v>
      </c>
      <c r="W703" s="348"/>
      <c r="X703" s="348"/>
      <c r="Y703" s="348"/>
      <c r="Z703" s="348"/>
      <c r="AA703" s="348"/>
      <c r="AB703" s="348"/>
      <c r="AC703" s="348"/>
      <c r="AD703" s="348"/>
      <c r="AE703" s="348"/>
      <c r="AF703" s="348"/>
      <c r="AG703" s="348"/>
      <c r="AH703" s="348"/>
      <c r="AI703" s="348" t="s">
        <v>2538</v>
      </c>
      <c r="AJ703" s="348" t="s">
        <v>2539</v>
      </c>
      <c r="AK703" s="383"/>
      <c r="AL703" s="275" t="s">
        <v>6832</v>
      </c>
      <c r="AM703" s="11"/>
    </row>
    <row r="704" spans="1:39" s="60" customFormat="1" ht="27.75" customHeight="1" thickBot="1" x14ac:dyDescent="0.3">
      <c r="A704" s="478" t="s">
        <v>6901</v>
      </c>
      <c r="B704" s="15">
        <v>40991</v>
      </c>
      <c r="C704" s="16" t="s">
        <v>6902</v>
      </c>
      <c r="D704" s="16" t="s">
        <v>6903</v>
      </c>
      <c r="E704" s="16" t="s">
        <v>236</v>
      </c>
      <c r="F704" s="16" t="s">
        <v>53</v>
      </c>
      <c r="G704" s="16" t="s">
        <v>53</v>
      </c>
      <c r="H704" s="33" t="s">
        <v>6710</v>
      </c>
      <c r="I704" s="15">
        <v>41011</v>
      </c>
      <c r="J704" s="15">
        <v>43247</v>
      </c>
      <c r="K704" s="16" t="s">
        <v>1164</v>
      </c>
      <c r="L704" s="16"/>
      <c r="M704" s="16" t="s">
        <v>6904</v>
      </c>
      <c r="N704" s="16" t="s">
        <v>95</v>
      </c>
      <c r="O704" s="16">
        <v>46000</v>
      </c>
      <c r="P704" s="763" t="s">
        <v>7368</v>
      </c>
      <c r="Q704" s="763" t="s">
        <v>7368</v>
      </c>
      <c r="R704" s="750"/>
      <c r="S704" s="750"/>
      <c r="T704" s="580"/>
      <c r="U704" s="16">
        <v>177</v>
      </c>
      <c r="V704" s="16">
        <v>46000</v>
      </c>
      <c r="W704" s="16" t="s">
        <v>6574</v>
      </c>
      <c r="X704" s="16">
        <v>50</v>
      </c>
      <c r="Y704" s="16">
        <v>25</v>
      </c>
      <c r="Z704" s="16">
        <v>125</v>
      </c>
      <c r="AA704" s="16"/>
      <c r="AB704" s="16"/>
      <c r="AC704" s="16"/>
      <c r="AD704" s="16"/>
      <c r="AE704" s="16"/>
      <c r="AF704" s="16">
        <v>0.3</v>
      </c>
      <c r="AG704" s="16"/>
      <c r="AH704" s="16"/>
      <c r="AI704" s="16" t="s">
        <v>6905</v>
      </c>
      <c r="AJ704" s="16" t="s">
        <v>6906</v>
      </c>
      <c r="AK704" s="57"/>
      <c r="AL704" s="275" t="s">
        <v>7369</v>
      </c>
      <c r="AM704" s="11"/>
    </row>
    <row r="705" spans="1:39" s="60" customFormat="1" ht="27.75" customHeight="1" thickBot="1" x14ac:dyDescent="0.3">
      <c r="A705" s="485" t="s">
        <v>6901</v>
      </c>
      <c r="B705" s="207">
        <v>40991</v>
      </c>
      <c r="C705" s="208" t="s">
        <v>6902</v>
      </c>
      <c r="D705" s="208" t="s">
        <v>6903</v>
      </c>
      <c r="E705" s="208" t="s">
        <v>236</v>
      </c>
      <c r="F705" s="208" t="s">
        <v>53</v>
      </c>
      <c r="G705" s="208" t="s">
        <v>53</v>
      </c>
      <c r="H705" s="209" t="s">
        <v>6710</v>
      </c>
      <c r="I705" s="207">
        <v>41011</v>
      </c>
      <c r="J705" s="207">
        <v>44708</v>
      </c>
      <c r="L705" s="23" t="s">
        <v>6712</v>
      </c>
      <c r="M705" s="208" t="s">
        <v>6904</v>
      </c>
      <c r="N705" s="208" t="s">
        <v>95</v>
      </c>
      <c r="O705" s="208">
        <v>46000</v>
      </c>
      <c r="P705" s="738"/>
      <c r="Q705" s="738"/>
      <c r="R705" s="758"/>
      <c r="S705" s="758"/>
      <c r="T705" s="567"/>
      <c r="U705" s="208">
        <v>177</v>
      </c>
      <c r="V705" s="208">
        <v>46000</v>
      </c>
      <c r="W705" s="208" t="s">
        <v>6574</v>
      </c>
      <c r="X705" s="208">
        <v>50</v>
      </c>
      <c r="Y705" s="208">
        <v>25</v>
      </c>
      <c r="Z705" s="208">
        <v>125</v>
      </c>
      <c r="AA705" s="208"/>
      <c r="AB705" s="208"/>
      <c r="AC705" s="208"/>
      <c r="AD705" s="208"/>
      <c r="AE705" s="208"/>
      <c r="AF705" s="208">
        <v>0.3</v>
      </c>
      <c r="AG705" s="208"/>
      <c r="AH705" s="208"/>
      <c r="AI705" s="208" t="s">
        <v>6905</v>
      </c>
      <c r="AJ705" s="208" t="s">
        <v>6906</v>
      </c>
      <c r="AK705" s="367"/>
      <c r="AL705" s="367"/>
      <c r="AM705" s="11"/>
    </row>
    <row r="706" spans="1:39" s="60" customFormat="1" ht="27.75" customHeight="1" thickBot="1" x14ac:dyDescent="0.3">
      <c r="A706" s="206">
        <v>13140191</v>
      </c>
      <c r="B706" s="207">
        <v>41019</v>
      </c>
      <c r="C706" s="208" t="s">
        <v>1678</v>
      </c>
      <c r="D706" s="208" t="s">
        <v>1679</v>
      </c>
      <c r="H706" s="209" t="s">
        <v>1680</v>
      </c>
      <c r="I706" s="207">
        <v>41051</v>
      </c>
      <c r="J706" s="207" t="s">
        <v>1681</v>
      </c>
      <c r="K706" s="208" t="s">
        <v>1682</v>
      </c>
      <c r="L706" s="208"/>
      <c r="M706" s="208" t="s">
        <v>4797</v>
      </c>
      <c r="N706" s="208" t="s">
        <v>48</v>
      </c>
      <c r="O706" s="208">
        <v>153300</v>
      </c>
      <c r="P706" s="758"/>
      <c r="Q706" s="758"/>
      <c r="R706" s="758"/>
      <c r="S706" s="758"/>
      <c r="T706" s="567"/>
      <c r="U706" s="208"/>
      <c r="V706" s="208">
        <v>153300</v>
      </c>
      <c r="W706" s="208"/>
      <c r="X706" s="208"/>
      <c r="Y706" s="208"/>
      <c r="Z706" s="208"/>
      <c r="AA706" s="208"/>
      <c r="AB706" s="208"/>
      <c r="AC706" s="208"/>
      <c r="AD706" s="208"/>
      <c r="AE706" s="208"/>
      <c r="AF706" s="208"/>
      <c r="AG706" s="208"/>
      <c r="AH706" s="208"/>
      <c r="AI706" s="208" t="s">
        <v>2540</v>
      </c>
      <c r="AJ706" s="208" t="s">
        <v>2541</v>
      </c>
      <c r="AK706" s="367"/>
      <c r="AL706" s="367"/>
      <c r="AM706" s="11"/>
    </row>
    <row r="707" spans="1:39" s="60" customFormat="1" ht="27.75" customHeight="1" thickBot="1" x14ac:dyDescent="0.3">
      <c r="A707" s="213">
        <v>13140193</v>
      </c>
      <c r="B707" s="214">
        <v>41045</v>
      </c>
      <c r="C707" s="215" t="s">
        <v>1683</v>
      </c>
      <c r="D707" s="215" t="s">
        <v>1684</v>
      </c>
      <c r="E707" s="215"/>
      <c r="F707" s="215"/>
      <c r="G707" s="215"/>
      <c r="H707" s="216" t="s">
        <v>1685</v>
      </c>
      <c r="I707" s="214">
        <v>41065</v>
      </c>
      <c r="J707" s="214">
        <v>43236</v>
      </c>
      <c r="K707" s="215" t="s">
        <v>365</v>
      </c>
      <c r="L707" s="215"/>
      <c r="M707" s="215" t="s">
        <v>364</v>
      </c>
      <c r="N707" s="215" t="s">
        <v>25</v>
      </c>
      <c r="O707" s="215">
        <v>2550000</v>
      </c>
      <c r="P707" s="762"/>
      <c r="Q707" s="762"/>
      <c r="R707" s="762"/>
      <c r="S707" s="762"/>
      <c r="T707" s="589"/>
      <c r="U707" s="215"/>
      <c r="V707" s="215">
        <v>2550000</v>
      </c>
      <c r="W707" s="215"/>
      <c r="X707" s="215"/>
      <c r="Y707" s="215"/>
      <c r="Z707" s="215"/>
      <c r="AA707" s="215"/>
      <c r="AB707" s="215"/>
      <c r="AC707" s="215"/>
      <c r="AD707" s="215"/>
      <c r="AE707" s="215"/>
      <c r="AF707" s="215"/>
      <c r="AG707" s="215"/>
      <c r="AH707" s="215"/>
      <c r="AI707" s="215" t="s">
        <v>2542</v>
      </c>
      <c r="AJ707" s="215" t="s">
        <v>2543</v>
      </c>
      <c r="AK707" s="244"/>
      <c r="AL707" s="244" t="s">
        <v>6858</v>
      </c>
      <c r="AM707" s="11"/>
    </row>
    <row r="708" spans="1:39" s="60" customFormat="1" ht="27.75" customHeight="1" thickBot="1" x14ac:dyDescent="0.3">
      <c r="A708" s="245">
        <v>13140193</v>
      </c>
      <c r="B708" s="31">
        <v>41045</v>
      </c>
      <c r="C708" s="173" t="s">
        <v>1683</v>
      </c>
      <c r="D708" s="30" t="s">
        <v>1684</v>
      </c>
      <c r="E708" s="173"/>
      <c r="F708" s="173"/>
      <c r="G708" s="173"/>
      <c r="H708" s="76" t="s">
        <v>1685</v>
      </c>
      <c r="I708" s="31">
        <v>41065</v>
      </c>
      <c r="J708" s="31">
        <v>43236</v>
      </c>
      <c r="K708" s="30" t="s">
        <v>365</v>
      </c>
      <c r="L708" s="30"/>
      <c r="M708" s="30" t="s">
        <v>364</v>
      </c>
      <c r="N708" s="30" t="s">
        <v>25</v>
      </c>
      <c r="O708" s="30">
        <v>2550000</v>
      </c>
      <c r="P708" s="781"/>
      <c r="Q708" s="781"/>
      <c r="R708" s="781"/>
      <c r="S708" s="781"/>
      <c r="T708" s="590"/>
      <c r="U708" s="30"/>
      <c r="V708" s="30">
        <v>2550000</v>
      </c>
      <c r="W708" s="30"/>
      <c r="X708" s="30"/>
      <c r="Y708" s="30"/>
      <c r="Z708" s="30"/>
      <c r="AA708" s="30"/>
      <c r="AB708" s="30"/>
      <c r="AC708" s="30"/>
      <c r="AD708" s="30"/>
      <c r="AE708" s="30"/>
      <c r="AF708" s="30"/>
      <c r="AG708" s="30"/>
      <c r="AH708" s="30"/>
      <c r="AI708" s="30" t="s">
        <v>2544</v>
      </c>
      <c r="AJ708" s="30" t="s">
        <v>2545</v>
      </c>
      <c r="AK708" s="32"/>
      <c r="AL708" s="244" t="s">
        <v>6858</v>
      </c>
      <c r="AM708" s="11"/>
    </row>
    <row r="709" spans="1:39" s="60" customFormat="1" ht="27.75" customHeight="1" thickBot="1" x14ac:dyDescent="0.3">
      <c r="A709" s="503">
        <v>13140193</v>
      </c>
      <c r="B709" s="496">
        <v>41045</v>
      </c>
      <c r="C709" s="491" t="s">
        <v>1683</v>
      </c>
      <c r="D709" s="497" t="s">
        <v>1684</v>
      </c>
      <c r="E709" s="491"/>
      <c r="F709" s="491"/>
      <c r="G709" s="491"/>
      <c r="H709" s="495" t="s">
        <v>1685</v>
      </c>
      <c r="I709" s="496">
        <v>41065</v>
      </c>
      <c r="J709" s="496">
        <v>43236</v>
      </c>
      <c r="K709" s="497" t="s">
        <v>365</v>
      </c>
      <c r="L709" s="497"/>
      <c r="M709" s="497" t="s">
        <v>364</v>
      </c>
      <c r="N709" s="497" t="s">
        <v>25</v>
      </c>
      <c r="O709" s="497">
        <v>3988720</v>
      </c>
      <c r="P709" s="770"/>
      <c r="Q709" s="770"/>
      <c r="R709" s="770"/>
      <c r="S709" s="770"/>
      <c r="T709" s="577"/>
      <c r="U709" s="497"/>
      <c r="V709" s="497">
        <v>3988720</v>
      </c>
      <c r="W709" s="497"/>
      <c r="X709" s="497"/>
      <c r="Y709" s="497"/>
      <c r="Z709" s="497"/>
      <c r="AA709" s="497"/>
      <c r="AB709" s="497"/>
      <c r="AC709" s="497"/>
      <c r="AD709" s="497"/>
      <c r="AE709" s="497"/>
      <c r="AF709" s="497"/>
      <c r="AG709" s="497"/>
      <c r="AH709" s="497"/>
      <c r="AI709" s="497" t="s">
        <v>2546</v>
      </c>
      <c r="AJ709" s="497" t="s">
        <v>2547</v>
      </c>
      <c r="AK709" s="534"/>
      <c r="AL709" s="244" t="s">
        <v>6858</v>
      </c>
      <c r="AM709" s="11"/>
    </row>
    <row r="710" spans="1:39" s="60" customFormat="1" ht="27.75" customHeight="1" x14ac:dyDescent="0.25">
      <c r="A710" s="498">
        <v>13140194</v>
      </c>
      <c r="B710" s="499">
        <v>41050</v>
      </c>
      <c r="C710" s="500" t="s">
        <v>1686</v>
      </c>
      <c r="D710" s="500" t="s">
        <v>1687</v>
      </c>
      <c r="E710" s="500"/>
      <c r="F710" s="500"/>
      <c r="G710" s="500"/>
      <c r="H710" s="501" t="s">
        <v>1688</v>
      </c>
      <c r="I710" s="499">
        <v>41071</v>
      </c>
      <c r="J710" s="499">
        <v>43241</v>
      </c>
      <c r="K710" s="500" t="s">
        <v>365</v>
      </c>
      <c r="L710" s="500"/>
      <c r="M710" s="500" t="s">
        <v>364</v>
      </c>
      <c r="N710" s="500" t="s">
        <v>25</v>
      </c>
      <c r="O710" s="500">
        <v>1825000</v>
      </c>
      <c r="P710" s="829" t="s">
        <v>6403</v>
      </c>
      <c r="Q710" s="829"/>
      <c r="R710" s="829"/>
      <c r="S710" s="829"/>
      <c r="T710" s="623"/>
      <c r="U710" s="500"/>
      <c r="V710" s="500">
        <v>1825000</v>
      </c>
      <c r="W710" s="500"/>
      <c r="X710" s="500"/>
      <c r="Y710" s="500"/>
      <c r="Z710" s="500"/>
      <c r="AA710" s="500"/>
      <c r="AB710" s="500"/>
      <c r="AC710" s="500"/>
      <c r="AD710" s="500"/>
      <c r="AE710" s="500"/>
      <c r="AF710" s="500"/>
      <c r="AG710" s="500"/>
      <c r="AH710" s="500"/>
      <c r="AI710" s="500" t="s">
        <v>2548</v>
      </c>
      <c r="AJ710" s="500" t="s">
        <v>2549</v>
      </c>
      <c r="AK710" s="500" t="s">
        <v>5401</v>
      </c>
      <c r="AL710" s="500" t="s">
        <v>6404</v>
      </c>
      <c r="AM710" s="11"/>
    </row>
    <row r="711" spans="1:39" s="60" customFormat="1" ht="27.75" customHeight="1" x14ac:dyDescent="0.25">
      <c r="A711" s="498">
        <v>13140194</v>
      </c>
      <c r="B711" s="499">
        <v>41050</v>
      </c>
      <c r="C711" s="500" t="s">
        <v>1686</v>
      </c>
      <c r="D711" s="500" t="s">
        <v>1687</v>
      </c>
      <c r="E711" s="500"/>
      <c r="F711" s="500"/>
      <c r="G711" s="500"/>
      <c r="H711" s="501" t="s">
        <v>1688</v>
      </c>
      <c r="I711" s="499">
        <v>41071</v>
      </c>
      <c r="J711" s="499">
        <v>43241</v>
      </c>
      <c r="K711" s="500" t="s">
        <v>365</v>
      </c>
      <c r="L711" s="500"/>
      <c r="M711" s="500" t="s">
        <v>364</v>
      </c>
      <c r="N711" s="500" t="s">
        <v>25</v>
      </c>
      <c r="O711" s="500"/>
      <c r="P711" s="829" t="s">
        <v>6403</v>
      </c>
      <c r="Q711" s="829"/>
      <c r="R711" s="829"/>
      <c r="S711" s="829"/>
      <c r="T711" s="623"/>
      <c r="U711" s="500"/>
      <c r="V711" s="500"/>
      <c r="W711" s="500"/>
      <c r="X711" s="500"/>
      <c r="Y711" s="500"/>
      <c r="Z711" s="500"/>
      <c r="AA711" s="500"/>
      <c r="AB711" s="500"/>
      <c r="AC711" s="500"/>
      <c r="AD711" s="500"/>
      <c r="AE711" s="500"/>
      <c r="AF711" s="500"/>
      <c r="AG711" s="500"/>
      <c r="AH711" s="500"/>
      <c r="AI711" s="500" t="s">
        <v>2550</v>
      </c>
      <c r="AJ711" s="500" t="s">
        <v>2551</v>
      </c>
      <c r="AK711" s="500" t="s">
        <v>5401</v>
      </c>
      <c r="AL711" s="500" t="s">
        <v>6404</v>
      </c>
      <c r="AM711" s="11"/>
    </row>
    <row r="712" spans="1:39" s="60" customFormat="1" ht="27.75" customHeight="1" x14ac:dyDescent="0.25">
      <c r="A712" s="498">
        <v>13140194</v>
      </c>
      <c r="B712" s="499">
        <v>41050</v>
      </c>
      <c r="C712" s="500" t="s">
        <v>1686</v>
      </c>
      <c r="D712" s="500" t="s">
        <v>1687</v>
      </c>
      <c r="E712" s="500"/>
      <c r="F712" s="500"/>
      <c r="G712" s="500"/>
      <c r="H712" s="501" t="s">
        <v>1688</v>
      </c>
      <c r="I712" s="499">
        <v>41071</v>
      </c>
      <c r="J712" s="499">
        <v>43241</v>
      </c>
      <c r="K712" s="500" t="s">
        <v>365</v>
      </c>
      <c r="L712" s="500"/>
      <c r="M712" s="500" t="s">
        <v>364</v>
      </c>
      <c r="N712" s="500" t="s">
        <v>25</v>
      </c>
      <c r="O712" s="500"/>
      <c r="P712" s="829" t="s">
        <v>6403</v>
      </c>
      <c r="Q712" s="829"/>
      <c r="R712" s="829"/>
      <c r="S712" s="829"/>
      <c r="T712" s="623"/>
      <c r="U712" s="500"/>
      <c r="V712" s="500"/>
      <c r="W712" s="500"/>
      <c r="X712" s="500"/>
      <c r="Y712" s="500"/>
      <c r="Z712" s="500"/>
      <c r="AA712" s="500"/>
      <c r="AB712" s="500"/>
      <c r="AC712" s="500"/>
      <c r="AD712" s="500"/>
      <c r="AE712" s="500"/>
      <c r="AF712" s="500"/>
      <c r="AG712" s="500"/>
      <c r="AH712" s="500"/>
      <c r="AI712" s="500" t="s">
        <v>2552</v>
      </c>
      <c r="AJ712" s="500" t="s">
        <v>2553</v>
      </c>
      <c r="AK712" s="500" t="s">
        <v>5401</v>
      </c>
      <c r="AL712" s="500" t="s">
        <v>6404</v>
      </c>
      <c r="AM712" s="11"/>
    </row>
    <row r="713" spans="1:39" s="60" customFormat="1" ht="27.75" customHeight="1" x14ac:dyDescent="0.25">
      <c r="A713" s="498" t="s">
        <v>6847</v>
      </c>
      <c r="B713" s="499">
        <v>41050</v>
      </c>
      <c r="C713" s="500" t="s">
        <v>1686</v>
      </c>
      <c r="D713" s="500" t="s">
        <v>1687</v>
      </c>
      <c r="E713" s="500"/>
      <c r="F713" s="500"/>
      <c r="G713" s="500"/>
      <c r="H713" s="501" t="s">
        <v>1688</v>
      </c>
      <c r="I713" s="499">
        <v>41071</v>
      </c>
      <c r="J713" s="499">
        <v>43241</v>
      </c>
      <c r="K713" s="500" t="s">
        <v>365</v>
      </c>
      <c r="L713" s="500"/>
      <c r="M713" s="500" t="s">
        <v>364</v>
      </c>
      <c r="N713" s="500" t="s">
        <v>25</v>
      </c>
      <c r="O713" s="500"/>
      <c r="P713" s="829" t="s">
        <v>6403</v>
      </c>
      <c r="Q713" s="829"/>
      <c r="R713" s="829"/>
      <c r="S713" s="829"/>
      <c r="T713" s="623"/>
      <c r="U713" s="500"/>
      <c r="V713" s="500"/>
      <c r="W713" s="500"/>
      <c r="X713" s="500"/>
      <c r="Y713" s="500"/>
      <c r="Z713" s="500"/>
      <c r="AA713" s="500"/>
      <c r="AB713" s="500"/>
      <c r="AC713" s="500"/>
      <c r="AD713" s="500"/>
      <c r="AE713" s="500"/>
      <c r="AF713" s="500"/>
      <c r="AG713" s="500"/>
      <c r="AH713" s="500"/>
      <c r="AI713" s="500" t="s">
        <v>2554</v>
      </c>
      <c r="AJ713" s="500" t="s">
        <v>2555</v>
      </c>
      <c r="AK713" s="500" t="s">
        <v>5401</v>
      </c>
      <c r="AL713" s="500" t="s">
        <v>6404</v>
      </c>
      <c r="AM713" s="11"/>
    </row>
    <row r="714" spans="1:39" s="60" customFormat="1" ht="27.75" customHeight="1" x14ac:dyDescent="0.25">
      <c r="A714" s="498">
        <v>13140194</v>
      </c>
      <c r="B714" s="499">
        <v>41050</v>
      </c>
      <c r="C714" s="500" t="s">
        <v>1686</v>
      </c>
      <c r="D714" s="500" t="s">
        <v>1687</v>
      </c>
      <c r="E714" s="500"/>
      <c r="F714" s="500"/>
      <c r="G714" s="500"/>
      <c r="H714" s="501" t="s">
        <v>1688</v>
      </c>
      <c r="I714" s="499">
        <v>41071</v>
      </c>
      <c r="J714" s="499">
        <v>43241</v>
      </c>
      <c r="K714" s="500" t="s">
        <v>365</v>
      </c>
      <c r="L714" s="500"/>
      <c r="M714" s="500" t="s">
        <v>364</v>
      </c>
      <c r="N714" s="500" t="s">
        <v>25</v>
      </c>
      <c r="O714" s="500"/>
      <c r="P714" s="829" t="s">
        <v>6403</v>
      </c>
      <c r="Q714" s="829"/>
      <c r="R714" s="829"/>
      <c r="S714" s="829"/>
      <c r="T714" s="623"/>
      <c r="U714" s="500"/>
      <c r="V714" s="500"/>
      <c r="W714" s="500"/>
      <c r="X714" s="500"/>
      <c r="Y714" s="500"/>
      <c r="Z714" s="500"/>
      <c r="AA714" s="500"/>
      <c r="AB714" s="500"/>
      <c r="AC714" s="500"/>
      <c r="AD714" s="500"/>
      <c r="AE714" s="500"/>
      <c r="AF714" s="500"/>
      <c r="AG714" s="500"/>
      <c r="AH714" s="500"/>
      <c r="AI714" s="500" t="s">
        <v>2556</v>
      </c>
      <c r="AJ714" s="500" t="s">
        <v>2557</v>
      </c>
      <c r="AK714" s="500" t="s">
        <v>5401</v>
      </c>
      <c r="AL714" s="500" t="s">
        <v>6404</v>
      </c>
      <c r="AM714" s="11"/>
    </row>
    <row r="715" spans="1:39" s="60" customFormat="1" ht="27.75" customHeight="1" x14ac:dyDescent="0.25">
      <c r="A715" s="498">
        <v>13140194</v>
      </c>
      <c r="B715" s="499">
        <v>41050</v>
      </c>
      <c r="C715" s="500" t="s">
        <v>1686</v>
      </c>
      <c r="D715" s="500" t="s">
        <v>1687</v>
      </c>
      <c r="E715" s="500"/>
      <c r="F715" s="500"/>
      <c r="G715" s="500"/>
      <c r="H715" s="501" t="s">
        <v>1688</v>
      </c>
      <c r="I715" s="499">
        <v>41071</v>
      </c>
      <c r="J715" s="499">
        <v>43241</v>
      </c>
      <c r="K715" s="500" t="s">
        <v>365</v>
      </c>
      <c r="L715" s="500"/>
      <c r="M715" s="500" t="s">
        <v>364</v>
      </c>
      <c r="N715" s="500" t="s">
        <v>25</v>
      </c>
      <c r="O715" s="500"/>
      <c r="P715" s="829" t="s">
        <v>6403</v>
      </c>
      <c r="Q715" s="829"/>
      <c r="R715" s="829"/>
      <c r="S715" s="829"/>
      <c r="T715" s="623"/>
      <c r="U715" s="500"/>
      <c r="V715" s="500"/>
      <c r="W715" s="500"/>
      <c r="X715" s="500"/>
      <c r="Y715" s="500"/>
      <c r="Z715" s="500"/>
      <c r="AA715" s="500"/>
      <c r="AB715" s="500"/>
      <c r="AC715" s="500"/>
      <c r="AD715" s="500"/>
      <c r="AE715" s="500"/>
      <c r="AF715" s="500"/>
      <c r="AG715" s="500"/>
      <c r="AH715" s="500"/>
      <c r="AI715" s="500" t="s">
        <v>2558</v>
      </c>
      <c r="AJ715" s="500" t="s">
        <v>2559</v>
      </c>
      <c r="AK715" s="500" t="s">
        <v>5401</v>
      </c>
      <c r="AL715" s="500" t="s">
        <v>6404</v>
      </c>
      <c r="AM715" s="11"/>
    </row>
    <row r="716" spans="1:39" s="60" customFormat="1" ht="27.75" customHeight="1" x14ac:dyDescent="0.25">
      <c r="A716" s="498">
        <v>13140194</v>
      </c>
      <c r="B716" s="499">
        <v>41050</v>
      </c>
      <c r="C716" s="500" t="s">
        <v>1686</v>
      </c>
      <c r="D716" s="500" t="s">
        <v>1687</v>
      </c>
      <c r="E716" s="500"/>
      <c r="F716" s="500"/>
      <c r="G716" s="500"/>
      <c r="H716" s="501" t="s">
        <v>1688</v>
      </c>
      <c r="I716" s="499">
        <v>41071</v>
      </c>
      <c r="J716" s="499">
        <v>43241</v>
      </c>
      <c r="K716" s="500" t="s">
        <v>365</v>
      </c>
      <c r="L716" s="500"/>
      <c r="M716" s="500" t="s">
        <v>364</v>
      </c>
      <c r="N716" s="500" t="s">
        <v>25</v>
      </c>
      <c r="O716" s="500">
        <v>2862695</v>
      </c>
      <c r="P716" s="829" t="s">
        <v>6403</v>
      </c>
      <c r="Q716" s="829"/>
      <c r="R716" s="829"/>
      <c r="S716" s="829"/>
      <c r="T716" s="623"/>
      <c r="U716" s="500"/>
      <c r="V716" s="500">
        <v>2862695</v>
      </c>
      <c r="W716" s="500" t="s">
        <v>1398</v>
      </c>
      <c r="X716" s="500">
        <v>35</v>
      </c>
      <c r="Y716" s="500">
        <v>25</v>
      </c>
      <c r="Z716" s="500">
        <v>125</v>
      </c>
      <c r="AA716" s="500"/>
      <c r="AB716" s="500"/>
      <c r="AC716" s="500"/>
      <c r="AD716" s="500">
        <v>15</v>
      </c>
      <c r="AE716" s="500">
        <v>2</v>
      </c>
      <c r="AF716" s="500">
        <v>0.5</v>
      </c>
      <c r="AG716" s="500"/>
      <c r="AH716" s="500"/>
      <c r="AI716" s="500" t="s">
        <v>2560</v>
      </c>
      <c r="AJ716" s="500" t="s">
        <v>2561</v>
      </c>
      <c r="AK716" s="500" t="s">
        <v>5401</v>
      </c>
      <c r="AL716" s="500" t="s">
        <v>6404</v>
      </c>
      <c r="AM716" s="11"/>
    </row>
    <row r="717" spans="1:39" s="60" customFormat="1" ht="27.75" customHeight="1" x14ac:dyDescent="0.25">
      <c r="A717" s="95">
        <v>13140194</v>
      </c>
      <c r="B717" s="12">
        <v>41050</v>
      </c>
      <c r="C717" s="11" t="s">
        <v>1686</v>
      </c>
      <c r="D717" s="11" t="s">
        <v>1687</v>
      </c>
      <c r="E717" s="11" t="s">
        <v>140</v>
      </c>
      <c r="F717" s="11" t="s">
        <v>140</v>
      </c>
      <c r="G717" s="11" t="s">
        <v>28</v>
      </c>
      <c r="H717" s="73" t="s">
        <v>1688</v>
      </c>
      <c r="I717" s="12">
        <v>41071</v>
      </c>
      <c r="J717" s="12">
        <v>45433</v>
      </c>
      <c r="K717" s="11" t="s">
        <v>365</v>
      </c>
      <c r="L717" s="11"/>
      <c r="M717" s="11" t="s">
        <v>364</v>
      </c>
      <c r="N717" s="11" t="s">
        <v>25</v>
      </c>
      <c r="O717" s="11">
        <v>1825000</v>
      </c>
      <c r="P717" s="818" t="s">
        <v>7340</v>
      </c>
      <c r="Q717" s="818" t="s">
        <v>6848</v>
      </c>
      <c r="R717" s="818"/>
      <c r="S717" s="818"/>
      <c r="T717" s="559"/>
      <c r="U717" s="11"/>
      <c r="V717" s="11">
        <v>1825000</v>
      </c>
      <c r="W717" s="11"/>
      <c r="X717" s="11"/>
      <c r="Y717" s="11"/>
      <c r="Z717" s="11"/>
      <c r="AA717" s="11"/>
      <c r="AB717" s="11"/>
      <c r="AC717" s="11"/>
      <c r="AD717" s="11"/>
      <c r="AE717" s="11"/>
      <c r="AF717" s="11"/>
      <c r="AG717" s="11"/>
      <c r="AH717" s="11"/>
      <c r="AI717" s="11" t="s">
        <v>2548</v>
      </c>
      <c r="AJ717" s="11" t="s">
        <v>2549</v>
      </c>
      <c r="AK717" s="11" t="s">
        <v>5401</v>
      </c>
      <c r="AL717" s="11" t="s">
        <v>6404</v>
      </c>
      <c r="AM717" s="11"/>
    </row>
    <row r="718" spans="1:39" s="60" customFormat="1" ht="27.75" customHeight="1" x14ac:dyDescent="0.25">
      <c r="A718" s="95">
        <v>13140194</v>
      </c>
      <c r="B718" s="12">
        <v>41050</v>
      </c>
      <c r="C718" s="11" t="s">
        <v>1686</v>
      </c>
      <c r="D718" s="11" t="s">
        <v>1687</v>
      </c>
      <c r="E718" s="11" t="s">
        <v>140</v>
      </c>
      <c r="F718" s="11" t="s">
        <v>140</v>
      </c>
      <c r="G718" s="11" t="s">
        <v>28</v>
      </c>
      <c r="H718" s="73" t="s">
        <v>1688</v>
      </c>
      <c r="I718" s="12">
        <v>41071</v>
      </c>
      <c r="J718" s="12">
        <v>45433</v>
      </c>
      <c r="K718" s="11" t="s">
        <v>365</v>
      </c>
      <c r="L718" s="11"/>
      <c r="M718" s="11" t="s">
        <v>364</v>
      </c>
      <c r="N718" s="11" t="s">
        <v>25</v>
      </c>
      <c r="O718" s="11"/>
      <c r="P718" s="818" t="s">
        <v>7340</v>
      </c>
      <c r="Q718" s="818" t="s">
        <v>6848</v>
      </c>
      <c r="R718" s="818"/>
      <c r="S718" s="818"/>
      <c r="T718" s="559"/>
      <c r="U718" s="11"/>
      <c r="V718" s="11"/>
      <c r="W718" s="11"/>
      <c r="X718" s="11"/>
      <c r="Y718" s="11"/>
      <c r="Z718" s="11"/>
      <c r="AA718" s="11"/>
      <c r="AB718" s="11"/>
      <c r="AC718" s="11"/>
      <c r="AD718" s="11"/>
      <c r="AE718" s="11"/>
      <c r="AF718" s="11"/>
      <c r="AG718" s="11"/>
      <c r="AH718" s="11"/>
      <c r="AI718" s="11" t="s">
        <v>2550</v>
      </c>
      <c r="AJ718" s="11" t="s">
        <v>2551</v>
      </c>
      <c r="AK718" s="11" t="s">
        <v>5401</v>
      </c>
      <c r="AL718" s="11" t="s">
        <v>6404</v>
      </c>
      <c r="AM718" s="11"/>
    </row>
    <row r="719" spans="1:39" s="60" customFormat="1" ht="27.75" customHeight="1" x14ac:dyDescent="0.25">
      <c r="A719" s="95">
        <v>13140194</v>
      </c>
      <c r="B719" s="12">
        <v>41050</v>
      </c>
      <c r="C719" s="11" t="s">
        <v>1686</v>
      </c>
      <c r="D719" s="11" t="s">
        <v>1687</v>
      </c>
      <c r="E719" s="11" t="s">
        <v>140</v>
      </c>
      <c r="F719" s="11" t="s">
        <v>140</v>
      </c>
      <c r="G719" s="11" t="s">
        <v>28</v>
      </c>
      <c r="H719" s="73" t="s">
        <v>1688</v>
      </c>
      <c r="I719" s="12">
        <v>41071</v>
      </c>
      <c r="J719" s="12">
        <v>45433</v>
      </c>
      <c r="K719" s="11" t="s">
        <v>365</v>
      </c>
      <c r="L719" s="11"/>
      <c r="M719" s="11" t="s">
        <v>364</v>
      </c>
      <c r="N719" s="11" t="s">
        <v>25</v>
      </c>
      <c r="O719" s="11"/>
      <c r="P719" s="818" t="s">
        <v>7340</v>
      </c>
      <c r="Q719" s="818" t="s">
        <v>6848</v>
      </c>
      <c r="R719" s="818"/>
      <c r="S719" s="818"/>
      <c r="T719" s="559"/>
      <c r="U719" s="11"/>
      <c r="V719" s="11"/>
      <c r="W719" s="11"/>
      <c r="X719" s="11"/>
      <c r="Y719" s="11"/>
      <c r="Z719" s="11"/>
      <c r="AA719" s="11"/>
      <c r="AB719" s="11"/>
      <c r="AC719" s="11"/>
      <c r="AD719" s="11"/>
      <c r="AE719" s="11"/>
      <c r="AF719" s="11"/>
      <c r="AG719" s="11"/>
      <c r="AH719" s="11"/>
      <c r="AI719" s="11" t="s">
        <v>2552</v>
      </c>
      <c r="AJ719" s="11" t="s">
        <v>2553</v>
      </c>
      <c r="AK719" s="11" t="s">
        <v>5401</v>
      </c>
      <c r="AL719" s="11" t="s">
        <v>6404</v>
      </c>
      <c r="AM719" s="11"/>
    </row>
    <row r="720" spans="1:39" s="60" customFormat="1" ht="27.75" customHeight="1" x14ac:dyDescent="0.25">
      <c r="A720" s="95">
        <v>13140194</v>
      </c>
      <c r="B720" s="12">
        <v>41050</v>
      </c>
      <c r="C720" s="11" t="s">
        <v>1686</v>
      </c>
      <c r="D720" s="11" t="s">
        <v>1687</v>
      </c>
      <c r="E720" s="11" t="s">
        <v>140</v>
      </c>
      <c r="F720" s="11" t="s">
        <v>140</v>
      </c>
      <c r="G720" s="11" t="s">
        <v>28</v>
      </c>
      <c r="H720" s="73" t="s">
        <v>1688</v>
      </c>
      <c r="I720" s="12">
        <v>41071</v>
      </c>
      <c r="J720" s="12">
        <v>45433</v>
      </c>
      <c r="K720" s="11" t="s">
        <v>365</v>
      </c>
      <c r="L720" s="11"/>
      <c r="M720" s="11" t="s">
        <v>364</v>
      </c>
      <c r="N720" s="11" t="s">
        <v>25</v>
      </c>
      <c r="O720" s="11"/>
      <c r="P720" s="818" t="s">
        <v>7340</v>
      </c>
      <c r="Q720" s="818" t="s">
        <v>6848</v>
      </c>
      <c r="R720" s="818"/>
      <c r="S720" s="818"/>
      <c r="T720" s="559"/>
      <c r="U720" s="11"/>
      <c r="V720" s="11"/>
      <c r="W720" s="11"/>
      <c r="X720" s="11"/>
      <c r="Y720" s="11"/>
      <c r="Z720" s="11"/>
      <c r="AA720" s="11"/>
      <c r="AB720" s="11"/>
      <c r="AC720" s="11"/>
      <c r="AD720" s="11"/>
      <c r="AE720" s="11"/>
      <c r="AF720" s="11"/>
      <c r="AG720" s="11"/>
      <c r="AH720" s="11"/>
      <c r="AI720" s="11" t="s">
        <v>2554</v>
      </c>
      <c r="AJ720" s="11" t="s">
        <v>2555</v>
      </c>
      <c r="AK720" s="11" t="s">
        <v>5401</v>
      </c>
      <c r="AL720" s="11" t="s">
        <v>6404</v>
      </c>
      <c r="AM720" s="11"/>
    </row>
    <row r="721" spans="1:39" s="60" customFormat="1" ht="27.75" customHeight="1" x14ac:dyDescent="0.25">
      <c r="A721" s="95">
        <v>13140194</v>
      </c>
      <c r="B721" s="12">
        <v>41050</v>
      </c>
      <c r="C721" s="11" t="s">
        <v>1686</v>
      </c>
      <c r="D721" s="11" t="s">
        <v>1687</v>
      </c>
      <c r="E721" s="11" t="s">
        <v>140</v>
      </c>
      <c r="F721" s="11" t="s">
        <v>140</v>
      </c>
      <c r="G721" s="11" t="s">
        <v>28</v>
      </c>
      <c r="H721" s="73" t="s">
        <v>1688</v>
      </c>
      <c r="I721" s="12">
        <v>41071</v>
      </c>
      <c r="J721" s="12">
        <v>45433</v>
      </c>
      <c r="K721" s="11" t="s">
        <v>365</v>
      </c>
      <c r="L721" s="11"/>
      <c r="M721" s="11" t="s">
        <v>364</v>
      </c>
      <c r="N721" s="11" t="s">
        <v>25</v>
      </c>
      <c r="O721" s="11"/>
      <c r="P721" s="818" t="s">
        <v>7340</v>
      </c>
      <c r="Q721" s="818" t="s">
        <v>6848</v>
      </c>
      <c r="R721" s="818"/>
      <c r="S721" s="818"/>
      <c r="T721" s="559"/>
      <c r="U721" s="11"/>
      <c r="V721" s="11"/>
      <c r="W721" s="11"/>
      <c r="X721" s="11"/>
      <c r="Y721" s="11"/>
      <c r="Z721" s="11"/>
      <c r="AA721" s="11"/>
      <c r="AB721" s="11"/>
      <c r="AC721" s="11"/>
      <c r="AD721" s="11"/>
      <c r="AE721" s="11"/>
      <c r="AF721" s="11"/>
      <c r="AG721" s="11"/>
      <c r="AH721" s="11"/>
      <c r="AI721" s="11" t="s">
        <v>2556</v>
      </c>
      <c r="AJ721" s="11" t="s">
        <v>2557</v>
      </c>
      <c r="AK721" s="11" t="s">
        <v>5401</v>
      </c>
      <c r="AL721" s="11" t="s">
        <v>6404</v>
      </c>
      <c r="AM721" s="11"/>
    </row>
    <row r="722" spans="1:39" s="60" customFormat="1" ht="27.75" customHeight="1" x14ac:dyDescent="0.25">
      <c r="A722" s="95">
        <v>13140194</v>
      </c>
      <c r="B722" s="12">
        <v>41050</v>
      </c>
      <c r="C722" s="11" t="s">
        <v>1686</v>
      </c>
      <c r="D722" s="11" t="s">
        <v>1687</v>
      </c>
      <c r="E722" s="11" t="s">
        <v>140</v>
      </c>
      <c r="F722" s="11" t="s">
        <v>140</v>
      </c>
      <c r="G722" s="11" t="s">
        <v>28</v>
      </c>
      <c r="H722" s="73" t="s">
        <v>1688</v>
      </c>
      <c r="I722" s="12">
        <v>41071</v>
      </c>
      <c r="J722" s="12">
        <v>45433</v>
      </c>
      <c r="K722" s="11" t="s">
        <v>365</v>
      </c>
      <c r="L722" s="11"/>
      <c r="M722" s="11" t="s">
        <v>364</v>
      </c>
      <c r="N722" s="11" t="s">
        <v>25</v>
      </c>
      <c r="O722" s="11"/>
      <c r="P722" s="818" t="s">
        <v>7340</v>
      </c>
      <c r="Q722" s="818" t="s">
        <v>6848</v>
      </c>
      <c r="R722" s="818"/>
      <c r="S722" s="818"/>
      <c r="T722" s="559"/>
      <c r="U722" s="11"/>
      <c r="V722" s="11"/>
      <c r="W722" s="11"/>
      <c r="X722" s="11"/>
      <c r="Y722" s="11"/>
      <c r="Z722" s="11"/>
      <c r="AA722" s="11"/>
      <c r="AB722" s="11"/>
      <c r="AC722" s="11"/>
      <c r="AD722" s="11"/>
      <c r="AE722" s="11"/>
      <c r="AF722" s="11"/>
      <c r="AG722" s="11"/>
      <c r="AH722" s="11"/>
      <c r="AI722" s="11" t="s">
        <v>2558</v>
      </c>
      <c r="AJ722" s="11" t="s">
        <v>2559</v>
      </c>
      <c r="AK722" s="11" t="s">
        <v>5401</v>
      </c>
      <c r="AL722" s="11" t="s">
        <v>6404</v>
      </c>
      <c r="AM722" s="11"/>
    </row>
    <row r="723" spans="1:39" s="60" customFormat="1" ht="27.75" customHeight="1" thickBot="1" x14ac:dyDescent="0.3">
      <c r="A723" s="95" t="s">
        <v>6847</v>
      </c>
      <c r="B723" s="12">
        <v>41050</v>
      </c>
      <c r="C723" s="11" t="s">
        <v>1686</v>
      </c>
      <c r="D723" s="11" t="s">
        <v>1687</v>
      </c>
      <c r="E723" s="67" t="s">
        <v>140</v>
      </c>
      <c r="F723" s="67" t="s">
        <v>140</v>
      </c>
      <c r="G723" s="67" t="s">
        <v>28</v>
      </c>
      <c r="H723" s="73" t="s">
        <v>1688</v>
      </c>
      <c r="I723" s="12">
        <v>41071</v>
      </c>
      <c r="J723" s="12">
        <v>45433</v>
      </c>
      <c r="K723" s="11" t="s">
        <v>365</v>
      </c>
      <c r="L723" s="11"/>
      <c r="M723" s="11" t="s">
        <v>364</v>
      </c>
      <c r="N723" s="11" t="s">
        <v>25</v>
      </c>
      <c r="O723" s="11">
        <v>2862695</v>
      </c>
      <c r="P723" s="818" t="s">
        <v>7340</v>
      </c>
      <c r="Q723" s="818" t="s">
        <v>6848</v>
      </c>
      <c r="R723" s="818"/>
      <c r="S723" s="818"/>
      <c r="T723" s="559"/>
      <c r="U723" s="11"/>
      <c r="V723" s="11">
        <v>2862695</v>
      </c>
      <c r="W723" s="11" t="s">
        <v>1398</v>
      </c>
      <c r="X723" s="11">
        <v>35</v>
      </c>
      <c r="Y723" s="11">
        <v>25</v>
      </c>
      <c r="Z723" s="11">
        <v>125</v>
      </c>
      <c r="AA723" s="11"/>
      <c r="AB723" s="11"/>
      <c r="AC723" s="11"/>
      <c r="AD723" s="11">
        <v>15</v>
      </c>
      <c r="AE723" s="11">
        <v>2</v>
      </c>
      <c r="AF723" s="11">
        <v>0.5</v>
      </c>
      <c r="AG723" s="11"/>
      <c r="AH723" s="11"/>
      <c r="AI723" s="11" t="s">
        <v>2560</v>
      </c>
      <c r="AJ723" s="11" t="s">
        <v>2561</v>
      </c>
      <c r="AK723" s="11" t="s">
        <v>5401</v>
      </c>
      <c r="AL723" s="11" t="s">
        <v>6404</v>
      </c>
      <c r="AM723" s="11"/>
    </row>
    <row r="724" spans="1:39" s="60" customFormat="1" ht="27.75" customHeight="1" thickBot="1" x14ac:dyDescent="0.3">
      <c r="A724" s="165" t="s">
        <v>7740</v>
      </c>
      <c r="B724" s="166">
        <v>41057</v>
      </c>
      <c r="C724" s="167" t="s">
        <v>215</v>
      </c>
      <c r="D724" s="167" t="s">
        <v>5043</v>
      </c>
      <c r="E724" s="103" t="s">
        <v>7742</v>
      </c>
      <c r="F724" s="103" t="s">
        <v>7718</v>
      </c>
      <c r="G724" s="103" t="s">
        <v>186</v>
      </c>
      <c r="H724" s="168" t="s">
        <v>1689</v>
      </c>
      <c r="I724" s="166">
        <v>41079</v>
      </c>
      <c r="J724" s="166">
        <v>43979</v>
      </c>
      <c r="K724" s="167" t="s">
        <v>1960</v>
      </c>
      <c r="L724" s="167" t="s">
        <v>7719</v>
      </c>
      <c r="M724" s="167" t="s">
        <v>7741</v>
      </c>
      <c r="N724" s="167" t="s">
        <v>48</v>
      </c>
      <c r="O724" s="167">
        <v>9000</v>
      </c>
      <c r="P724" s="759" t="s">
        <v>3428</v>
      </c>
      <c r="Q724" s="759"/>
      <c r="R724" s="759"/>
      <c r="S724" s="759"/>
      <c r="T724" s="564"/>
      <c r="U724" s="167"/>
      <c r="V724" s="167">
        <v>9000</v>
      </c>
      <c r="W724" s="167"/>
      <c r="X724" s="167"/>
      <c r="Y724" s="167"/>
      <c r="Z724" s="167"/>
      <c r="AA724" s="167"/>
      <c r="AB724" s="167"/>
      <c r="AC724" s="167"/>
      <c r="AD724" s="167"/>
      <c r="AE724" s="167"/>
      <c r="AF724" s="167"/>
      <c r="AG724" s="167"/>
      <c r="AH724" s="167"/>
      <c r="AI724" s="167" t="s">
        <v>2562</v>
      </c>
      <c r="AJ724" s="167" t="s">
        <v>2563</v>
      </c>
      <c r="AK724" s="167" t="s">
        <v>5401</v>
      </c>
      <c r="AL724" s="167" t="s">
        <v>7743</v>
      </c>
      <c r="AM724" s="11"/>
    </row>
    <row r="725" spans="1:39" s="60" customFormat="1" ht="27.75" customHeight="1" x14ac:dyDescent="0.25">
      <c r="A725" s="498">
        <v>13140196</v>
      </c>
      <c r="B725" s="499">
        <v>41059</v>
      </c>
      <c r="C725" s="500" t="s">
        <v>1690</v>
      </c>
      <c r="D725" s="500" t="s">
        <v>2564</v>
      </c>
      <c r="E725" s="500" t="s">
        <v>7362</v>
      </c>
      <c r="F725" s="500" t="s">
        <v>7362</v>
      </c>
      <c r="G725" s="500" t="s">
        <v>28</v>
      </c>
      <c r="H725" s="501" t="s">
        <v>279</v>
      </c>
      <c r="I725" s="499">
        <v>41080</v>
      </c>
      <c r="J725" s="499">
        <v>43250</v>
      </c>
      <c r="K725" s="500" t="s">
        <v>380</v>
      </c>
      <c r="L725" s="500"/>
      <c r="M725" s="500" t="s">
        <v>331</v>
      </c>
      <c r="N725" s="500" t="s">
        <v>21</v>
      </c>
      <c r="O725" s="500">
        <v>425655</v>
      </c>
      <c r="P725" s="829" t="s">
        <v>4634</v>
      </c>
      <c r="Q725" s="829"/>
      <c r="R725" s="829"/>
      <c r="S725" s="829"/>
      <c r="T725" s="623"/>
      <c r="U725" s="500"/>
      <c r="V725" s="500">
        <v>425655</v>
      </c>
      <c r="W725" s="500"/>
      <c r="X725" s="500"/>
      <c r="Y725" s="500"/>
      <c r="Z725" s="500"/>
      <c r="AA725" s="500"/>
      <c r="AB725" s="500"/>
      <c r="AC725" s="500"/>
      <c r="AD725" s="500"/>
      <c r="AE725" s="500"/>
      <c r="AF725" s="500"/>
      <c r="AG725" s="500"/>
      <c r="AH725" s="500"/>
      <c r="AI725" s="500" t="s">
        <v>2565</v>
      </c>
      <c r="AJ725" s="500" t="s">
        <v>2566</v>
      </c>
      <c r="AK725" s="500"/>
      <c r="AL725" s="500" t="s">
        <v>4635</v>
      </c>
      <c r="AM725" s="11"/>
    </row>
    <row r="726" spans="1:39" s="60" customFormat="1" ht="27.75" customHeight="1" x14ac:dyDescent="0.25">
      <c r="A726" s="498">
        <v>13140196</v>
      </c>
      <c r="B726" s="499">
        <v>41059</v>
      </c>
      <c r="C726" s="500" t="s">
        <v>1690</v>
      </c>
      <c r="D726" s="500" t="s">
        <v>2564</v>
      </c>
      <c r="E726" s="500" t="s">
        <v>7362</v>
      </c>
      <c r="F726" s="500" t="s">
        <v>7362</v>
      </c>
      <c r="G726" s="500" t="s">
        <v>28</v>
      </c>
      <c r="H726" s="501" t="s">
        <v>279</v>
      </c>
      <c r="I726" s="499">
        <v>41080</v>
      </c>
      <c r="J726" s="499">
        <v>43250</v>
      </c>
      <c r="K726" s="500" t="s">
        <v>380</v>
      </c>
      <c r="L726" s="500"/>
      <c r="M726" s="500" t="s">
        <v>331</v>
      </c>
      <c r="N726" s="500" t="s">
        <v>21</v>
      </c>
      <c r="O726" s="500">
        <v>430920</v>
      </c>
      <c r="P726" s="829" t="s">
        <v>4634</v>
      </c>
      <c r="Q726" s="829"/>
      <c r="R726" s="829"/>
      <c r="S726" s="829"/>
      <c r="T726" s="623"/>
      <c r="U726" s="500"/>
      <c r="V726" s="500">
        <v>430920</v>
      </c>
      <c r="W726" s="500"/>
      <c r="X726" s="500"/>
      <c r="Y726" s="500"/>
      <c r="Z726" s="500"/>
      <c r="AA726" s="500"/>
      <c r="AB726" s="500"/>
      <c r="AC726" s="500"/>
      <c r="AD726" s="500"/>
      <c r="AE726" s="500"/>
      <c r="AF726" s="500"/>
      <c r="AG726" s="500"/>
      <c r="AH726" s="500"/>
      <c r="AI726" s="500" t="s">
        <v>2565</v>
      </c>
      <c r="AJ726" s="500"/>
      <c r="AK726" s="500"/>
      <c r="AL726" s="500" t="s">
        <v>4635</v>
      </c>
      <c r="AM726" s="11"/>
    </row>
    <row r="727" spans="1:39" s="60" customFormat="1" ht="27.75" customHeight="1" x14ac:dyDescent="0.25">
      <c r="A727" s="95">
        <v>13140196</v>
      </c>
      <c r="B727" s="12">
        <v>41059</v>
      </c>
      <c r="C727" s="11" t="s">
        <v>1690</v>
      </c>
      <c r="D727" s="11" t="s">
        <v>2564</v>
      </c>
      <c r="E727" s="11" t="s">
        <v>7362</v>
      </c>
      <c r="F727" s="11" t="s">
        <v>7362</v>
      </c>
      <c r="G727" s="11" t="s">
        <v>28</v>
      </c>
      <c r="H727" s="73" t="s">
        <v>279</v>
      </c>
      <c r="I727" s="12">
        <v>41080</v>
      </c>
      <c r="J727" s="12">
        <v>45807</v>
      </c>
      <c r="K727" s="11" t="s">
        <v>6850</v>
      </c>
      <c r="L727" s="11"/>
      <c r="M727" s="11" t="s">
        <v>331</v>
      </c>
      <c r="N727" s="11" t="s">
        <v>21</v>
      </c>
      <c r="O727" s="11">
        <v>425655</v>
      </c>
      <c r="P727" s="745" t="s">
        <v>7442</v>
      </c>
      <c r="Q727" s="745" t="s">
        <v>7443</v>
      </c>
      <c r="R727" s="745"/>
      <c r="S727" s="745"/>
      <c r="T727" s="559"/>
      <c r="U727" s="11"/>
      <c r="V727" s="11">
        <v>425655</v>
      </c>
      <c r="W727" s="11"/>
      <c r="X727" s="11"/>
      <c r="Y727" s="11"/>
      <c r="Z727" s="11"/>
      <c r="AA727" s="11"/>
      <c r="AB727" s="11"/>
      <c r="AC727" s="11"/>
      <c r="AD727" s="11"/>
      <c r="AE727" s="11"/>
      <c r="AF727" s="11"/>
      <c r="AG727" s="11"/>
      <c r="AH727" s="11"/>
      <c r="AI727" s="11" t="s">
        <v>2565</v>
      </c>
      <c r="AJ727" s="11" t="s">
        <v>2566</v>
      </c>
      <c r="AK727" s="11"/>
      <c r="AL727" s="11" t="s">
        <v>4635</v>
      </c>
      <c r="AM727" s="11"/>
    </row>
    <row r="728" spans="1:39" s="60" customFormat="1" ht="27.75" customHeight="1" thickBot="1" x14ac:dyDescent="0.3">
      <c r="A728" s="95">
        <v>13140196</v>
      </c>
      <c r="B728" s="12">
        <v>41059</v>
      </c>
      <c r="C728" s="11" t="s">
        <v>1690</v>
      </c>
      <c r="D728" s="11" t="s">
        <v>2564</v>
      </c>
      <c r="E728" s="67" t="s">
        <v>7362</v>
      </c>
      <c r="F728" s="67" t="s">
        <v>7362</v>
      </c>
      <c r="G728" s="67" t="s">
        <v>28</v>
      </c>
      <c r="H728" s="73" t="s">
        <v>279</v>
      </c>
      <c r="I728" s="12">
        <v>41080</v>
      </c>
      <c r="J728" s="12">
        <v>45807</v>
      </c>
      <c r="K728" s="11" t="s">
        <v>6850</v>
      </c>
      <c r="L728" s="11"/>
      <c r="M728" s="11" t="s">
        <v>331</v>
      </c>
      <c r="N728" s="11" t="s">
        <v>21</v>
      </c>
      <c r="O728" s="11">
        <v>430920</v>
      </c>
      <c r="P728" s="756" t="s">
        <v>7442</v>
      </c>
      <c r="Q728" s="756" t="s">
        <v>7443</v>
      </c>
      <c r="R728" s="745"/>
      <c r="S728" s="745"/>
      <c r="T728" s="559"/>
      <c r="U728" s="11"/>
      <c r="V728" s="11">
        <v>430920</v>
      </c>
      <c r="W728" s="11"/>
      <c r="X728" s="11"/>
      <c r="Y728" s="11"/>
      <c r="Z728" s="11"/>
      <c r="AA728" s="11"/>
      <c r="AB728" s="11"/>
      <c r="AC728" s="11"/>
      <c r="AD728" s="11"/>
      <c r="AE728" s="11"/>
      <c r="AF728" s="11"/>
      <c r="AG728" s="11"/>
      <c r="AH728" s="11"/>
      <c r="AI728" s="11" t="s">
        <v>2565</v>
      </c>
      <c r="AJ728" s="11"/>
      <c r="AK728" s="11"/>
      <c r="AL728" s="11" t="s">
        <v>4635</v>
      </c>
      <c r="AM728" s="11"/>
    </row>
    <row r="729" spans="1:39" s="60" customFormat="1" ht="27.75" customHeight="1" thickBot="1" x14ac:dyDescent="0.3">
      <c r="A729" s="237">
        <v>13140197</v>
      </c>
      <c r="B729" s="238">
        <v>41092</v>
      </c>
      <c r="C729" s="23" t="s">
        <v>7790</v>
      </c>
      <c r="D729" s="23" t="s">
        <v>7791</v>
      </c>
      <c r="E729" s="29" t="s">
        <v>78</v>
      </c>
      <c r="F729" s="29" t="s">
        <v>30</v>
      </c>
      <c r="G729" s="29" t="s">
        <v>31</v>
      </c>
      <c r="H729" s="239" t="s">
        <v>274</v>
      </c>
      <c r="I729" s="238">
        <v>41113</v>
      </c>
      <c r="J729" s="238">
        <v>46205</v>
      </c>
      <c r="K729" s="23" t="s">
        <v>365</v>
      </c>
      <c r="L729" s="23" t="s">
        <v>365</v>
      </c>
      <c r="M729" s="23" t="s">
        <v>364</v>
      </c>
      <c r="N729" s="23" t="s">
        <v>25</v>
      </c>
      <c r="O729" s="23">
        <v>21620</v>
      </c>
      <c r="P729" s="744" t="s">
        <v>7792</v>
      </c>
      <c r="Q729" s="744" t="s">
        <v>7792</v>
      </c>
      <c r="R729" s="744"/>
      <c r="S729" s="744"/>
      <c r="T729" s="575"/>
      <c r="U729" s="23"/>
      <c r="V729" s="23">
        <v>21620</v>
      </c>
      <c r="W729" s="23"/>
      <c r="X729" s="23"/>
      <c r="Y729" s="23"/>
      <c r="Z729" s="23"/>
      <c r="AA729" s="23"/>
      <c r="AB729" s="23"/>
      <c r="AC729" s="23"/>
      <c r="AD729" s="23"/>
      <c r="AE729" s="23"/>
      <c r="AF729" s="23"/>
      <c r="AG729" s="23"/>
      <c r="AH729" s="23"/>
      <c r="AI729" s="23" t="s">
        <v>2567</v>
      </c>
      <c r="AJ729" s="23" t="s">
        <v>2568</v>
      </c>
      <c r="AK729" s="24"/>
      <c r="AL729" s="24"/>
      <c r="AM729" s="11"/>
    </row>
    <row r="730" spans="1:39" s="60" customFormat="1" ht="27.75" customHeight="1" thickBot="1" x14ac:dyDescent="0.3">
      <c r="A730" s="77">
        <v>13140198</v>
      </c>
      <c r="B730" s="28">
        <v>41093</v>
      </c>
      <c r="C730" s="29" t="s">
        <v>1691</v>
      </c>
      <c r="D730" s="29" t="s">
        <v>2569</v>
      </c>
      <c r="E730" s="43"/>
      <c r="F730" s="43"/>
      <c r="G730" s="43"/>
      <c r="H730" s="77" t="s">
        <v>276</v>
      </c>
      <c r="I730" s="28">
        <v>41114</v>
      </c>
      <c r="J730" s="28" t="s">
        <v>1195</v>
      </c>
      <c r="K730" s="29" t="s">
        <v>365</v>
      </c>
      <c r="L730" s="29"/>
      <c r="M730" s="29" t="s">
        <v>364</v>
      </c>
      <c r="N730" s="29" t="s">
        <v>25</v>
      </c>
      <c r="O730" s="29">
        <v>24420</v>
      </c>
      <c r="P730" s="743"/>
      <c r="Q730" s="743"/>
      <c r="R730" s="743"/>
      <c r="S730" s="743"/>
      <c r="T730" s="571"/>
      <c r="U730" s="29"/>
      <c r="V730" s="29">
        <v>24420</v>
      </c>
      <c r="W730" s="29"/>
      <c r="X730" s="29"/>
      <c r="Y730" s="29"/>
      <c r="Z730" s="29"/>
      <c r="AA730" s="29"/>
      <c r="AB730" s="29"/>
      <c r="AC730" s="29"/>
      <c r="AD730" s="29"/>
      <c r="AE730" s="29"/>
      <c r="AF730" s="29"/>
      <c r="AG730" s="29"/>
      <c r="AH730" s="29"/>
      <c r="AI730" s="29" t="s">
        <v>2570</v>
      </c>
      <c r="AJ730" s="29" t="s">
        <v>2571</v>
      </c>
      <c r="AK730" s="25"/>
      <c r="AL730" s="25"/>
      <c r="AM730" s="11"/>
    </row>
    <row r="731" spans="1:39" s="60" customFormat="1" ht="27.75" customHeight="1" x14ac:dyDescent="0.25">
      <c r="A731" s="223">
        <v>13140199</v>
      </c>
      <c r="B731" s="224">
        <v>41120</v>
      </c>
      <c r="C731" s="43" t="s">
        <v>1692</v>
      </c>
      <c r="D731" s="43" t="s">
        <v>2572</v>
      </c>
      <c r="E731" s="27"/>
      <c r="F731" s="27"/>
      <c r="G731" s="27"/>
      <c r="H731" s="225" t="s">
        <v>1693</v>
      </c>
      <c r="I731" s="224">
        <v>41141</v>
      </c>
      <c r="J731" s="224">
        <v>42116</v>
      </c>
      <c r="K731" s="43" t="s">
        <v>877</v>
      </c>
      <c r="L731" s="43"/>
      <c r="M731" s="43" t="s">
        <v>4798</v>
      </c>
      <c r="N731" s="43" t="s">
        <v>34</v>
      </c>
      <c r="O731" s="43">
        <v>86870</v>
      </c>
      <c r="P731" s="760"/>
      <c r="Q731" s="760"/>
      <c r="R731" s="760"/>
      <c r="S731" s="760"/>
      <c r="T731" s="572"/>
      <c r="U731" s="43"/>
      <c r="V731" s="43">
        <v>86870</v>
      </c>
      <c r="W731" s="43"/>
      <c r="X731" s="43"/>
      <c r="Y731" s="43"/>
      <c r="Z731" s="43"/>
      <c r="AA731" s="43"/>
      <c r="AB731" s="43"/>
      <c r="AC731" s="43"/>
      <c r="AD731" s="43"/>
      <c r="AE731" s="43"/>
      <c r="AF731" s="43"/>
      <c r="AG731" s="43"/>
      <c r="AH731" s="43"/>
      <c r="AI731" s="43" t="s">
        <v>2573</v>
      </c>
      <c r="AJ731" s="43" t="s">
        <v>2574</v>
      </c>
      <c r="AK731" s="46"/>
      <c r="AL731" s="46"/>
      <c r="AM731" s="11"/>
    </row>
    <row r="732" spans="1:39" s="60" customFormat="1" ht="27.75" customHeight="1" x14ac:dyDescent="0.25">
      <c r="A732" s="210">
        <v>13140199</v>
      </c>
      <c r="B732" s="5">
        <v>41120</v>
      </c>
      <c r="C732" s="27" t="s">
        <v>1692</v>
      </c>
      <c r="D732" s="17" t="s">
        <v>2572</v>
      </c>
      <c r="E732" s="27"/>
      <c r="F732" s="27"/>
      <c r="G732" s="27"/>
      <c r="H732" s="34" t="s">
        <v>1693</v>
      </c>
      <c r="I732" s="5">
        <v>41141</v>
      </c>
      <c r="J732" s="5">
        <v>42116</v>
      </c>
      <c r="K732" s="17" t="s">
        <v>877</v>
      </c>
      <c r="L732" s="17"/>
      <c r="M732" s="17" t="s">
        <v>4798</v>
      </c>
      <c r="N732" s="17" t="s">
        <v>34</v>
      </c>
      <c r="O732" s="17">
        <v>131035</v>
      </c>
      <c r="P732" s="767"/>
      <c r="Q732" s="767"/>
      <c r="R732" s="767"/>
      <c r="S732" s="767"/>
      <c r="T732" s="566"/>
      <c r="U732" s="17"/>
      <c r="V732" s="17">
        <v>131035</v>
      </c>
      <c r="W732" s="17"/>
      <c r="X732" s="17"/>
      <c r="Y732" s="17"/>
      <c r="Z732" s="17"/>
      <c r="AA732" s="17"/>
      <c r="AB732" s="17"/>
      <c r="AC732" s="17"/>
      <c r="AD732" s="17"/>
      <c r="AE732" s="17"/>
      <c r="AF732" s="17"/>
      <c r="AG732" s="17"/>
      <c r="AH732" s="17"/>
      <c r="AI732" s="17" t="s">
        <v>2575</v>
      </c>
      <c r="AJ732" s="17" t="s">
        <v>2576</v>
      </c>
      <c r="AK732" s="7"/>
      <c r="AL732" s="7"/>
      <c r="AM732" s="11"/>
    </row>
    <row r="733" spans="1:39" s="60" customFormat="1" ht="27.75" customHeight="1" thickBot="1" x14ac:dyDescent="0.3">
      <c r="A733" s="210">
        <v>13140199</v>
      </c>
      <c r="B733" s="5">
        <v>41120</v>
      </c>
      <c r="C733" s="27" t="s">
        <v>1692</v>
      </c>
      <c r="D733" s="17" t="s">
        <v>2572</v>
      </c>
      <c r="E733" s="29"/>
      <c r="F733" s="29"/>
      <c r="G733" s="29"/>
      <c r="H733" s="34" t="s">
        <v>1693</v>
      </c>
      <c r="I733" s="5">
        <v>41141</v>
      </c>
      <c r="J733" s="5">
        <v>42116</v>
      </c>
      <c r="K733" s="17" t="s">
        <v>877</v>
      </c>
      <c r="L733" s="17"/>
      <c r="M733" s="17" t="s">
        <v>4798</v>
      </c>
      <c r="N733" s="17" t="s">
        <v>34</v>
      </c>
      <c r="O733" s="17">
        <v>219000</v>
      </c>
      <c r="P733" s="767"/>
      <c r="Q733" s="767"/>
      <c r="R733" s="767"/>
      <c r="S733" s="767"/>
      <c r="T733" s="566"/>
      <c r="U733" s="17"/>
      <c r="V733" s="17">
        <v>219000</v>
      </c>
      <c r="W733" s="17"/>
      <c r="X733" s="17"/>
      <c r="Y733" s="17"/>
      <c r="Z733" s="17"/>
      <c r="AA733" s="17"/>
      <c r="AB733" s="17"/>
      <c r="AC733" s="17"/>
      <c r="AD733" s="17"/>
      <c r="AE733" s="17"/>
      <c r="AF733" s="17"/>
      <c r="AG733" s="17"/>
      <c r="AH733" s="17"/>
      <c r="AI733" s="17" t="s">
        <v>2577</v>
      </c>
      <c r="AJ733" s="17" t="s">
        <v>2578</v>
      </c>
      <c r="AK733" s="7"/>
      <c r="AL733" s="7"/>
      <c r="AM733" s="11"/>
    </row>
    <row r="734" spans="1:39" s="60" customFormat="1" ht="27.75" customHeight="1" thickBot="1" x14ac:dyDescent="0.3">
      <c r="A734" s="191">
        <v>13140199</v>
      </c>
      <c r="B734" s="19">
        <v>41120</v>
      </c>
      <c r="C734" s="29" t="s">
        <v>1692</v>
      </c>
      <c r="D734" s="18" t="s">
        <v>2572</v>
      </c>
      <c r="E734" s="23"/>
      <c r="F734" s="23"/>
      <c r="G734" s="23"/>
      <c r="H734" s="61" t="s">
        <v>1693</v>
      </c>
      <c r="I734" s="19">
        <v>41141</v>
      </c>
      <c r="J734" s="19">
        <v>42116</v>
      </c>
      <c r="K734" s="18" t="s">
        <v>877</v>
      </c>
      <c r="L734" s="18"/>
      <c r="M734" s="18" t="s">
        <v>4798</v>
      </c>
      <c r="N734" s="18" t="s">
        <v>34</v>
      </c>
      <c r="O734" s="18">
        <v>404730.3</v>
      </c>
      <c r="P734" s="753"/>
      <c r="Q734" s="753"/>
      <c r="R734" s="753"/>
      <c r="S734" s="753"/>
      <c r="T734" s="565"/>
      <c r="U734" s="18"/>
      <c r="V734" s="18">
        <v>404730.3</v>
      </c>
      <c r="W734" s="18"/>
      <c r="X734" s="18"/>
      <c r="Y734" s="18"/>
      <c r="Z734" s="18"/>
      <c r="AA734" s="18"/>
      <c r="AB734" s="18"/>
      <c r="AC734" s="18"/>
      <c r="AD734" s="18"/>
      <c r="AE734" s="18"/>
      <c r="AF734" s="18"/>
      <c r="AG734" s="18"/>
      <c r="AH734" s="18"/>
      <c r="AI734" s="18" t="s">
        <v>2579</v>
      </c>
      <c r="AJ734" s="18" t="s">
        <v>2580</v>
      </c>
      <c r="AK734" s="20"/>
      <c r="AL734" s="20"/>
      <c r="AM734" s="11"/>
    </row>
    <row r="735" spans="1:39" s="60" customFormat="1" ht="27.75" customHeight="1" thickBot="1" x14ac:dyDescent="0.3">
      <c r="A735" s="237">
        <v>13140200</v>
      </c>
      <c r="B735" s="238">
        <v>41127</v>
      </c>
      <c r="C735" s="23" t="s">
        <v>6566</v>
      </c>
      <c r="D735" s="23" t="s">
        <v>2581</v>
      </c>
      <c r="E735" s="23"/>
      <c r="F735" s="23"/>
      <c r="G735" s="23"/>
      <c r="H735" s="239" t="s">
        <v>1694</v>
      </c>
      <c r="I735" s="238">
        <v>41147</v>
      </c>
      <c r="J735" s="238" t="s">
        <v>1195</v>
      </c>
      <c r="K735" s="23" t="s">
        <v>877</v>
      </c>
      <c r="L735" s="23"/>
      <c r="M735" s="238" t="s">
        <v>302</v>
      </c>
      <c r="N735" s="23" t="s">
        <v>34</v>
      </c>
      <c r="O735" s="23">
        <v>327186</v>
      </c>
      <c r="P735" s="744"/>
      <c r="Q735" s="744"/>
      <c r="R735" s="744"/>
      <c r="S735" s="744"/>
      <c r="T735" s="575"/>
      <c r="U735" s="23"/>
      <c r="V735" s="23">
        <v>327186</v>
      </c>
      <c r="W735" s="23"/>
      <c r="X735" s="23"/>
      <c r="Y735" s="23"/>
      <c r="Z735" s="23"/>
      <c r="AA735" s="23"/>
      <c r="AB735" s="23"/>
      <c r="AC735" s="23"/>
      <c r="AD735" s="23"/>
      <c r="AE735" s="23"/>
      <c r="AF735" s="23"/>
      <c r="AG735" s="23"/>
      <c r="AH735" s="23"/>
      <c r="AI735" s="23" t="s">
        <v>2582</v>
      </c>
      <c r="AJ735" s="23" t="s">
        <v>2583</v>
      </c>
      <c r="AK735" s="24"/>
      <c r="AL735" s="24"/>
      <c r="AM735" s="11"/>
    </row>
    <row r="736" spans="1:39" s="60" customFormat="1" ht="27.75" customHeight="1" x14ac:dyDescent="0.25">
      <c r="A736" s="504" t="s">
        <v>6859</v>
      </c>
      <c r="B736" s="97">
        <v>41136</v>
      </c>
      <c r="C736" s="98" t="s">
        <v>1695</v>
      </c>
      <c r="D736" s="98" t="s">
        <v>4235</v>
      </c>
      <c r="E736" s="98"/>
      <c r="F736" s="98"/>
      <c r="G736" s="98"/>
      <c r="H736" s="154" t="s">
        <v>1696</v>
      </c>
      <c r="I736" s="97">
        <v>41156</v>
      </c>
      <c r="J736" s="97">
        <v>43327</v>
      </c>
      <c r="K736" s="98" t="s">
        <v>1136</v>
      </c>
      <c r="L736" s="98"/>
      <c r="M736" s="98" t="s">
        <v>852</v>
      </c>
      <c r="N736" s="98" t="s">
        <v>21</v>
      </c>
      <c r="O736" s="98">
        <v>3805125</v>
      </c>
      <c r="P736" s="817" t="s">
        <v>6860</v>
      </c>
      <c r="Q736" s="817" t="s">
        <v>6860</v>
      </c>
      <c r="R736" s="817"/>
      <c r="S736" s="817"/>
      <c r="T736" s="617"/>
      <c r="U736" s="98"/>
      <c r="V736" s="98">
        <v>3805125</v>
      </c>
      <c r="W736" s="98"/>
      <c r="X736" s="98"/>
      <c r="Y736" s="98"/>
      <c r="Z736" s="98"/>
      <c r="AA736" s="98"/>
      <c r="AB736" s="98"/>
      <c r="AC736" s="98"/>
      <c r="AD736" s="98"/>
      <c r="AE736" s="98"/>
      <c r="AF736" s="98"/>
      <c r="AG736" s="98"/>
      <c r="AH736" s="98"/>
      <c r="AI736" s="98" t="s">
        <v>2584</v>
      </c>
      <c r="AJ736" s="98" t="s">
        <v>2585</v>
      </c>
      <c r="AK736" s="98"/>
      <c r="AL736" s="98" t="s">
        <v>6911</v>
      </c>
      <c r="AM736" s="11"/>
    </row>
    <row r="737" spans="1:39" s="60" customFormat="1" ht="27.75" customHeight="1" thickBot="1" x14ac:dyDescent="0.3">
      <c r="A737" s="719">
        <v>13140201</v>
      </c>
      <c r="B737" s="66">
        <v>41136</v>
      </c>
      <c r="C737" s="67" t="s">
        <v>1695</v>
      </c>
      <c r="D737" s="67" t="s">
        <v>4235</v>
      </c>
      <c r="E737" s="67" t="s">
        <v>85</v>
      </c>
      <c r="F737" s="67" t="s">
        <v>85</v>
      </c>
      <c r="G737" s="67" t="s">
        <v>20</v>
      </c>
      <c r="H737" s="158" t="s">
        <v>1696</v>
      </c>
      <c r="I737" s="66">
        <v>41156</v>
      </c>
      <c r="J737" s="66">
        <v>45519</v>
      </c>
      <c r="K737" s="67" t="s">
        <v>6910</v>
      </c>
      <c r="L737" s="67"/>
      <c r="M737" s="67" t="s">
        <v>852</v>
      </c>
      <c r="N737" s="67" t="s">
        <v>21</v>
      </c>
      <c r="O737" s="67">
        <v>3805125</v>
      </c>
      <c r="P737" s="756"/>
      <c r="Q737" s="756"/>
      <c r="R737" s="756"/>
      <c r="S737" s="756"/>
      <c r="T737" s="562"/>
      <c r="U737" s="67"/>
      <c r="V737" s="67">
        <v>3805125</v>
      </c>
      <c r="W737" s="67"/>
      <c r="X737" s="67"/>
      <c r="Y737" s="67"/>
      <c r="Z737" s="67"/>
      <c r="AA737" s="67"/>
      <c r="AB737" s="67"/>
      <c r="AC737" s="67"/>
      <c r="AD737" s="67"/>
      <c r="AE737" s="67"/>
      <c r="AF737" s="67"/>
      <c r="AG737" s="67"/>
      <c r="AH737" s="67"/>
      <c r="AI737" s="67" t="s">
        <v>2584</v>
      </c>
      <c r="AJ737" s="67" t="s">
        <v>2585</v>
      </c>
      <c r="AK737" s="67"/>
      <c r="AL737" s="67"/>
      <c r="AM737" s="11"/>
    </row>
    <row r="738" spans="1:39" s="60" customFormat="1" ht="37.5" customHeight="1" thickBot="1" x14ac:dyDescent="0.3">
      <c r="A738" s="209">
        <v>13140202</v>
      </c>
      <c r="B738" s="207">
        <v>41149</v>
      </c>
      <c r="C738" s="208" t="s">
        <v>5510</v>
      </c>
      <c r="D738" s="208" t="s">
        <v>2586</v>
      </c>
      <c r="E738" s="208" t="s">
        <v>60</v>
      </c>
      <c r="F738" s="208" t="s">
        <v>60</v>
      </c>
      <c r="G738" s="208" t="s">
        <v>28</v>
      </c>
      <c r="H738" s="209" t="s">
        <v>1697</v>
      </c>
      <c r="I738" s="207">
        <v>41170</v>
      </c>
      <c r="J738" s="207">
        <v>43340</v>
      </c>
      <c r="K738" s="208" t="s">
        <v>1472</v>
      </c>
      <c r="L738" s="208"/>
      <c r="M738" s="208" t="s">
        <v>4799</v>
      </c>
      <c r="N738" s="208" t="s">
        <v>21</v>
      </c>
      <c r="O738" s="208">
        <v>380554</v>
      </c>
      <c r="P738" s="758"/>
      <c r="Q738" s="758"/>
      <c r="R738" s="758"/>
      <c r="S738" s="758"/>
      <c r="T738" s="567"/>
      <c r="U738" s="208">
        <v>1042.5999999999999</v>
      </c>
      <c r="V738" s="208">
        <v>380554</v>
      </c>
      <c r="W738" s="208" t="s">
        <v>3185</v>
      </c>
      <c r="X738" s="208">
        <v>35</v>
      </c>
      <c r="Y738" s="208">
        <v>25</v>
      </c>
      <c r="Z738" s="208">
        <v>125</v>
      </c>
      <c r="AA738" s="208" t="s">
        <v>1090</v>
      </c>
      <c r="AB738" s="208" t="s">
        <v>1090</v>
      </c>
      <c r="AC738" s="208" t="s">
        <v>1090</v>
      </c>
      <c r="AD738" s="208" t="s">
        <v>1090</v>
      </c>
      <c r="AE738" s="208" t="s">
        <v>1090</v>
      </c>
      <c r="AF738" s="208">
        <v>0.3</v>
      </c>
      <c r="AG738" s="208" t="s">
        <v>5512</v>
      </c>
      <c r="AH738" s="208"/>
      <c r="AI738" s="208" t="s">
        <v>2587</v>
      </c>
      <c r="AJ738" s="208" t="s">
        <v>2588</v>
      </c>
      <c r="AK738" s="367"/>
      <c r="AL738" s="367" t="s">
        <v>5513</v>
      </c>
      <c r="AM738" s="11"/>
    </row>
    <row r="739" spans="1:39" s="60" customFormat="1" ht="39.75" customHeight="1" x14ac:dyDescent="0.25">
      <c r="A739" s="155">
        <v>13140202</v>
      </c>
      <c r="B739" s="100">
        <v>41149</v>
      </c>
      <c r="C739" s="100" t="s">
        <v>5511</v>
      </c>
      <c r="D739" s="100" t="s">
        <v>2589</v>
      </c>
      <c r="E739" s="100"/>
      <c r="F739" s="100"/>
      <c r="G739" s="100"/>
      <c r="H739" s="155" t="s">
        <v>1697</v>
      </c>
      <c r="I739" s="100">
        <v>41170</v>
      </c>
      <c r="J739" s="100">
        <v>43340</v>
      </c>
      <c r="K739" s="39" t="s">
        <v>1472</v>
      </c>
      <c r="L739" s="39"/>
      <c r="M739" s="39" t="s">
        <v>4799</v>
      </c>
      <c r="N739" s="39" t="s">
        <v>21</v>
      </c>
      <c r="O739" s="39">
        <v>1088795</v>
      </c>
      <c r="P739" s="757" t="s">
        <v>6919</v>
      </c>
      <c r="Q739" s="757" t="s">
        <v>6919</v>
      </c>
      <c r="R739" s="757"/>
      <c r="S739" s="757"/>
      <c r="T739" s="563">
        <v>300</v>
      </c>
      <c r="U739" s="39">
        <v>2983</v>
      </c>
      <c r="V739" s="39">
        <v>1088795</v>
      </c>
      <c r="W739" s="39" t="s">
        <v>3185</v>
      </c>
      <c r="X739" s="39">
        <v>35</v>
      </c>
      <c r="Y739" s="39">
        <v>25</v>
      </c>
      <c r="Z739" s="39">
        <v>125</v>
      </c>
      <c r="AA739" s="39" t="s">
        <v>1090</v>
      </c>
      <c r="AB739" s="39" t="s">
        <v>1090</v>
      </c>
      <c r="AC739" s="39" t="s">
        <v>1090</v>
      </c>
      <c r="AD739" s="39" t="s">
        <v>1090</v>
      </c>
      <c r="AE739" s="39" t="s">
        <v>1090</v>
      </c>
      <c r="AF739" s="39">
        <v>0.3</v>
      </c>
      <c r="AG739" s="39" t="s">
        <v>5512</v>
      </c>
      <c r="AH739" s="39"/>
      <c r="AI739" s="39" t="s">
        <v>2587</v>
      </c>
      <c r="AJ739" s="39" t="s">
        <v>2588</v>
      </c>
      <c r="AK739" s="39"/>
      <c r="AL739" s="308" t="s">
        <v>5513</v>
      </c>
      <c r="AM739" s="11"/>
    </row>
    <row r="740" spans="1:39" s="60" customFormat="1" ht="37.5" customHeight="1" thickBot="1" x14ac:dyDescent="0.3">
      <c r="A740" s="73">
        <v>13140202</v>
      </c>
      <c r="B740" s="12">
        <v>41149</v>
      </c>
      <c r="C740" s="11" t="s">
        <v>5511</v>
      </c>
      <c r="D740" s="11" t="s">
        <v>2589</v>
      </c>
      <c r="E740" s="208" t="s">
        <v>60</v>
      </c>
      <c r="F740" s="208" t="s">
        <v>60</v>
      </c>
      <c r="G740" s="208" t="s">
        <v>28</v>
      </c>
      <c r="H740" s="73" t="s">
        <v>1697</v>
      </c>
      <c r="I740" s="12">
        <v>41170</v>
      </c>
      <c r="J740" s="12">
        <v>45532</v>
      </c>
      <c r="K740" s="208" t="s">
        <v>1472</v>
      </c>
      <c r="L740" s="11" t="s">
        <v>6918</v>
      </c>
      <c r="M740" s="11" t="s">
        <v>4799</v>
      </c>
      <c r="N740" s="11" t="s">
        <v>21</v>
      </c>
      <c r="O740" s="11">
        <v>1088795</v>
      </c>
      <c r="P740" s="745"/>
      <c r="Q740" s="745"/>
      <c r="R740" s="745"/>
      <c r="S740" s="745"/>
      <c r="T740" s="559">
        <v>300</v>
      </c>
      <c r="U740" s="11">
        <v>2983</v>
      </c>
      <c r="V740" s="11">
        <v>1088795</v>
      </c>
      <c r="W740" s="11" t="s">
        <v>3185</v>
      </c>
      <c r="X740" s="11">
        <v>35</v>
      </c>
      <c r="Y740" s="11">
        <v>25</v>
      </c>
      <c r="Z740" s="11">
        <v>125</v>
      </c>
      <c r="AA740" s="11" t="s">
        <v>1090</v>
      </c>
      <c r="AB740" s="11" t="s">
        <v>1090</v>
      </c>
      <c r="AC740" s="11" t="s">
        <v>1090</v>
      </c>
      <c r="AD740" s="11" t="s">
        <v>1090</v>
      </c>
      <c r="AE740" s="11" t="s">
        <v>1090</v>
      </c>
      <c r="AF740" s="11">
        <v>0.3</v>
      </c>
      <c r="AG740" s="11" t="s">
        <v>5512</v>
      </c>
      <c r="AH740" s="11"/>
      <c r="AI740" s="11" t="s">
        <v>2587</v>
      </c>
      <c r="AJ740" s="11" t="s">
        <v>2588</v>
      </c>
      <c r="AK740" s="11"/>
      <c r="AL740" s="11" t="s">
        <v>5513</v>
      </c>
      <c r="AM740" s="11"/>
    </row>
    <row r="741" spans="1:39" s="60" customFormat="1" ht="39.75" customHeight="1" thickBot="1" x14ac:dyDescent="0.3">
      <c r="A741" s="159">
        <v>13140203</v>
      </c>
      <c r="B741" s="93">
        <v>41150</v>
      </c>
      <c r="C741" s="93" t="s">
        <v>6567</v>
      </c>
      <c r="D741" s="93" t="s">
        <v>6568</v>
      </c>
      <c r="E741" s="93"/>
      <c r="F741" s="93"/>
      <c r="G741" s="93"/>
      <c r="H741" s="159" t="s">
        <v>6569</v>
      </c>
      <c r="I741" s="93">
        <v>41170</v>
      </c>
      <c r="J741" s="93" t="s">
        <v>1195</v>
      </c>
      <c r="K741" s="94" t="s">
        <v>1164</v>
      </c>
      <c r="L741" s="94"/>
      <c r="M741" s="94" t="s">
        <v>6570</v>
      </c>
      <c r="N741" s="94" t="s">
        <v>95</v>
      </c>
      <c r="O741" s="94" t="s">
        <v>4236</v>
      </c>
      <c r="P741" s="782"/>
      <c r="Q741" s="782"/>
      <c r="R741" s="782"/>
      <c r="S741" s="782"/>
      <c r="T741" s="579">
        <v>62.06</v>
      </c>
      <c r="U741" s="94">
        <v>682.56</v>
      </c>
      <c r="V741" s="94">
        <v>249134</v>
      </c>
      <c r="W741" s="94" t="s">
        <v>6574</v>
      </c>
      <c r="X741" s="94">
        <v>35</v>
      </c>
      <c r="Y741" s="94">
        <v>25</v>
      </c>
      <c r="Z741" s="94">
        <v>125</v>
      </c>
      <c r="AA741" s="94" t="s">
        <v>1090</v>
      </c>
      <c r="AB741" s="94" t="s">
        <v>1090</v>
      </c>
      <c r="AC741" s="94" t="s">
        <v>1090</v>
      </c>
      <c r="AD741" s="94" t="s">
        <v>1090</v>
      </c>
      <c r="AE741" s="94" t="s">
        <v>1090</v>
      </c>
      <c r="AF741" s="94" t="s">
        <v>1090</v>
      </c>
      <c r="AG741" s="94" t="s">
        <v>6575</v>
      </c>
      <c r="AH741" s="94">
        <v>79</v>
      </c>
      <c r="AI741" s="94" t="s">
        <v>6572</v>
      </c>
      <c r="AJ741" s="94" t="s">
        <v>6571</v>
      </c>
      <c r="AK741" s="94"/>
      <c r="AL741" s="505" t="s">
        <v>6573</v>
      </c>
      <c r="AM741" s="11"/>
    </row>
    <row r="742" spans="1:39" s="60" customFormat="1" ht="39.75" customHeight="1" x14ac:dyDescent="0.25">
      <c r="A742" s="155" t="s">
        <v>5488</v>
      </c>
      <c r="B742" s="100">
        <v>41155</v>
      </c>
      <c r="C742" s="100" t="s">
        <v>5490</v>
      </c>
      <c r="D742" s="100" t="s">
        <v>5494</v>
      </c>
      <c r="E742" s="100"/>
      <c r="F742" s="100"/>
      <c r="G742" s="100"/>
      <c r="H742" s="155" t="s">
        <v>241</v>
      </c>
      <c r="I742" s="100">
        <v>41176</v>
      </c>
      <c r="J742" s="100">
        <v>43346</v>
      </c>
      <c r="K742" s="39" t="s">
        <v>380</v>
      </c>
      <c r="L742" s="39"/>
      <c r="M742" s="39" t="s">
        <v>1966</v>
      </c>
      <c r="N742" s="39" t="s">
        <v>21</v>
      </c>
      <c r="O742" s="39">
        <v>105669</v>
      </c>
      <c r="P742" s="757" t="s">
        <v>5808</v>
      </c>
      <c r="Q742" s="830"/>
      <c r="R742" s="757"/>
      <c r="S742" s="757"/>
      <c r="T742" s="563"/>
      <c r="U742" s="39">
        <v>173</v>
      </c>
      <c r="V742" s="39">
        <v>105669</v>
      </c>
      <c r="W742" s="39" t="s">
        <v>3185</v>
      </c>
      <c r="X742" s="39">
        <v>35</v>
      </c>
      <c r="Y742" s="39">
        <v>25</v>
      </c>
      <c r="Z742" s="39">
        <v>125</v>
      </c>
      <c r="AA742" s="39"/>
      <c r="AB742" s="39"/>
      <c r="AC742" s="39"/>
      <c r="AD742" s="39">
        <v>15</v>
      </c>
      <c r="AE742" s="39">
        <v>2</v>
      </c>
      <c r="AF742" s="39">
        <v>0.3</v>
      </c>
      <c r="AG742" s="39" t="s">
        <v>5509</v>
      </c>
      <c r="AH742" s="39"/>
      <c r="AI742" s="39" t="s">
        <v>5495</v>
      </c>
      <c r="AJ742" s="39" t="s">
        <v>5496</v>
      </c>
      <c r="AK742" s="39"/>
      <c r="AL742" s="308" t="s">
        <v>5809</v>
      </c>
      <c r="AM742" s="11"/>
    </row>
    <row r="743" spans="1:39" s="60" customFormat="1" ht="39.75" customHeight="1" x14ac:dyDescent="0.25">
      <c r="A743" s="155" t="s">
        <v>5488</v>
      </c>
      <c r="B743" s="100">
        <v>41155</v>
      </c>
      <c r="C743" s="100" t="s">
        <v>5491</v>
      </c>
      <c r="D743" s="100" t="s">
        <v>5494</v>
      </c>
      <c r="E743" s="100"/>
      <c r="F743" s="100"/>
      <c r="G743" s="100"/>
      <c r="H743" s="155" t="s">
        <v>241</v>
      </c>
      <c r="I743" s="100">
        <v>41176</v>
      </c>
      <c r="J743" s="100">
        <v>43346</v>
      </c>
      <c r="K743" s="39" t="s">
        <v>380</v>
      </c>
      <c r="L743" s="39"/>
      <c r="M743" s="39" t="s">
        <v>1966</v>
      </c>
      <c r="N743" s="39" t="s">
        <v>21</v>
      </c>
      <c r="O743" s="39">
        <v>158197</v>
      </c>
      <c r="P743" s="757" t="s">
        <v>5808</v>
      </c>
      <c r="Q743" s="757"/>
      <c r="R743" s="757"/>
      <c r="S743" s="757"/>
      <c r="T743" s="563"/>
      <c r="U743" s="39">
        <v>259</v>
      </c>
      <c r="V743" s="39">
        <v>158197</v>
      </c>
      <c r="W743" s="39" t="s">
        <v>3185</v>
      </c>
      <c r="X743" s="39">
        <v>35</v>
      </c>
      <c r="Y743" s="39">
        <v>25</v>
      </c>
      <c r="Z743" s="39">
        <v>125</v>
      </c>
      <c r="AA743" s="39"/>
      <c r="AB743" s="39"/>
      <c r="AC743" s="39"/>
      <c r="AD743" s="39">
        <v>15</v>
      </c>
      <c r="AE743" s="39">
        <v>2</v>
      </c>
      <c r="AF743" s="39">
        <v>0.3</v>
      </c>
      <c r="AG743" s="39" t="s">
        <v>5509</v>
      </c>
      <c r="AH743" s="39"/>
      <c r="AI743" s="39" t="s">
        <v>5497</v>
      </c>
      <c r="AJ743" s="39" t="s">
        <v>5498</v>
      </c>
      <c r="AK743" s="39"/>
      <c r="AL743" s="308" t="s">
        <v>5809</v>
      </c>
      <c r="AM743" s="11"/>
    </row>
    <row r="744" spans="1:39" s="60" customFormat="1" ht="39.75" customHeight="1" x14ac:dyDescent="0.25">
      <c r="A744" s="155" t="s">
        <v>5488</v>
      </c>
      <c r="B744" s="100">
        <v>41155</v>
      </c>
      <c r="C744" s="100" t="s">
        <v>5492</v>
      </c>
      <c r="D744" s="100" t="s">
        <v>5494</v>
      </c>
      <c r="E744" s="100"/>
      <c r="F744" s="100"/>
      <c r="G744" s="100"/>
      <c r="H744" s="155" t="s">
        <v>241</v>
      </c>
      <c r="I744" s="100">
        <v>41176</v>
      </c>
      <c r="J744" s="100">
        <v>43346</v>
      </c>
      <c r="K744" s="39" t="s">
        <v>380</v>
      </c>
      <c r="L744" s="39"/>
      <c r="M744" s="39" t="s">
        <v>1966</v>
      </c>
      <c r="N744" s="39" t="s">
        <v>21</v>
      </c>
      <c r="O744" s="39">
        <v>210727</v>
      </c>
      <c r="P744" s="757" t="s">
        <v>5808</v>
      </c>
      <c r="Q744" s="757"/>
      <c r="R744" s="757"/>
      <c r="S744" s="757"/>
      <c r="T744" s="563"/>
      <c r="U744" s="39">
        <v>345</v>
      </c>
      <c r="V744" s="39">
        <v>210727</v>
      </c>
      <c r="W744" s="39" t="s">
        <v>3185</v>
      </c>
      <c r="X744" s="39">
        <v>35</v>
      </c>
      <c r="Y744" s="39">
        <v>25</v>
      </c>
      <c r="Z744" s="39">
        <v>125</v>
      </c>
      <c r="AA744" s="39"/>
      <c r="AB744" s="39"/>
      <c r="AC744" s="39"/>
      <c r="AD744" s="39">
        <v>15</v>
      </c>
      <c r="AE744" s="39">
        <v>2</v>
      </c>
      <c r="AF744" s="39">
        <v>0.3</v>
      </c>
      <c r="AG744" s="39" t="s">
        <v>5509</v>
      </c>
      <c r="AH744" s="39"/>
      <c r="AI744" s="39" t="s">
        <v>5499</v>
      </c>
      <c r="AJ744" s="39" t="s">
        <v>5500</v>
      </c>
      <c r="AK744" s="39"/>
      <c r="AL744" s="308" t="s">
        <v>5809</v>
      </c>
      <c r="AM744" s="11"/>
    </row>
    <row r="745" spans="1:39" s="60" customFormat="1" ht="39.75" customHeight="1" x14ac:dyDescent="0.25">
      <c r="A745" s="155" t="s">
        <v>5488</v>
      </c>
      <c r="B745" s="100">
        <v>41155</v>
      </c>
      <c r="C745" s="100" t="s">
        <v>5493</v>
      </c>
      <c r="D745" s="100" t="s">
        <v>5494</v>
      </c>
      <c r="E745" s="100"/>
      <c r="F745" s="100"/>
      <c r="G745" s="100"/>
      <c r="H745" s="155" t="s">
        <v>241</v>
      </c>
      <c r="I745" s="100">
        <v>41176</v>
      </c>
      <c r="J745" s="100">
        <v>43346</v>
      </c>
      <c r="K745" s="39" t="s">
        <v>380</v>
      </c>
      <c r="L745" s="39"/>
      <c r="M745" s="39" t="s">
        <v>1966</v>
      </c>
      <c r="N745" s="39" t="s">
        <v>21</v>
      </c>
      <c r="O745" s="39">
        <v>105669</v>
      </c>
      <c r="P745" s="757" t="s">
        <v>5808</v>
      </c>
      <c r="Q745" s="757"/>
      <c r="R745" s="757"/>
      <c r="S745" s="757"/>
      <c r="T745" s="563"/>
      <c r="U745" s="39">
        <v>173</v>
      </c>
      <c r="V745" s="39">
        <v>105669</v>
      </c>
      <c r="W745" s="39" t="s">
        <v>3185</v>
      </c>
      <c r="X745" s="39">
        <v>35</v>
      </c>
      <c r="Y745" s="39">
        <v>25</v>
      </c>
      <c r="Z745" s="39">
        <v>125</v>
      </c>
      <c r="AA745" s="39"/>
      <c r="AB745" s="39"/>
      <c r="AC745" s="39"/>
      <c r="AD745" s="39">
        <v>15</v>
      </c>
      <c r="AE745" s="39">
        <v>2</v>
      </c>
      <c r="AF745" s="39">
        <v>0.3</v>
      </c>
      <c r="AG745" s="39" t="s">
        <v>5509</v>
      </c>
      <c r="AH745" s="39"/>
      <c r="AI745" s="39" t="s">
        <v>5501</v>
      </c>
      <c r="AJ745" s="39" t="s">
        <v>5502</v>
      </c>
      <c r="AK745" s="39"/>
      <c r="AL745" s="308" t="s">
        <v>5809</v>
      </c>
      <c r="AM745" s="11"/>
    </row>
    <row r="746" spans="1:39" s="60" customFormat="1" ht="39.75" customHeight="1" x14ac:dyDescent="0.25">
      <c r="A746" s="155" t="s">
        <v>5488</v>
      </c>
      <c r="B746" s="100">
        <v>41155</v>
      </c>
      <c r="C746" s="100" t="s">
        <v>5489</v>
      </c>
      <c r="D746" s="100" t="s">
        <v>5494</v>
      </c>
      <c r="E746" s="100"/>
      <c r="F746" s="100"/>
      <c r="G746" s="100"/>
      <c r="H746" s="155" t="s">
        <v>241</v>
      </c>
      <c r="I746" s="100">
        <v>41176</v>
      </c>
      <c r="J746" s="100">
        <v>43346</v>
      </c>
      <c r="K746" s="39" t="s">
        <v>380</v>
      </c>
      <c r="L746" s="39"/>
      <c r="M746" s="39" t="s">
        <v>1966</v>
      </c>
      <c r="N746" s="39" t="s">
        <v>21</v>
      </c>
      <c r="O746" s="39">
        <v>756783.7</v>
      </c>
      <c r="P746" s="757" t="s">
        <v>7375</v>
      </c>
      <c r="Q746" s="757" t="s">
        <v>7376</v>
      </c>
      <c r="R746" s="757"/>
      <c r="S746" s="757"/>
      <c r="T746" s="563">
        <v>208.8</v>
      </c>
      <c r="U746" s="39">
        <v>2073.38</v>
      </c>
      <c r="V746" s="39">
        <v>756783.7</v>
      </c>
      <c r="W746" s="39" t="s">
        <v>3185</v>
      </c>
      <c r="X746" s="39">
        <v>35</v>
      </c>
      <c r="Y746" s="39">
        <v>25</v>
      </c>
      <c r="Z746" s="39">
        <v>125</v>
      </c>
      <c r="AA746" s="39"/>
      <c r="AB746" s="39"/>
      <c r="AC746" s="39"/>
      <c r="AD746" s="39">
        <v>15</v>
      </c>
      <c r="AE746" s="39">
        <v>2</v>
      </c>
      <c r="AF746" s="39">
        <v>0.3</v>
      </c>
      <c r="AG746" s="39" t="s">
        <v>5509</v>
      </c>
      <c r="AH746" s="39"/>
      <c r="AI746" s="39" t="s">
        <v>5503</v>
      </c>
      <c r="AJ746" s="39" t="s">
        <v>5504</v>
      </c>
      <c r="AK746" s="39"/>
      <c r="AL746" s="308" t="s">
        <v>5809</v>
      </c>
      <c r="AM746" s="11"/>
    </row>
    <row r="747" spans="1:39" s="60" customFormat="1" ht="39.75" customHeight="1" x14ac:dyDescent="0.25">
      <c r="A747" s="155" t="s">
        <v>5488</v>
      </c>
      <c r="B747" s="100">
        <v>41155</v>
      </c>
      <c r="C747" s="100" t="s">
        <v>5490</v>
      </c>
      <c r="D747" s="100" t="s">
        <v>5494</v>
      </c>
      <c r="E747" s="100"/>
      <c r="F747" s="100"/>
      <c r="G747" s="100"/>
      <c r="H747" s="155" t="s">
        <v>241</v>
      </c>
      <c r="I747" s="100">
        <v>41176</v>
      </c>
      <c r="J747" s="100">
        <v>43346</v>
      </c>
      <c r="K747" s="39" t="s">
        <v>380</v>
      </c>
      <c r="L747" s="39"/>
      <c r="M747" s="39" t="s">
        <v>5807</v>
      </c>
      <c r="N747" s="39" t="s">
        <v>21</v>
      </c>
      <c r="O747" s="39">
        <v>63145</v>
      </c>
      <c r="P747" s="757"/>
      <c r="Q747" s="757"/>
      <c r="R747" s="757"/>
      <c r="S747" s="757"/>
      <c r="T747" s="563"/>
      <c r="U747" s="39">
        <v>173</v>
      </c>
      <c r="V747" s="39">
        <v>63145</v>
      </c>
      <c r="W747" s="39" t="s">
        <v>3185</v>
      </c>
      <c r="X747" s="39">
        <v>35</v>
      </c>
      <c r="Y747" s="39">
        <v>25</v>
      </c>
      <c r="Z747" s="39">
        <v>125</v>
      </c>
      <c r="AA747" s="39"/>
      <c r="AB747" s="39"/>
      <c r="AC747" s="39"/>
      <c r="AD747" s="39">
        <v>15</v>
      </c>
      <c r="AE747" s="39">
        <v>2</v>
      </c>
      <c r="AF747" s="39">
        <v>0.3</v>
      </c>
      <c r="AG747" s="39" t="s">
        <v>5509</v>
      </c>
      <c r="AH747" s="39"/>
      <c r="AI747" s="39" t="s">
        <v>5495</v>
      </c>
      <c r="AJ747" s="39" t="s">
        <v>5496</v>
      </c>
      <c r="AK747" s="39"/>
      <c r="AL747" s="308"/>
      <c r="AM747" s="11"/>
    </row>
    <row r="748" spans="1:39" s="60" customFormat="1" ht="39.75" customHeight="1" x14ac:dyDescent="0.25">
      <c r="A748" s="155" t="s">
        <v>5488</v>
      </c>
      <c r="B748" s="100">
        <v>41155</v>
      </c>
      <c r="C748" s="100" t="s">
        <v>5491</v>
      </c>
      <c r="D748" s="100" t="s">
        <v>5494</v>
      </c>
      <c r="E748" s="100"/>
      <c r="F748" s="100"/>
      <c r="G748" s="100"/>
      <c r="H748" s="155" t="s">
        <v>241</v>
      </c>
      <c r="I748" s="100">
        <v>41176</v>
      </c>
      <c r="J748" s="100">
        <v>43346</v>
      </c>
      <c r="K748" s="39" t="s">
        <v>380</v>
      </c>
      <c r="L748" s="39"/>
      <c r="M748" s="39" t="s">
        <v>1968</v>
      </c>
      <c r="N748" s="39" t="s">
        <v>21</v>
      </c>
      <c r="O748" s="39">
        <v>94535</v>
      </c>
      <c r="P748" s="757"/>
      <c r="Q748" s="757"/>
      <c r="R748" s="757"/>
      <c r="S748" s="757"/>
      <c r="T748" s="563"/>
      <c r="U748" s="39">
        <v>259</v>
      </c>
      <c r="V748" s="39">
        <v>94535</v>
      </c>
      <c r="W748" s="39" t="s">
        <v>3185</v>
      </c>
      <c r="X748" s="39">
        <v>35</v>
      </c>
      <c r="Y748" s="39">
        <v>25</v>
      </c>
      <c r="Z748" s="39">
        <v>125</v>
      </c>
      <c r="AA748" s="39"/>
      <c r="AB748" s="39"/>
      <c r="AC748" s="39"/>
      <c r="AD748" s="39">
        <v>15</v>
      </c>
      <c r="AE748" s="39">
        <v>2</v>
      </c>
      <c r="AF748" s="39">
        <v>0.3</v>
      </c>
      <c r="AG748" s="39" t="s">
        <v>5509</v>
      </c>
      <c r="AH748" s="39"/>
      <c r="AI748" s="39" t="s">
        <v>5497</v>
      </c>
      <c r="AJ748" s="39" t="s">
        <v>5498</v>
      </c>
      <c r="AK748" s="39"/>
      <c r="AL748" s="308"/>
      <c r="AM748" s="11"/>
    </row>
    <row r="749" spans="1:39" s="60" customFormat="1" ht="39.75" customHeight="1" x14ac:dyDescent="0.25">
      <c r="A749" s="155" t="s">
        <v>5488</v>
      </c>
      <c r="B749" s="100">
        <v>41155</v>
      </c>
      <c r="C749" s="100" t="s">
        <v>5492</v>
      </c>
      <c r="D749" s="100" t="s">
        <v>5494</v>
      </c>
      <c r="E749" s="100"/>
      <c r="F749" s="100"/>
      <c r="G749" s="100"/>
      <c r="H749" s="155" t="s">
        <v>241</v>
      </c>
      <c r="I749" s="100">
        <v>41176</v>
      </c>
      <c r="J749" s="100">
        <v>43346</v>
      </c>
      <c r="K749" s="39" t="s">
        <v>380</v>
      </c>
      <c r="L749" s="39"/>
      <c r="M749" s="39" t="s">
        <v>1968</v>
      </c>
      <c r="N749" s="39" t="s">
        <v>21</v>
      </c>
      <c r="O749" s="39">
        <v>125925</v>
      </c>
      <c r="P749" s="757"/>
      <c r="Q749" s="757"/>
      <c r="R749" s="757"/>
      <c r="S749" s="757"/>
      <c r="T749" s="563"/>
      <c r="U749" s="39">
        <v>345</v>
      </c>
      <c r="V749" s="39">
        <v>125925</v>
      </c>
      <c r="W749" s="39" t="s">
        <v>3185</v>
      </c>
      <c r="X749" s="39">
        <v>35</v>
      </c>
      <c r="Y749" s="39">
        <v>25</v>
      </c>
      <c r="Z749" s="39">
        <v>125</v>
      </c>
      <c r="AA749" s="39"/>
      <c r="AB749" s="39"/>
      <c r="AC749" s="39"/>
      <c r="AD749" s="39">
        <v>15</v>
      </c>
      <c r="AE749" s="39">
        <v>2</v>
      </c>
      <c r="AF749" s="39">
        <v>0.3</v>
      </c>
      <c r="AG749" s="39" t="s">
        <v>5509</v>
      </c>
      <c r="AH749" s="39"/>
      <c r="AI749" s="39" t="s">
        <v>5499</v>
      </c>
      <c r="AJ749" s="39" t="s">
        <v>5500</v>
      </c>
      <c r="AK749" s="39"/>
      <c r="AL749" s="308"/>
      <c r="AM749" s="11"/>
    </row>
    <row r="750" spans="1:39" s="60" customFormat="1" ht="39.75" customHeight="1" x14ac:dyDescent="0.25">
      <c r="A750" s="155" t="s">
        <v>5488</v>
      </c>
      <c r="B750" s="100">
        <v>41155</v>
      </c>
      <c r="C750" s="100" t="s">
        <v>5493</v>
      </c>
      <c r="D750" s="100" t="s">
        <v>5494</v>
      </c>
      <c r="E750" s="100"/>
      <c r="F750" s="100"/>
      <c r="G750" s="100"/>
      <c r="H750" s="155" t="s">
        <v>241</v>
      </c>
      <c r="I750" s="100">
        <v>41176</v>
      </c>
      <c r="J750" s="100">
        <v>43346</v>
      </c>
      <c r="K750" s="39" t="s">
        <v>380</v>
      </c>
      <c r="L750" s="39"/>
      <c r="M750" s="39" t="s">
        <v>298</v>
      </c>
      <c r="N750" s="39" t="s">
        <v>21</v>
      </c>
      <c r="O750" s="39">
        <v>346750</v>
      </c>
      <c r="P750" s="757"/>
      <c r="Q750" s="757"/>
      <c r="R750" s="757"/>
      <c r="S750" s="757"/>
      <c r="T750" s="563"/>
      <c r="U750" s="39">
        <v>173</v>
      </c>
      <c r="V750" s="39">
        <v>346750</v>
      </c>
      <c r="W750" s="39" t="s">
        <v>3185</v>
      </c>
      <c r="X750" s="39">
        <v>35</v>
      </c>
      <c r="Y750" s="39">
        <v>25</v>
      </c>
      <c r="Z750" s="39">
        <v>125</v>
      </c>
      <c r="AA750" s="39"/>
      <c r="AB750" s="39"/>
      <c r="AC750" s="39"/>
      <c r="AD750" s="39">
        <v>15</v>
      </c>
      <c r="AE750" s="39">
        <v>2</v>
      </c>
      <c r="AF750" s="39">
        <v>0.3</v>
      </c>
      <c r="AG750" s="39" t="s">
        <v>5509</v>
      </c>
      <c r="AH750" s="39"/>
      <c r="AI750" s="39" t="s">
        <v>5501</v>
      </c>
      <c r="AJ750" s="39" t="s">
        <v>5502</v>
      </c>
      <c r="AK750" s="39"/>
      <c r="AL750" s="308"/>
      <c r="AM750" s="11"/>
    </row>
    <row r="751" spans="1:39" s="60" customFormat="1" ht="39.75" customHeight="1" x14ac:dyDescent="0.25">
      <c r="A751" s="155" t="s">
        <v>5488</v>
      </c>
      <c r="B751" s="100">
        <v>41155</v>
      </c>
      <c r="C751" s="100" t="s">
        <v>5489</v>
      </c>
      <c r="D751" s="100" t="s">
        <v>5494</v>
      </c>
      <c r="E751" s="100"/>
      <c r="F751" s="100"/>
      <c r="G751" s="100"/>
      <c r="H751" s="155" t="s">
        <v>241</v>
      </c>
      <c r="I751" s="100">
        <v>41176</v>
      </c>
      <c r="J751" s="100">
        <v>43346</v>
      </c>
      <c r="K751" s="39" t="s">
        <v>380</v>
      </c>
      <c r="L751" s="39"/>
      <c r="M751" s="39" t="s">
        <v>1966</v>
      </c>
      <c r="N751" s="39" t="s">
        <v>21</v>
      </c>
      <c r="O751" s="39">
        <v>756783.7</v>
      </c>
      <c r="P751" s="757"/>
      <c r="Q751" s="757"/>
      <c r="R751" s="757"/>
      <c r="S751" s="757"/>
      <c r="T751" s="563">
        <v>208.8</v>
      </c>
      <c r="U751" s="39">
        <v>2073.38</v>
      </c>
      <c r="V751" s="39">
        <v>756783.7</v>
      </c>
      <c r="W751" s="39" t="s">
        <v>3185</v>
      </c>
      <c r="X751" s="39">
        <v>35</v>
      </c>
      <c r="Y751" s="39">
        <v>25</v>
      </c>
      <c r="Z751" s="39">
        <v>125</v>
      </c>
      <c r="AA751" s="39"/>
      <c r="AB751" s="39"/>
      <c r="AC751" s="39"/>
      <c r="AD751" s="39">
        <v>15</v>
      </c>
      <c r="AE751" s="39">
        <v>2</v>
      </c>
      <c r="AF751" s="39">
        <v>0.3</v>
      </c>
      <c r="AG751" s="39" t="s">
        <v>5509</v>
      </c>
      <c r="AH751" s="39"/>
      <c r="AI751" s="39" t="s">
        <v>5503</v>
      </c>
      <c r="AJ751" s="39" t="s">
        <v>5504</v>
      </c>
      <c r="AK751" s="39"/>
      <c r="AL751" s="308"/>
      <c r="AM751" s="11"/>
    </row>
    <row r="752" spans="1:39" s="60" customFormat="1" ht="41.25" customHeight="1" x14ac:dyDescent="0.25">
      <c r="A752" s="73" t="s">
        <v>5488</v>
      </c>
      <c r="B752" s="12">
        <v>41155</v>
      </c>
      <c r="C752" s="11" t="s">
        <v>5490</v>
      </c>
      <c r="D752" s="11" t="s">
        <v>7308</v>
      </c>
      <c r="E752" s="11" t="s">
        <v>123</v>
      </c>
      <c r="F752" s="11" t="s">
        <v>31</v>
      </c>
      <c r="G752" s="11" t="s">
        <v>31</v>
      </c>
      <c r="H752" s="73" t="s">
        <v>241</v>
      </c>
      <c r="I752" s="12">
        <v>41176</v>
      </c>
      <c r="J752" s="12">
        <v>45538</v>
      </c>
      <c r="L752" s="11" t="s">
        <v>6850</v>
      </c>
      <c r="M752" s="11" t="s">
        <v>5807</v>
      </c>
      <c r="N752" s="11" t="s">
        <v>21</v>
      </c>
      <c r="O752" s="11">
        <v>63145</v>
      </c>
      <c r="P752" s="818"/>
      <c r="Q752" s="818"/>
      <c r="R752" s="818"/>
      <c r="S752" s="818"/>
      <c r="T752" s="559"/>
      <c r="U752" s="11">
        <v>173</v>
      </c>
      <c r="V752" s="11">
        <v>63145</v>
      </c>
      <c r="W752" s="11" t="s">
        <v>3185</v>
      </c>
      <c r="X752" s="11">
        <v>35</v>
      </c>
      <c r="Y752" s="11">
        <v>25</v>
      </c>
      <c r="Z752" s="11">
        <v>125</v>
      </c>
      <c r="AA752" s="11"/>
      <c r="AB752" s="11"/>
      <c r="AC752" s="11"/>
      <c r="AD752" s="11">
        <v>15</v>
      </c>
      <c r="AE752" s="11">
        <v>2</v>
      </c>
      <c r="AF752" s="11">
        <v>0.3</v>
      </c>
      <c r="AG752" s="11" t="s">
        <v>5509</v>
      </c>
      <c r="AH752" s="11"/>
      <c r="AI752" s="11" t="s">
        <v>5495</v>
      </c>
      <c r="AJ752" s="11" t="s">
        <v>5496</v>
      </c>
      <c r="AK752" s="11"/>
    </row>
    <row r="753" spans="1:39" s="60" customFormat="1" ht="41.25" customHeight="1" x14ac:dyDescent="0.25">
      <c r="A753" s="73" t="s">
        <v>5488</v>
      </c>
      <c r="B753" s="12">
        <v>41155</v>
      </c>
      <c r="C753" s="11" t="s">
        <v>5491</v>
      </c>
      <c r="D753" s="11" t="s">
        <v>7308</v>
      </c>
      <c r="E753" s="11" t="s">
        <v>123</v>
      </c>
      <c r="F753" s="11" t="s">
        <v>31</v>
      </c>
      <c r="G753" s="11" t="s">
        <v>31</v>
      </c>
      <c r="H753" s="73" t="s">
        <v>241</v>
      </c>
      <c r="I753" s="12">
        <v>41176</v>
      </c>
      <c r="J753" s="12">
        <v>45538</v>
      </c>
      <c r="L753" s="11" t="s">
        <v>6850</v>
      </c>
      <c r="M753" s="11" t="s">
        <v>1968</v>
      </c>
      <c r="N753" s="11" t="s">
        <v>21</v>
      </c>
      <c r="O753" s="11">
        <v>94535</v>
      </c>
      <c r="P753" s="818"/>
      <c r="Q753" s="818"/>
      <c r="R753" s="818"/>
      <c r="S753" s="818"/>
      <c r="T753" s="559"/>
      <c r="U753" s="11">
        <v>259</v>
      </c>
      <c r="V753" s="11">
        <v>94535</v>
      </c>
      <c r="W753" s="11" t="s">
        <v>3185</v>
      </c>
      <c r="X753" s="11">
        <v>35</v>
      </c>
      <c r="Y753" s="11">
        <v>25</v>
      </c>
      <c r="Z753" s="11">
        <v>125</v>
      </c>
      <c r="AA753" s="11"/>
      <c r="AB753" s="11"/>
      <c r="AC753" s="11"/>
      <c r="AD753" s="11">
        <v>15</v>
      </c>
      <c r="AE753" s="11">
        <v>2</v>
      </c>
      <c r="AF753" s="11">
        <v>0.3</v>
      </c>
      <c r="AG753" s="11" t="s">
        <v>5509</v>
      </c>
      <c r="AH753" s="11"/>
      <c r="AI753" s="11" t="s">
        <v>5497</v>
      </c>
      <c r="AJ753" s="11" t="s">
        <v>5498</v>
      </c>
      <c r="AK753" s="11"/>
    </row>
    <row r="754" spans="1:39" s="60" customFormat="1" ht="41.25" customHeight="1" x14ac:dyDescent="0.25">
      <c r="A754" s="73" t="s">
        <v>5488</v>
      </c>
      <c r="B754" s="12">
        <v>41155</v>
      </c>
      <c r="C754" s="11" t="s">
        <v>5492</v>
      </c>
      <c r="D754" s="11" t="s">
        <v>7308</v>
      </c>
      <c r="E754" s="11" t="s">
        <v>123</v>
      </c>
      <c r="F754" s="11" t="s">
        <v>31</v>
      </c>
      <c r="G754" s="11" t="s">
        <v>31</v>
      </c>
      <c r="H754" s="73" t="s">
        <v>241</v>
      </c>
      <c r="I754" s="12">
        <v>41176</v>
      </c>
      <c r="J754" s="12">
        <v>45538</v>
      </c>
      <c r="L754" s="11" t="s">
        <v>6850</v>
      </c>
      <c r="M754" s="11" t="s">
        <v>1968</v>
      </c>
      <c r="N754" s="11" t="s">
        <v>21</v>
      </c>
      <c r="O754" s="11">
        <v>125925</v>
      </c>
      <c r="P754" s="818"/>
      <c r="Q754" s="818"/>
      <c r="R754" s="818"/>
      <c r="S754" s="818"/>
      <c r="T754" s="559"/>
      <c r="U754" s="11">
        <v>345</v>
      </c>
      <c r="V754" s="11">
        <v>125925</v>
      </c>
      <c r="W754" s="11" t="s">
        <v>3185</v>
      </c>
      <c r="X754" s="11">
        <v>35</v>
      </c>
      <c r="Y754" s="11">
        <v>25</v>
      </c>
      <c r="Z754" s="11">
        <v>125</v>
      </c>
      <c r="AA754" s="11"/>
      <c r="AB754" s="11"/>
      <c r="AC754" s="11"/>
      <c r="AD754" s="11">
        <v>15</v>
      </c>
      <c r="AE754" s="11">
        <v>2</v>
      </c>
      <c r="AF754" s="11">
        <v>0.3</v>
      </c>
      <c r="AG754" s="11" t="s">
        <v>5509</v>
      </c>
      <c r="AH754" s="11"/>
      <c r="AI754" s="11" t="s">
        <v>5499</v>
      </c>
      <c r="AJ754" s="11" t="s">
        <v>5500</v>
      </c>
      <c r="AK754" s="11"/>
    </row>
    <row r="755" spans="1:39" s="60" customFormat="1" ht="41.25" customHeight="1" x14ac:dyDescent="0.25">
      <c r="A755" s="73" t="s">
        <v>5488</v>
      </c>
      <c r="B755" s="12">
        <v>41155</v>
      </c>
      <c r="C755" s="11" t="s">
        <v>5493</v>
      </c>
      <c r="D755" s="11" t="s">
        <v>7308</v>
      </c>
      <c r="E755" s="11" t="s">
        <v>123</v>
      </c>
      <c r="F755" s="11" t="s">
        <v>31</v>
      </c>
      <c r="G755" s="11" t="s">
        <v>31</v>
      </c>
      <c r="H755" s="73" t="s">
        <v>241</v>
      </c>
      <c r="I755" s="12">
        <v>41176</v>
      </c>
      <c r="J755" s="12">
        <v>45538</v>
      </c>
      <c r="L755" s="11" t="s">
        <v>6850</v>
      </c>
      <c r="M755" s="11" t="s">
        <v>298</v>
      </c>
      <c r="N755" s="11" t="s">
        <v>21</v>
      </c>
      <c r="O755" s="11">
        <v>346750</v>
      </c>
      <c r="P755" s="818"/>
      <c r="Q755" s="818"/>
      <c r="R755" s="818"/>
      <c r="S755" s="818"/>
      <c r="T755" s="559"/>
      <c r="U755" s="11">
        <v>173</v>
      </c>
      <c r="V755" s="11">
        <v>346750</v>
      </c>
      <c r="W755" s="11" t="s">
        <v>3185</v>
      </c>
      <c r="X755" s="11">
        <v>35</v>
      </c>
      <c r="Y755" s="11">
        <v>25</v>
      </c>
      <c r="Z755" s="11">
        <v>125</v>
      </c>
      <c r="AA755" s="11"/>
      <c r="AB755" s="11"/>
      <c r="AC755" s="11"/>
      <c r="AD755" s="11">
        <v>15</v>
      </c>
      <c r="AE755" s="11">
        <v>2</v>
      </c>
      <c r="AF755" s="11">
        <v>0.3</v>
      </c>
      <c r="AG755" s="11" t="s">
        <v>5509</v>
      </c>
      <c r="AH755" s="11"/>
      <c r="AI755" s="11" t="s">
        <v>5501</v>
      </c>
      <c r="AJ755" s="11" t="s">
        <v>5502</v>
      </c>
      <c r="AK755" s="11"/>
    </row>
    <row r="756" spans="1:39" s="60" customFormat="1" ht="41.25" customHeight="1" thickBot="1" x14ac:dyDescent="0.3">
      <c r="A756" s="158" t="s">
        <v>5488</v>
      </c>
      <c r="B756" s="66">
        <v>41155</v>
      </c>
      <c r="C756" s="67" t="s">
        <v>5489</v>
      </c>
      <c r="D756" s="67" t="s">
        <v>7308</v>
      </c>
      <c r="E756" s="425" t="s">
        <v>123</v>
      </c>
      <c r="F756" s="425" t="s">
        <v>31</v>
      </c>
      <c r="G756" s="425" t="s">
        <v>31</v>
      </c>
      <c r="H756" s="158" t="s">
        <v>241</v>
      </c>
      <c r="I756" s="66">
        <v>41176</v>
      </c>
      <c r="J756" s="66">
        <v>45538</v>
      </c>
      <c r="K756" s="66"/>
      <c r="L756" s="66" t="s">
        <v>6850</v>
      </c>
      <c r="M756" s="66" t="s">
        <v>1968</v>
      </c>
      <c r="N756" s="67" t="s">
        <v>21</v>
      </c>
      <c r="O756" s="67">
        <v>756783.7</v>
      </c>
      <c r="P756" s="831"/>
      <c r="Q756" s="831"/>
      <c r="R756" s="831"/>
      <c r="S756" s="831"/>
      <c r="T756" s="562">
        <v>208.8</v>
      </c>
      <c r="U756" s="67">
        <v>2073.38</v>
      </c>
      <c r="V756" s="67">
        <v>756783.7</v>
      </c>
      <c r="W756" s="67" t="s">
        <v>3185</v>
      </c>
      <c r="X756" s="67">
        <v>35</v>
      </c>
      <c r="Y756" s="67">
        <v>25</v>
      </c>
      <c r="Z756" s="67">
        <v>125</v>
      </c>
      <c r="AA756" s="67"/>
      <c r="AB756" s="67"/>
      <c r="AC756" s="67"/>
      <c r="AD756" s="67">
        <v>15</v>
      </c>
      <c r="AE756" s="67">
        <v>2</v>
      </c>
      <c r="AF756" s="67">
        <v>0.3</v>
      </c>
      <c r="AG756" s="67" t="s">
        <v>5509</v>
      </c>
      <c r="AH756" s="67">
        <v>29</v>
      </c>
      <c r="AI756" s="67" t="s">
        <v>6956</v>
      </c>
      <c r="AJ756" s="67" t="s">
        <v>6957</v>
      </c>
      <c r="AK756" s="67" t="s">
        <v>6958</v>
      </c>
      <c r="AL756" s="425"/>
    </row>
    <row r="757" spans="1:39" s="60" customFormat="1" ht="42" customHeight="1" thickBot="1" x14ac:dyDescent="0.3">
      <c r="A757" s="206">
        <v>13140205</v>
      </c>
      <c r="B757" s="207">
        <v>41163</v>
      </c>
      <c r="C757" s="208" t="s">
        <v>2590</v>
      </c>
      <c r="D757" s="208" t="s">
        <v>5192</v>
      </c>
      <c r="E757" s="208"/>
      <c r="F757" s="208"/>
      <c r="G757" s="208"/>
      <c r="H757" s="209" t="s">
        <v>1698</v>
      </c>
      <c r="I757" s="207">
        <v>41184</v>
      </c>
      <c r="J757" s="207">
        <v>44815</v>
      </c>
      <c r="K757" s="208" t="s">
        <v>1311</v>
      </c>
      <c r="L757" s="208"/>
      <c r="M757" s="208" t="s">
        <v>1699</v>
      </c>
      <c r="N757" s="208" t="s">
        <v>40</v>
      </c>
      <c r="O757" s="208" t="s">
        <v>4237</v>
      </c>
      <c r="P757" s="758"/>
      <c r="Q757" s="758"/>
      <c r="R757" s="758"/>
      <c r="S757" s="758"/>
      <c r="T757" s="567"/>
      <c r="U757" s="208"/>
      <c r="V757" s="208" t="s">
        <v>4237</v>
      </c>
      <c r="W757" s="208"/>
      <c r="X757" s="208"/>
      <c r="Y757" s="208"/>
      <c r="Z757" s="208"/>
      <c r="AA757" s="208"/>
      <c r="AB757" s="208"/>
      <c r="AC757" s="208"/>
      <c r="AD757" s="208"/>
      <c r="AE757" s="208"/>
      <c r="AF757" s="208"/>
      <c r="AG757" s="208"/>
      <c r="AH757" s="208"/>
      <c r="AI757" s="208" t="s">
        <v>2591</v>
      </c>
      <c r="AJ757" s="208" t="s">
        <v>2592</v>
      </c>
      <c r="AK757" s="367"/>
      <c r="AL757" s="367"/>
      <c r="AM757" s="11"/>
    </row>
    <row r="758" spans="1:39" s="60" customFormat="1" ht="33" customHeight="1" x14ac:dyDescent="0.25">
      <c r="A758" s="164">
        <v>13140206</v>
      </c>
      <c r="B758" s="175">
        <v>41177</v>
      </c>
      <c r="C758" s="176" t="s">
        <v>1700</v>
      </c>
      <c r="D758" s="176" t="s">
        <v>2593</v>
      </c>
      <c r="E758" s="176"/>
      <c r="F758" s="176"/>
      <c r="G758" s="176"/>
      <c r="H758" s="164" t="s">
        <v>1701</v>
      </c>
      <c r="I758" s="175">
        <v>41198</v>
      </c>
      <c r="J758" s="175">
        <v>43368</v>
      </c>
      <c r="K758" s="176" t="s">
        <v>877</v>
      </c>
      <c r="L758" s="176"/>
      <c r="M758" s="176" t="s">
        <v>730</v>
      </c>
      <c r="N758" s="176" t="s">
        <v>34</v>
      </c>
      <c r="O758" s="176" t="s">
        <v>4238</v>
      </c>
      <c r="P758" s="752" t="s">
        <v>3300</v>
      </c>
      <c r="Q758" s="752"/>
      <c r="R758" s="752"/>
      <c r="S758" s="752"/>
      <c r="T758" s="568"/>
      <c r="U758" s="176"/>
      <c r="V758" s="176" t="s">
        <v>4238</v>
      </c>
      <c r="W758" s="176"/>
      <c r="X758" s="176"/>
      <c r="Y758" s="176"/>
      <c r="Z758" s="176"/>
      <c r="AA758" s="176"/>
      <c r="AB758" s="176"/>
      <c r="AC758" s="176"/>
      <c r="AD758" s="176"/>
      <c r="AE758" s="176"/>
      <c r="AF758" s="176"/>
      <c r="AG758" s="176"/>
      <c r="AH758" s="176"/>
      <c r="AI758" s="176" t="s">
        <v>2594</v>
      </c>
      <c r="AJ758" s="176" t="s">
        <v>2595</v>
      </c>
      <c r="AK758" s="176"/>
      <c r="AL758" s="222" t="s">
        <v>4573</v>
      </c>
      <c r="AM758" s="11"/>
    </row>
    <row r="759" spans="1:39" s="60" customFormat="1" ht="33" customHeight="1" x14ac:dyDescent="0.25">
      <c r="A759" s="33">
        <v>13140206</v>
      </c>
      <c r="B759" s="15">
        <v>41177</v>
      </c>
      <c r="C759" s="16" t="s">
        <v>1700</v>
      </c>
      <c r="D759" s="16" t="s">
        <v>2593</v>
      </c>
      <c r="E759" s="16"/>
      <c r="F759" s="16"/>
      <c r="G759" s="16"/>
      <c r="H759" s="33" t="s">
        <v>1701</v>
      </c>
      <c r="I759" s="15">
        <v>41198</v>
      </c>
      <c r="J759" s="15">
        <v>43368</v>
      </c>
      <c r="K759" s="16" t="s">
        <v>877</v>
      </c>
      <c r="L759" s="16"/>
      <c r="M759" s="16" t="s">
        <v>730</v>
      </c>
      <c r="N759" s="16" t="s">
        <v>34</v>
      </c>
      <c r="O759" s="16" t="s">
        <v>4238</v>
      </c>
      <c r="P759" s="764" t="s">
        <v>3300</v>
      </c>
      <c r="Q759" s="764"/>
      <c r="R759" s="764"/>
      <c r="S759" s="764"/>
      <c r="T759" s="580"/>
      <c r="U759" s="16"/>
      <c r="V759" s="16" t="s">
        <v>4238</v>
      </c>
      <c r="W759" s="16"/>
      <c r="X759" s="16"/>
      <c r="Y759" s="16"/>
      <c r="Z759" s="16"/>
      <c r="AA759" s="16"/>
      <c r="AB759" s="16"/>
      <c r="AC759" s="16"/>
      <c r="AD759" s="16"/>
      <c r="AE759" s="16"/>
      <c r="AF759" s="16"/>
      <c r="AG759" s="16"/>
      <c r="AH759" s="16"/>
      <c r="AI759" s="16" t="s">
        <v>2596</v>
      </c>
      <c r="AJ759" s="16" t="s">
        <v>2597</v>
      </c>
      <c r="AK759" s="16"/>
      <c r="AL759" s="57" t="s">
        <v>4573</v>
      </c>
      <c r="AM759" s="11"/>
    </row>
    <row r="760" spans="1:39" s="60" customFormat="1" ht="33" customHeight="1" x14ac:dyDescent="0.25">
      <c r="A760" s="33">
        <v>13140206</v>
      </c>
      <c r="B760" s="15">
        <v>41177</v>
      </c>
      <c r="C760" s="16" t="s">
        <v>1700</v>
      </c>
      <c r="D760" s="16" t="s">
        <v>2598</v>
      </c>
      <c r="E760" s="16"/>
      <c r="F760" s="16"/>
      <c r="G760" s="16"/>
      <c r="H760" s="33" t="s">
        <v>1701</v>
      </c>
      <c r="I760" s="15">
        <v>41198</v>
      </c>
      <c r="J760" s="15">
        <v>43368</v>
      </c>
      <c r="K760" s="16" t="s">
        <v>877</v>
      </c>
      <c r="L760" s="16"/>
      <c r="M760" s="16" t="s">
        <v>730</v>
      </c>
      <c r="N760" s="16" t="s">
        <v>34</v>
      </c>
      <c r="O760" s="16" t="s">
        <v>4239</v>
      </c>
      <c r="P760" s="764" t="s">
        <v>3300</v>
      </c>
      <c r="Q760" s="764"/>
      <c r="R760" s="764"/>
      <c r="S760" s="764"/>
      <c r="T760" s="580"/>
      <c r="U760" s="16"/>
      <c r="V760" s="16" t="s">
        <v>4239</v>
      </c>
      <c r="W760" s="16"/>
      <c r="X760" s="16"/>
      <c r="Y760" s="16"/>
      <c r="Z760" s="16"/>
      <c r="AA760" s="16"/>
      <c r="AB760" s="16"/>
      <c r="AC760" s="16"/>
      <c r="AD760" s="16"/>
      <c r="AE760" s="16"/>
      <c r="AF760" s="16"/>
      <c r="AG760" s="16"/>
      <c r="AH760" s="16"/>
      <c r="AI760" s="16" t="s">
        <v>2599</v>
      </c>
      <c r="AJ760" s="16" t="s">
        <v>2600</v>
      </c>
      <c r="AK760" s="16"/>
      <c r="AL760" s="57" t="s">
        <v>4573</v>
      </c>
      <c r="AM760" s="11"/>
    </row>
    <row r="761" spans="1:39" s="60" customFormat="1" ht="33" customHeight="1" x14ac:dyDescent="0.25">
      <c r="A761" s="73">
        <v>13140206</v>
      </c>
      <c r="B761" s="12">
        <v>41177</v>
      </c>
      <c r="C761" s="11" t="s">
        <v>1700</v>
      </c>
      <c r="D761" s="11" t="s">
        <v>2601</v>
      </c>
      <c r="E761" s="11"/>
      <c r="F761" s="11"/>
      <c r="G761" s="11"/>
      <c r="H761" s="73" t="s">
        <v>1701</v>
      </c>
      <c r="I761" s="12">
        <v>41198</v>
      </c>
      <c r="J761" s="12">
        <v>43368</v>
      </c>
      <c r="K761" s="11" t="s">
        <v>877</v>
      </c>
      <c r="L761" s="11"/>
      <c r="M761" s="11" t="s">
        <v>730</v>
      </c>
      <c r="N761" s="11" t="s">
        <v>34</v>
      </c>
      <c r="O761" s="11">
        <v>1515620</v>
      </c>
      <c r="P761" s="745"/>
      <c r="Q761" s="745"/>
      <c r="R761" s="745"/>
      <c r="S761" s="745"/>
      <c r="T761" s="559"/>
      <c r="U761" s="11">
        <v>4152</v>
      </c>
      <c r="V761" s="11">
        <v>1515620</v>
      </c>
      <c r="W761" s="11" t="s">
        <v>1089</v>
      </c>
      <c r="X761" s="11">
        <v>35</v>
      </c>
      <c r="Y761" s="11">
        <v>25</v>
      </c>
      <c r="Z761" s="11">
        <v>125</v>
      </c>
      <c r="AA761" s="11">
        <v>2</v>
      </c>
      <c r="AB761" s="11"/>
      <c r="AC761" s="11"/>
      <c r="AD761" s="11">
        <v>15</v>
      </c>
      <c r="AE761" s="11">
        <v>2</v>
      </c>
      <c r="AF761" s="11">
        <v>0.3</v>
      </c>
      <c r="AG761" s="11" t="s">
        <v>1702</v>
      </c>
      <c r="AH761" s="11"/>
      <c r="AI761" s="11" t="s">
        <v>2594</v>
      </c>
      <c r="AJ761" s="11" t="s">
        <v>2595</v>
      </c>
      <c r="AK761" s="11" t="s">
        <v>5402</v>
      </c>
      <c r="AL761" s="59"/>
      <c r="AM761" s="11"/>
    </row>
    <row r="762" spans="1:39" s="60" customFormat="1" ht="33" customHeight="1" x14ac:dyDescent="0.25">
      <c r="A762" s="73">
        <v>13140206</v>
      </c>
      <c r="B762" s="12">
        <v>41177</v>
      </c>
      <c r="C762" s="11" t="s">
        <v>1700</v>
      </c>
      <c r="D762" s="11" t="s">
        <v>2602</v>
      </c>
      <c r="E762" s="11"/>
      <c r="F762" s="11"/>
      <c r="G762" s="11"/>
      <c r="H762" s="73" t="s">
        <v>1701</v>
      </c>
      <c r="I762" s="12">
        <v>41198</v>
      </c>
      <c r="J762" s="12">
        <v>43368</v>
      </c>
      <c r="K762" s="11" t="s">
        <v>877</v>
      </c>
      <c r="L762" s="11"/>
      <c r="M762" s="11" t="s">
        <v>730</v>
      </c>
      <c r="N762" s="11" t="s">
        <v>34</v>
      </c>
      <c r="O762" s="11"/>
      <c r="P762" s="745"/>
      <c r="Q762" s="745"/>
      <c r="R762" s="745"/>
      <c r="S762" s="745"/>
      <c r="T762" s="559"/>
      <c r="U762" s="11"/>
      <c r="V762" s="11"/>
      <c r="W762" s="11" t="s">
        <v>1089</v>
      </c>
      <c r="X762" s="11">
        <v>35</v>
      </c>
      <c r="Y762" s="11">
        <v>25</v>
      </c>
      <c r="Z762" s="11">
        <v>125</v>
      </c>
      <c r="AA762" s="11">
        <v>2</v>
      </c>
      <c r="AB762" s="11"/>
      <c r="AC762" s="11"/>
      <c r="AD762" s="11">
        <v>15</v>
      </c>
      <c r="AE762" s="11">
        <v>2</v>
      </c>
      <c r="AF762" s="11">
        <v>0.3</v>
      </c>
      <c r="AG762" s="11" t="s">
        <v>1702</v>
      </c>
      <c r="AH762" s="11"/>
      <c r="AI762" s="11" t="s">
        <v>2596</v>
      </c>
      <c r="AJ762" s="11" t="s">
        <v>2597</v>
      </c>
      <c r="AK762" s="11" t="s">
        <v>5402</v>
      </c>
      <c r="AL762" s="7"/>
      <c r="AM762" s="11"/>
    </row>
    <row r="763" spans="1:39" s="60" customFormat="1" ht="33" customHeight="1" x14ac:dyDescent="0.25">
      <c r="A763" s="73">
        <v>13140206</v>
      </c>
      <c r="B763" s="12">
        <v>41177</v>
      </c>
      <c r="C763" s="11" t="s">
        <v>1700</v>
      </c>
      <c r="D763" s="11" t="s">
        <v>3302</v>
      </c>
      <c r="E763" s="11"/>
      <c r="F763" s="11"/>
      <c r="G763" s="11"/>
      <c r="H763" s="73" t="s">
        <v>1701</v>
      </c>
      <c r="I763" s="12">
        <v>41198</v>
      </c>
      <c r="J763" s="12">
        <v>43368</v>
      </c>
      <c r="K763" s="11" t="s">
        <v>877</v>
      </c>
      <c r="L763" s="11"/>
      <c r="M763" s="11" t="s">
        <v>730</v>
      </c>
      <c r="N763" s="11" t="s">
        <v>34</v>
      </c>
      <c r="O763" s="11">
        <v>1211800</v>
      </c>
      <c r="P763" s="745"/>
      <c r="Q763" s="745"/>
      <c r="R763" s="745"/>
      <c r="S763" s="745"/>
      <c r="T763" s="559">
        <v>230.2</v>
      </c>
      <c r="U763" s="11"/>
      <c r="V763" s="11">
        <v>1211800</v>
      </c>
      <c r="W763" s="11" t="s">
        <v>1089</v>
      </c>
      <c r="X763" s="11">
        <v>35</v>
      </c>
      <c r="Y763" s="11">
        <v>25</v>
      </c>
      <c r="Z763" s="11">
        <v>125</v>
      </c>
      <c r="AA763" s="11">
        <v>2</v>
      </c>
      <c r="AB763" s="11"/>
      <c r="AC763" s="11"/>
      <c r="AD763" s="11">
        <v>15</v>
      </c>
      <c r="AE763" s="11">
        <v>2</v>
      </c>
      <c r="AF763" s="11">
        <v>0.3</v>
      </c>
      <c r="AG763" s="11" t="s">
        <v>1702</v>
      </c>
      <c r="AH763" s="11">
        <v>490.3</v>
      </c>
      <c r="AI763" s="11" t="s">
        <v>2603</v>
      </c>
      <c r="AJ763" s="11" t="s">
        <v>2604</v>
      </c>
      <c r="AK763" s="11" t="s">
        <v>5402</v>
      </c>
      <c r="AL763" s="7"/>
      <c r="AM763" s="11"/>
    </row>
    <row r="764" spans="1:39" s="60" customFormat="1" ht="33" customHeight="1" thickBot="1" x14ac:dyDescent="0.3">
      <c r="A764" s="73">
        <v>13140206</v>
      </c>
      <c r="B764" s="12">
        <v>41177</v>
      </c>
      <c r="C764" s="11" t="s">
        <v>1700</v>
      </c>
      <c r="D764" s="11" t="s">
        <v>3303</v>
      </c>
      <c r="E764" s="67"/>
      <c r="F764" s="67"/>
      <c r="G764" s="67"/>
      <c r="H764" s="73" t="s">
        <v>1701</v>
      </c>
      <c r="I764" s="12">
        <v>41198</v>
      </c>
      <c r="J764" s="12">
        <v>43368</v>
      </c>
      <c r="K764" s="11" t="s">
        <v>877</v>
      </c>
      <c r="L764" s="11"/>
      <c r="M764" s="11" t="s">
        <v>730</v>
      </c>
      <c r="N764" s="11" t="s">
        <v>34</v>
      </c>
      <c r="O764" s="11"/>
      <c r="P764" s="745"/>
      <c r="Q764" s="745"/>
      <c r="R764" s="745"/>
      <c r="S764" s="745"/>
      <c r="T764" s="559"/>
      <c r="U764" s="11"/>
      <c r="V764" s="11"/>
      <c r="W764" s="11"/>
      <c r="X764" s="11">
        <v>35</v>
      </c>
      <c r="Y764" s="11"/>
      <c r="Z764" s="11">
        <v>125</v>
      </c>
      <c r="AA764" s="11"/>
      <c r="AB764" s="11"/>
      <c r="AC764" s="11"/>
      <c r="AD764" s="11"/>
      <c r="AE764" s="11"/>
      <c r="AF764" s="11">
        <v>0.3</v>
      </c>
      <c r="AG764" s="11"/>
      <c r="AH764" s="11">
        <v>489.35</v>
      </c>
      <c r="AI764" s="11" t="s">
        <v>3301</v>
      </c>
      <c r="AJ764" s="11" t="s">
        <v>3305</v>
      </c>
      <c r="AK764" s="11" t="s">
        <v>5402</v>
      </c>
      <c r="AL764" s="7"/>
      <c r="AM764" s="11"/>
    </row>
    <row r="765" spans="1:39" s="60" customFormat="1" ht="33" customHeight="1" thickBot="1" x14ac:dyDescent="0.3">
      <c r="A765" s="158">
        <v>13140206</v>
      </c>
      <c r="B765" s="66">
        <v>41177</v>
      </c>
      <c r="C765" s="67" t="s">
        <v>1700</v>
      </c>
      <c r="D765" s="67" t="s">
        <v>3304</v>
      </c>
      <c r="H765" s="158" t="s">
        <v>1701</v>
      </c>
      <c r="I765" s="66">
        <v>41198</v>
      </c>
      <c r="J765" s="66">
        <v>43368</v>
      </c>
      <c r="K765" s="67" t="s">
        <v>877</v>
      </c>
      <c r="L765" s="67"/>
      <c r="M765" s="67" t="s">
        <v>730</v>
      </c>
      <c r="N765" s="67" t="s">
        <v>34</v>
      </c>
      <c r="O765" s="67"/>
      <c r="P765" s="756"/>
      <c r="Q765" s="756"/>
      <c r="R765" s="756"/>
      <c r="S765" s="756"/>
      <c r="T765" s="562"/>
      <c r="U765" s="67"/>
      <c r="V765" s="67"/>
      <c r="W765" s="67"/>
      <c r="X765" s="67">
        <v>35</v>
      </c>
      <c r="Y765" s="67"/>
      <c r="Z765" s="67">
        <v>125</v>
      </c>
      <c r="AA765" s="67"/>
      <c r="AB765" s="67"/>
      <c r="AC765" s="67"/>
      <c r="AD765" s="67"/>
      <c r="AE765" s="67"/>
      <c r="AF765" s="67">
        <v>0.3</v>
      </c>
      <c r="AG765" s="67"/>
      <c r="AH765" s="67">
        <v>489.15</v>
      </c>
      <c r="AI765" s="67" t="s">
        <v>3306</v>
      </c>
      <c r="AJ765" s="67" t="s">
        <v>3307</v>
      </c>
      <c r="AK765" s="67" t="s">
        <v>5402</v>
      </c>
      <c r="AL765" s="174"/>
      <c r="AM765" s="11"/>
    </row>
    <row r="766" spans="1:39" s="60" customFormat="1" ht="39.75" customHeight="1" x14ac:dyDescent="0.25">
      <c r="A766" s="171">
        <v>13140207</v>
      </c>
      <c r="B766" s="172">
        <v>41185</v>
      </c>
      <c r="C766" s="173" t="s">
        <v>5508</v>
      </c>
      <c r="D766" s="173" t="s">
        <v>1703</v>
      </c>
      <c r="E766" s="173"/>
      <c r="F766" s="173"/>
      <c r="G766" s="173"/>
      <c r="H766" s="171" t="s">
        <v>269</v>
      </c>
      <c r="I766" s="172">
        <v>41205</v>
      </c>
      <c r="J766" s="172">
        <v>43376</v>
      </c>
      <c r="K766" s="173" t="s">
        <v>377</v>
      </c>
      <c r="L766" s="173"/>
      <c r="M766" s="173" t="s">
        <v>4800</v>
      </c>
      <c r="N766" s="173" t="s">
        <v>21</v>
      </c>
      <c r="O766" s="173">
        <v>472412</v>
      </c>
      <c r="P766" s="786" t="s">
        <v>6037</v>
      </c>
      <c r="Q766" s="786"/>
      <c r="R766" s="786"/>
      <c r="S766" s="786"/>
      <c r="T766" s="591"/>
      <c r="U766" s="173">
        <v>971.14</v>
      </c>
      <c r="V766" s="173">
        <v>472412</v>
      </c>
      <c r="W766" s="173" t="s">
        <v>3185</v>
      </c>
      <c r="X766" s="173">
        <v>35</v>
      </c>
      <c r="Y766" s="173">
        <v>25</v>
      </c>
      <c r="Z766" s="173">
        <v>125</v>
      </c>
      <c r="AA766" s="173" t="s">
        <v>1090</v>
      </c>
      <c r="AB766" s="173" t="s">
        <v>1090</v>
      </c>
      <c r="AC766" s="173" t="s">
        <v>1090</v>
      </c>
      <c r="AD766" s="173">
        <v>15</v>
      </c>
      <c r="AE766" s="173">
        <v>2</v>
      </c>
      <c r="AF766" s="173">
        <v>0.3</v>
      </c>
      <c r="AG766" s="173" t="s">
        <v>5509</v>
      </c>
      <c r="AH766" s="173"/>
      <c r="AI766" s="173" t="s">
        <v>2605</v>
      </c>
      <c r="AJ766" s="173" t="s">
        <v>2606</v>
      </c>
      <c r="AK766" s="329"/>
      <c r="AL766" s="329" t="s">
        <v>6044</v>
      </c>
      <c r="AM766" s="11"/>
    </row>
    <row r="767" spans="1:39" s="60" customFormat="1" ht="39.75" customHeight="1" x14ac:dyDescent="0.25">
      <c r="A767" s="76">
        <v>13140207</v>
      </c>
      <c r="B767" s="31">
        <v>41185</v>
      </c>
      <c r="C767" s="173" t="s">
        <v>5507</v>
      </c>
      <c r="D767" s="30" t="s">
        <v>1703</v>
      </c>
      <c r="E767" s="173"/>
      <c r="F767" s="173"/>
      <c r="G767" s="173"/>
      <c r="H767" s="76" t="s">
        <v>269</v>
      </c>
      <c r="I767" s="31">
        <v>41205</v>
      </c>
      <c r="J767" s="31">
        <v>43376</v>
      </c>
      <c r="K767" s="30" t="s">
        <v>377</v>
      </c>
      <c r="L767" s="30"/>
      <c r="M767" s="30" t="s">
        <v>4800</v>
      </c>
      <c r="N767" s="30" t="s">
        <v>21</v>
      </c>
      <c r="O767" s="30"/>
      <c r="P767" s="786" t="s">
        <v>6037</v>
      </c>
      <c r="Q767" s="781"/>
      <c r="R767" s="781"/>
      <c r="S767" s="781"/>
      <c r="T767" s="590"/>
      <c r="U767" s="30">
        <v>168.48</v>
      </c>
      <c r="V767" s="30"/>
      <c r="W767" s="30" t="s">
        <v>3185</v>
      </c>
      <c r="X767" s="30">
        <v>35</v>
      </c>
      <c r="Y767" s="30">
        <v>25</v>
      </c>
      <c r="Z767" s="30">
        <v>125</v>
      </c>
      <c r="AA767" s="30" t="s">
        <v>1090</v>
      </c>
      <c r="AB767" s="30" t="s">
        <v>1090</v>
      </c>
      <c r="AC767" s="30" t="s">
        <v>1090</v>
      </c>
      <c r="AD767" s="30">
        <v>15</v>
      </c>
      <c r="AE767" s="30">
        <v>2</v>
      </c>
      <c r="AF767" s="30">
        <v>0.3</v>
      </c>
      <c r="AG767" s="30" t="s">
        <v>5509</v>
      </c>
      <c r="AH767" s="30"/>
      <c r="AI767" s="30" t="s">
        <v>2607</v>
      </c>
      <c r="AJ767" s="30" t="s">
        <v>2608</v>
      </c>
      <c r="AK767" s="32"/>
      <c r="AL767" s="329" t="s">
        <v>6044</v>
      </c>
      <c r="AM767" s="11"/>
    </row>
    <row r="768" spans="1:39" s="60" customFormat="1" ht="39.75" customHeight="1" x14ac:dyDescent="0.25">
      <c r="A768" s="76">
        <v>13140207</v>
      </c>
      <c r="B768" s="31">
        <v>41185</v>
      </c>
      <c r="C768" s="173" t="s">
        <v>5506</v>
      </c>
      <c r="D768" s="30" t="s">
        <v>1703</v>
      </c>
      <c r="E768" s="173"/>
      <c r="F768" s="173"/>
      <c r="G768" s="173"/>
      <c r="H768" s="76" t="s">
        <v>269</v>
      </c>
      <c r="I768" s="31">
        <v>41205</v>
      </c>
      <c r="J768" s="31">
        <v>43376</v>
      </c>
      <c r="K768" s="30" t="s">
        <v>377</v>
      </c>
      <c r="L768" s="30"/>
      <c r="M768" s="30" t="s">
        <v>4800</v>
      </c>
      <c r="N768" s="30" t="s">
        <v>21</v>
      </c>
      <c r="O768" s="30"/>
      <c r="P768" s="786" t="s">
        <v>6037</v>
      </c>
      <c r="Q768" s="781"/>
      <c r="R768" s="781"/>
      <c r="S768" s="781"/>
      <c r="T768" s="590"/>
      <c r="U768" s="30">
        <v>154.66</v>
      </c>
      <c r="V768" s="30"/>
      <c r="W768" s="30" t="s">
        <v>3185</v>
      </c>
      <c r="X768" s="30">
        <v>35</v>
      </c>
      <c r="Y768" s="30">
        <v>25</v>
      </c>
      <c r="Z768" s="30">
        <v>125</v>
      </c>
      <c r="AA768" s="30" t="s">
        <v>1090</v>
      </c>
      <c r="AB768" s="30" t="s">
        <v>1090</v>
      </c>
      <c r="AC768" s="30" t="s">
        <v>1090</v>
      </c>
      <c r="AD768" s="30">
        <v>15</v>
      </c>
      <c r="AE768" s="30">
        <v>2</v>
      </c>
      <c r="AF768" s="30">
        <v>0.3</v>
      </c>
      <c r="AG768" s="30" t="s">
        <v>5509</v>
      </c>
      <c r="AH768" s="30"/>
      <c r="AI768" s="30" t="s">
        <v>2609</v>
      </c>
      <c r="AJ768" s="30" t="s">
        <v>2610</v>
      </c>
      <c r="AK768" s="32"/>
      <c r="AL768" s="329" t="s">
        <v>6044</v>
      </c>
      <c r="AM768" s="11"/>
    </row>
    <row r="769" spans="1:39" s="60" customFormat="1" ht="39.75" customHeight="1" x14ac:dyDescent="0.25">
      <c r="A769" s="76">
        <v>13140207</v>
      </c>
      <c r="B769" s="31">
        <v>41185</v>
      </c>
      <c r="C769" s="30" t="s">
        <v>5505</v>
      </c>
      <c r="D769" s="30" t="s">
        <v>1704</v>
      </c>
      <c r="E769" s="30"/>
      <c r="F769" s="30"/>
      <c r="G769" s="30"/>
      <c r="H769" s="76" t="s">
        <v>268</v>
      </c>
      <c r="I769" s="31">
        <v>41205</v>
      </c>
      <c r="J769" s="31">
        <v>43376</v>
      </c>
      <c r="K769" s="30" t="s">
        <v>377</v>
      </c>
      <c r="L769" s="30"/>
      <c r="M769" s="30" t="s">
        <v>4800</v>
      </c>
      <c r="N769" s="30" t="s">
        <v>21</v>
      </c>
      <c r="O769" s="30">
        <v>1017255</v>
      </c>
      <c r="P769" s="786" t="s">
        <v>6037</v>
      </c>
      <c r="Q769" s="781"/>
      <c r="R769" s="781"/>
      <c r="S769" s="781"/>
      <c r="T769" s="590">
        <v>198</v>
      </c>
      <c r="U769" s="30">
        <v>2787</v>
      </c>
      <c r="V769" s="30">
        <v>1017255</v>
      </c>
      <c r="W769" s="30" t="s">
        <v>3185</v>
      </c>
      <c r="X769" s="30">
        <v>35</v>
      </c>
      <c r="Y769" s="30">
        <v>25</v>
      </c>
      <c r="Z769" s="30">
        <v>125</v>
      </c>
      <c r="AA769" s="30" t="s">
        <v>1090</v>
      </c>
      <c r="AB769" s="30" t="s">
        <v>1090</v>
      </c>
      <c r="AC769" s="30" t="s">
        <v>1090</v>
      </c>
      <c r="AD769" s="30">
        <v>15</v>
      </c>
      <c r="AE769" s="30">
        <v>2</v>
      </c>
      <c r="AF769" s="30">
        <v>0.3</v>
      </c>
      <c r="AG769" s="30" t="s">
        <v>5509</v>
      </c>
      <c r="AH769" s="30"/>
      <c r="AI769" s="30" t="s">
        <v>2276</v>
      </c>
      <c r="AJ769" s="30" t="s">
        <v>2611</v>
      </c>
      <c r="AK769" s="30"/>
      <c r="AL769" s="329" t="s">
        <v>6044</v>
      </c>
      <c r="AM769" s="11"/>
    </row>
    <row r="770" spans="1:39" s="60" customFormat="1" ht="39.75" customHeight="1" x14ac:dyDescent="0.25">
      <c r="A770" s="76">
        <v>13140207</v>
      </c>
      <c r="B770" s="31">
        <v>41185</v>
      </c>
      <c r="C770" s="30" t="s">
        <v>6035</v>
      </c>
      <c r="D770" s="30" t="s">
        <v>1704</v>
      </c>
      <c r="E770" s="30"/>
      <c r="F770" s="30"/>
      <c r="G770" s="30"/>
      <c r="H770" s="76" t="s">
        <v>268</v>
      </c>
      <c r="I770" s="31">
        <v>41205</v>
      </c>
      <c r="J770" s="31">
        <v>43376</v>
      </c>
      <c r="K770" s="30" t="s">
        <v>377</v>
      </c>
      <c r="L770" s="30"/>
      <c r="M770" s="30" t="s">
        <v>4800</v>
      </c>
      <c r="N770" s="30" t="s">
        <v>21</v>
      </c>
      <c r="O770" s="30">
        <v>1017255</v>
      </c>
      <c r="P770" s="786" t="s">
        <v>6921</v>
      </c>
      <c r="Q770" s="786" t="s">
        <v>6921</v>
      </c>
      <c r="R770" s="781"/>
      <c r="S770" s="781"/>
      <c r="T770" s="590" t="s">
        <v>6038</v>
      </c>
      <c r="U770" s="30">
        <v>2787</v>
      </c>
      <c r="V770" s="30">
        <v>1017255</v>
      </c>
      <c r="W770" s="30" t="s">
        <v>3185</v>
      </c>
      <c r="X770" s="30">
        <v>35</v>
      </c>
      <c r="Y770" s="30">
        <v>25</v>
      </c>
      <c r="Z770" s="30">
        <v>125</v>
      </c>
      <c r="AA770" s="30" t="s">
        <v>1090</v>
      </c>
      <c r="AB770" s="30" t="s">
        <v>1090</v>
      </c>
      <c r="AC770" s="30" t="s">
        <v>1090</v>
      </c>
      <c r="AD770" s="30">
        <v>15</v>
      </c>
      <c r="AE770" s="30">
        <v>2</v>
      </c>
      <c r="AF770" s="30">
        <v>0.3</v>
      </c>
      <c r="AG770" s="30" t="s">
        <v>6045</v>
      </c>
      <c r="AH770" s="30">
        <v>409.55</v>
      </c>
      <c r="AI770" s="30" t="s">
        <v>6041</v>
      </c>
      <c r="AJ770" s="30" t="s">
        <v>6042</v>
      </c>
      <c r="AK770" s="30" t="s">
        <v>6043</v>
      </c>
      <c r="AL770" s="329"/>
      <c r="AM770" s="11"/>
    </row>
    <row r="771" spans="1:39" s="60" customFormat="1" ht="39.75" customHeight="1" x14ac:dyDescent="0.25">
      <c r="A771" s="76">
        <v>13140207</v>
      </c>
      <c r="B771" s="31">
        <v>41185</v>
      </c>
      <c r="C771" s="30" t="s">
        <v>6036</v>
      </c>
      <c r="D771" s="30" t="s">
        <v>1704</v>
      </c>
      <c r="E771" s="30"/>
      <c r="F771" s="30"/>
      <c r="G771" s="30"/>
      <c r="H771" s="76" t="s">
        <v>269</v>
      </c>
      <c r="I771" s="31">
        <v>41205</v>
      </c>
      <c r="J771" s="31">
        <v>43376</v>
      </c>
      <c r="K771" s="30" t="s">
        <v>377</v>
      </c>
      <c r="L771" s="30"/>
      <c r="M771" s="30" t="s">
        <v>4800</v>
      </c>
      <c r="N771" s="30" t="s">
        <v>21</v>
      </c>
      <c r="O771" s="30">
        <v>56451</v>
      </c>
      <c r="P771" s="786" t="s">
        <v>6921</v>
      </c>
      <c r="Q771" s="786" t="s">
        <v>6921</v>
      </c>
      <c r="R771" s="781"/>
      <c r="S771" s="781"/>
      <c r="T771" s="590"/>
      <c r="U771" s="30">
        <v>154.66</v>
      </c>
      <c r="V771" s="30">
        <v>56451</v>
      </c>
      <c r="W771" s="30" t="s">
        <v>3185</v>
      </c>
      <c r="X771" s="30">
        <v>35</v>
      </c>
      <c r="Y771" s="30">
        <v>25</v>
      </c>
      <c r="Z771" s="30">
        <v>125</v>
      </c>
      <c r="AA771" s="30" t="s">
        <v>1090</v>
      </c>
      <c r="AB771" s="30" t="s">
        <v>1090</v>
      </c>
      <c r="AC771" s="30" t="s">
        <v>1090</v>
      </c>
      <c r="AD771" s="30">
        <v>15</v>
      </c>
      <c r="AE771" s="30">
        <v>2</v>
      </c>
      <c r="AF771" s="30">
        <v>0.3</v>
      </c>
      <c r="AG771" s="30" t="s">
        <v>6046</v>
      </c>
      <c r="AH771" s="30">
        <v>422.29</v>
      </c>
      <c r="AI771" s="30" t="s">
        <v>6039</v>
      </c>
      <c r="AJ771" s="30" t="s">
        <v>6040</v>
      </c>
      <c r="AK771" s="30" t="s">
        <v>6047</v>
      </c>
      <c r="AL771" s="329"/>
      <c r="AM771" s="11"/>
    </row>
    <row r="772" spans="1:39" s="60" customFormat="1" ht="39.75" customHeight="1" x14ac:dyDescent="0.25">
      <c r="A772" s="34">
        <v>13140207</v>
      </c>
      <c r="B772" s="5">
        <v>41185</v>
      </c>
      <c r="C772" s="17" t="s">
        <v>6035</v>
      </c>
      <c r="D772" s="17" t="s">
        <v>8660</v>
      </c>
      <c r="E772" s="17" t="s">
        <v>7320</v>
      </c>
      <c r="F772" s="17" t="s">
        <v>43</v>
      </c>
      <c r="G772" s="17" t="s">
        <v>20</v>
      </c>
      <c r="H772" s="34" t="s">
        <v>268</v>
      </c>
      <c r="I772" s="5">
        <v>41205</v>
      </c>
      <c r="J772" s="5">
        <v>45568</v>
      </c>
      <c r="L772" s="17" t="s">
        <v>6920</v>
      </c>
      <c r="M772" s="17" t="s">
        <v>4808</v>
      </c>
      <c r="N772" s="17" t="s">
        <v>21</v>
      </c>
      <c r="O772" s="892">
        <v>1734480</v>
      </c>
      <c r="P772" s="795" t="s">
        <v>8667</v>
      </c>
      <c r="Q772" s="795" t="s">
        <v>8667</v>
      </c>
      <c r="R772" s="795"/>
      <c r="S772" s="795"/>
      <c r="T772" s="566" t="s">
        <v>6038</v>
      </c>
      <c r="U772" s="17">
        <v>2787</v>
      </c>
      <c r="V772" s="17">
        <v>1734480</v>
      </c>
      <c r="W772" s="17" t="s">
        <v>3185</v>
      </c>
      <c r="X772" s="17">
        <v>35</v>
      </c>
      <c r="Y772" s="17">
        <v>25</v>
      </c>
      <c r="Z772" s="17">
        <v>125</v>
      </c>
      <c r="AA772" s="17" t="s">
        <v>1090</v>
      </c>
      <c r="AB772" s="17" t="s">
        <v>1090</v>
      </c>
      <c r="AC772" s="17" t="s">
        <v>1090</v>
      </c>
      <c r="AD772" s="17">
        <v>15</v>
      </c>
      <c r="AE772" s="17">
        <v>2</v>
      </c>
      <c r="AF772" s="17">
        <v>0.3</v>
      </c>
      <c r="AG772" s="17" t="s">
        <v>6045</v>
      </c>
      <c r="AH772" s="17">
        <v>409.55</v>
      </c>
      <c r="AI772" s="17" t="s">
        <v>8663</v>
      </c>
      <c r="AJ772" s="17" t="s">
        <v>8664</v>
      </c>
      <c r="AK772" s="17" t="s">
        <v>6043</v>
      </c>
      <c r="AL772" s="7"/>
      <c r="AM772" s="11"/>
    </row>
    <row r="773" spans="1:39" s="60" customFormat="1" ht="39.75" customHeight="1" thickBot="1" x14ac:dyDescent="0.3">
      <c r="A773" s="382">
        <v>13140207</v>
      </c>
      <c r="B773" s="381">
        <v>41185</v>
      </c>
      <c r="C773" s="348" t="s">
        <v>8662</v>
      </c>
      <c r="D773" s="348" t="s">
        <v>8660</v>
      </c>
      <c r="E773" s="348" t="s">
        <v>7320</v>
      </c>
      <c r="F773" s="348" t="s">
        <v>43</v>
      </c>
      <c r="G773" s="348" t="s">
        <v>20</v>
      </c>
      <c r="H773" s="382" t="s">
        <v>269</v>
      </c>
      <c r="I773" s="381">
        <v>41205</v>
      </c>
      <c r="J773" s="381">
        <v>45568</v>
      </c>
      <c r="K773" s="348"/>
      <c r="L773" s="348" t="s">
        <v>6920</v>
      </c>
      <c r="M773" s="348" t="s">
        <v>4808</v>
      </c>
      <c r="N773" s="348" t="s">
        <v>21</v>
      </c>
      <c r="O773" s="348">
        <v>56451</v>
      </c>
      <c r="P773" s="750"/>
      <c r="Q773" s="750"/>
      <c r="R773" s="750"/>
      <c r="S773" s="750"/>
      <c r="T773" s="561"/>
      <c r="U773" s="348">
        <v>154.66</v>
      </c>
      <c r="V773" s="348">
        <v>56451</v>
      </c>
      <c r="W773" s="348" t="s">
        <v>3185</v>
      </c>
      <c r="X773" s="348">
        <v>35</v>
      </c>
      <c r="Y773" s="348">
        <v>25</v>
      </c>
      <c r="Z773" s="348">
        <v>125</v>
      </c>
      <c r="AA773" s="348" t="s">
        <v>1090</v>
      </c>
      <c r="AB773" s="348" t="s">
        <v>1090</v>
      </c>
      <c r="AC773" s="348" t="s">
        <v>1090</v>
      </c>
      <c r="AD773" s="348">
        <v>15</v>
      </c>
      <c r="AE773" s="348">
        <v>2</v>
      </c>
      <c r="AF773" s="348">
        <v>0.3</v>
      </c>
      <c r="AG773" s="348" t="s">
        <v>6046</v>
      </c>
      <c r="AH773" s="348">
        <v>422.29</v>
      </c>
      <c r="AI773" s="348" t="s">
        <v>8665</v>
      </c>
      <c r="AJ773" s="348" t="s">
        <v>8666</v>
      </c>
      <c r="AK773" s="383" t="s">
        <v>6047</v>
      </c>
      <c r="AL773" s="383" t="s">
        <v>8661</v>
      </c>
      <c r="AM773" s="11"/>
    </row>
    <row r="774" spans="1:39" s="60" customFormat="1" ht="27.75" customHeight="1" thickBot="1" x14ac:dyDescent="0.3">
      <c r="A774" s="77">
        <v>13140208</v>
      </c>
      <c r="B774" s="28">
        <v>41185</v>
      </c>
      <c r="C774" s="29" t="s">
        <v>142</v>
      </c>
      <c r="D774" s="29" t="s">
        <v>4240</v>
      </c>
      <c r="E774" s="27"/>
      <c r="F774" s="27"/>
      <c r="G774" s="27"/>
      <c r="H774" s="77" t="s">
        <v>1705</v>
      </c>
      <c r="I774" s="28">
        <v>41206</v>
      </c>
      <c r="J774" s="28">
        <v>44107</v>
      </c>
      <c r="K774" s="29" t="s">
        <v>374</v>
      </c>
      <c r="L774" s="29"/>
      <c r="M774" s="29" t="s">
        <v>4801</v>
      </c>
      <c r="N774" s="29" t="s">
        <v>40</v>
      </c>
      <c r="O774" s="29">
        <v>1800</v>
      </c>
      <c r="P774" s="743"/>
      <c r="Q774" s="743"/>
      <c r="R774" s="743"/>
      <c r="S774" s="743"/>
      <c r="T774" s="571"/>
      <c r="U774" s="29"/>
      <c r="V774" s="29">
        <v>1800</v>
      </c>
      <c r="W774" s="29"/>
      <c r="X774" s="29"/>
      <c r="Y774" s="29"/>
      <c r="Z774" s="29"/>
      <c r="AA774" s="29"/>
      <c r="AB774" s="29"/>
      <c r="AC774" s="29"/>
      <c r="AD774" s="29"/>
      <c r="AE774" s="29"/>
      <c r="AF774" s="29"/>
      <c r="AG774" s="29"/>
      <c r="AH774" s="29"/>
      <c r="AI774" s="29" t="s">
        <v>2612</v>
      </c>
      <c r="AJ774" s="29" t="s">
        <v>2613</v>
      </c>
      <c r="AK774" s="25"/>
      <c r="AL774" s="25"/>
      <c r="AM774" s="11"/>
    </row>
    <row r="775" spans="1:39" s="60" customFormat="1" ht="27.75" customHeight="1" x14ac:dyDescent="0.25">
      <c r="A775" s="223">
        <v>13140209</v>
      </c>
      <c r="B775" s="224">
        <v>41197</v>
      </c>
      <c r="C775" s="43" t="s">
        <v>1706</v>
      </c>
      <c r="D775" s="43" t="s">
        <v>4241</v>
      </c>
      <c r="E775" s="27"/>
      <c r="F775" s="27"/>
      <c r="G775" s="27"/>
      <c r="H775" s="225" t="s">
        <v>1707</v>
      </c>
      <c r="I775" s="224">
        <v>41217</v>
      </c>
      <c r="J775" s="224">
        <v>43388</v>
      </c>
      <c r="K775" s="43" t="s">
        <v>1324</v>
      </c>
      <c r="L775" s="43"/>
      <c r="M775" s="43" t="s">
        <v>4802</v>
      </c>
      <c r="N775" s="43" t="s">
        <v>112</v>
      </c>
      <c r="O775" s="43" t="s">
        <v>4242</v>
      </c>
      <c r="P775" s="760"/>
      <c r="Q775" s="760"/>
      <c r="R775" s="760"/>
      <c r="S775" s="760"/>
      <c r="T775" s="572"/>
      <c r="U775" s="43"/>
      <c r="V775" s="43" t="s">
        <v>4242</v>
      </c>
      <c r="W775" s="43"/>
      <c r="X775" s="43"/>
      <c r="Y775" s="43"/>
      <c r="Z775" s="43"/>
      <c r="AA775" s="43"/>
      <c r="AB775" s="43"/>
      <c r="AC775" s="43"/>
      <c r="AD775" s="43"/>
      <c r="AE775" s="43"/>
      <c r="AF775" s="43"/>
      <c r="AG775" s="43"/>
      <c r="AH775" s="43"/>
      <c r="AI775" s="43" t="s">
        <v>2614</v>
      </c>
      <c r="AJ775" s="43" t="s">
        <v>2615</v>
      </c>
      <c r="AK775" s="46"/>
      <c r="AL775" s="46"/>
      <c r="AM775" s="11"/>
    </row>
    <row r="776" spans="1:39" s="60" customFormat="1" ht="27.75" customHeight="1" x14ac:dyDescent="0.25">
      <c r="A776" s="210">
        <v>13140209</v>
      </c>
      <c r="B776" s="5">
        <v>41197</v>
      </c>
      <c r="C776" s="27" t="s">
        <v>1706</v>
      </c>
      <c r="D776" s="17" t="s">
        <v>4241</v>
      </c>
      <c r="E776" s="27"/>
      <c r="F776" s="27"/>
      <c r="G776" s="27"/>
      <c r="H776" s="34" t="s">
        <v>1707</v>
      </c>
      <c r="I776" s="5">
        <v>41217</v>
      </c>
      <c r="J776" s="5">
        <v>43388</v>
      </c>
      <c r="K776" s="17" t="s">
        <v>1324</v>
      </c>
      <c r="L776" s="17"/>
      <c r="M776" s="17" t="s">
        <v>4802</v>
      </c>
      <c r="N776" s="17" t="s">
        <v>112</v>
      </c>
      <c r="O776" s="17" t="s">
        <v>4242</v>
      </c>
      <c r="P776" s="767"/>
      <c r="Q776" s="767"/>
      <c r="R776" s="767"/>
      <c r="S776" s="767"/>
      <c r="T776" s="566"/>
      <c r="U776" s="17"/>
      <c r="V776" s="17" t="s">
        <v>4242</v>
      </c>
      <c r="W776" s="17"/>
      <c r="X776" s="17"/>
      <c r="Y776" s="17"/>
      <c r="Z776" s="17"/>
      <c r="AA776" s="17"/>
      <c r="AB776" s="17"/>
      <c r="AC776" s="17"/>
      <c r="AD776" s="17"/>
      <c r="AE776" s="17"/>
      <c r="AF776" s="17"/>
      <c r="AG776" s="17"/>
      <c r="AH776" s="17"/>
      <c r="AI776" s="17" t="s">
        <v>2616</v>
      </c>
      <c r="AJ776" s="17" t="s">
        <v>2617</v>
      </c>
      <c r="AK776" s="7"/>
      <c r="AL776" s="7"/>
      <c r="AM776" s="11"/>
    </row>
    <row r="777" spans="1:39" s="60" customFormat="1" ht="27.75" customHeight="1" thickBot="1" x14ac:dyDescent="0.3">
      <c r="A777" s="210">
        <v>13140209</v>
      </c>
      <c r="B777" s="5">
        <v>41197</v>
      </c>
      <c r="C777" s="27" t="s">
        <v>1706</v>
      </c>
      <c r="D777" s="17" t="s">
        <v>4241</v>
      </c>
      <c r="E777" s="208"/>
      <c r="F777" s="208"/>
      <c r="G777" s="208"/>
      <c r="H777" s="34" t="s">
        <v>1707</v>
      </c>
      <c r="I777" s="5">
        <v>41217</v>
      </c>
      <c r="J777" s="5">
        <v>43388</v>
      </c>
      <c r="K777" s="17" t="s">
        <v>1324</v>
      </c>
      <c r="L777" s="17"/>
      <c r="M777" s="17" t="s">
        <v>4802</v>
      </c>
      <c r="N777" s="17" t="s">
        <v>112</v>
      </c>
      <c r="O777" s="17" t="s">
        <v>4242</v>
      </c>
      <c r="P777" s="767"/>
      <c r="Q777" s="767"/>
      <c r="R777" s="767"/>
      <c r="S777" s="767"/>
      <c r="T777" s="566"/>
      <c r="U777" s="17"/>
      <c r="V777" s="17" t="s">
        <v>4242</v>
      </c>
      <c r="W777" s="17"/>
      <c r="X777" s="17"/>
      <c r="Y777" s="17"/>
      <c r="Z777" s="17"/>
      <c r="AA777" s="17"/>
      <c r="AB777" s="17"/>
      <c r="AC777" s="17"/>
      <c r="AD777" s="17"/>
      <c r="AE777" s="17"/>
      <c r="AF777" s="17"/>
      <c r="AG777" s="17"/>
      <c r="AH777" s="17"/>
      <c r="AI777" s="17" t="s">
        <v>2618</v>
      </c>
      <c r="AJ777" s="17" t="s">
        <v>2619</v>
      </c>
      <c r="AK777" s="7"/>
      <c r="AL777" s="7"/>
      <c r="AM777" s="11"/>
    </row>
    <row r="778" spans="1:39" s="60" customFormat="1" ht="27.75" customHeight="1" x14ac:dyDescent="0.25">
      <c r="A778" s="191">
        <v>13140209</v>
      </c>
      <c r="B778" s="19">
        <v>41197</v>
      </c>
      <c r="C778" s="29" t="s">
        <v>1706</v>
      </c>
      <c r="D778" s="18" t="s">
        <v>4241</v>
      </c>
      <c r="E778" s="29"/>
      <c r="F778" s="29"/>
      <c r="G778" s="29"/>
      <c r="H778" s="61" t="s">
        <v>1707</v>
      </c>
      <c r="I778" s="19">
        <v>41217</v>
      </c>
      <c r="J778" s="19">
        <v>43388</v>
      </c>
      <c r="K778" s="18" t="s">
        <v>1324</v>
      </c>
      <c r="L778" s="18"/>
      <c r="M778" s="18" t="s">
        <v>4802</v>
      </c>
      <c r="N778" s="18" t="s">
        <v>112</v>
      </c>
      <c r="O778" s="18" t="s">
        <v>4243</v>
      </c>
      <c r="P778" s="753"/>
      <c r="Q778" s="753"/>
      <c r="R778" s="753"/>
      <c r="S778" s="753"/>
      <c r="T778" s="565"/>
      <c r="U778" s="18"/>
      <c r="V778" s="18" t="s">
        <v>4243</v>
      </c>
      <c r="W778" s="18"/>
      <c r="X778" s="18"/>
      <c r="Y778" s="18"/>
      <c r="Z778" s="18"/>
      <c r="AA778" s="18"/>
      <c r="AB778" s="18"/>
      <c r="AC778" s="18"/>
      <c r="AD778" s="18"/>
      <c r="AE778" s="18"/>
      <c r="AF778" s="18"/>
      <c r="AG778" s="18"/>
      <c r="AH778" s="18"/>
      <c r="AI778" s="18" t="s">
        <v>2614</v>
      </c>
      <c r="AJ778" s="18" t="s">
        <v>2615</v>
      </c>
      <c r="AK778" s="20"/>
      <c r="AL778" s="20"/>
      <c r="AM778" s="11"/>
    </row>
    <row r="779" spans="1:39" s="60" customFormat="1" ht="27.75" customHeight="1" x14ac:dyDescent="0.25">
      <c r="A779" s="155">
        <v>13140210</v>
      </c>
      <c r="B779" s="100">
        <v>41204</v>
      </c>
      <c r="C779" s="39" t="s">
        <v>1708</v>
      </c>
      <c r="D779" s="39" t="s">
        <v>4244</v>
      </c>
      <c r="E779" s="39"/>
      <c r="F779" s="39"/>
      <c r="G779" s="39"/>
      <c r="H779" s="155">
        <v>3366</v>
      </c>
      <c r="I779" s="100">
        <v>41224</v>
      </c>
      <c r="J779" s="100">
        <v>43395</v>
      </c>
      <c r="K779" s="39" t="s">
        <v>365</v>
      </c>
      <c r="L779" s="39"/>
      <c r="M779" s="39" t="s">
        <v>364</v>
      </c>
      <c r="N779" s="39" t="s">
        <v>25</v>
      </c>
      <c r="O779" s="39">
        <v>327000</v>
      </c>
      <c r="P779" s="757" t="s">
        <v>1709</v>
      </c>
      <c r="Q779" s="757"/>
      <c r="R779" s="757"/>
      <c r="S779" s="757"/>
      <c r="T779" s="563">
        <v>58.23</v>
      </c>
      <c r="U779" s="39">
        <v>896</v>
      </c>
      <c r="V779" s="39">
        <v>327000</v>
      </c>
      <c r="W779" s="39" t="s">
        <v>1257</v>
      </c>
      <c r="X779" s="39">
        <v>35</v>
      </c>
      <c r="Y779" s="39">
        <v>25</v>
      </c>
      <c r="Z779" s="39">
        <v>125</v>
      </c>
      <c r="AA779" s="39"/>
      <c r="AB779" s="39"/>
      <c r="AC779" s="39"/>
      <c r="AD779" s="39">
        <v>15</v>
      </c>
      <c r="AE779" s="39">
        <v>2</v>
      </c>
      <c r="AF779" s="39">
        <v>0.5</v>
      </c>
      <c r="AG779" s="39" t="s">
        <v>4245</v>
      </c>
      <c r="AH779" s="39"/>
      <c r="AI779" s="39" t="s">
        <v>2620</v>
      </c>
      <c r="AJ779" s="39" t="s">
        <v>2621</v>
      </c>
      <c r="AK779" s="39" t="s">
        <v>5403</v>
      </c>
      <c r="AL779" s="39"/>
      <c r="AM779" s="11"/>
    </row>
    <row r="780" spans="1:39" s="60" customFormat="1" ht="40.5" customHeight="1" x14ac:dyDescent="0.25">
      <c r="A780" s="155">
        <v>13140210</v>
      </c>
      <c r="B780" s="100">
        <v>41204</v>
      </c>
      <c r="C780" s="39" t="s">
        <v>1708</v>
      </c>
      <c r="D780" s="39" t="s">
        <v>4246</v>
      </c>
      <c r="E780" s="39"/>
      <c r="F780" s="39"/>
      <c r="G780" s="39"/>
      <c r="H780" s="155">
        <v>3366</v>
      </c>
      <c r="I780" s="100">
        <v>41224</v>
      </c>
      <c r="J780" s="100">
        <v>43395</v>
      </c>
      <c r="K780" s="39" t="s">
        <v>365</v>
      </c>
      <c r="L780" s="39"/>
      <c r="M780" s="39" t="s">
        <v>364</v>
      </c>
      <c r="N780" s="39" t="s">
        <v>25</v>
      </c>
      <c r="O780" s="39">
        <v>564691.5</v>
      </c>
      <c r="P780" s="757" t="s">
        <v>7374</v>
      </c>
      <c r="Q780" s="757" t="s">
        <v>6898</v>
      </c>
      <c r="R780" s="757"/>
      <c r="S780" s="757"/>
      <c r="T780" s="563">
        <v>149.88999999999999</v>
      </c>
      <c r="U780" s="39">
        <v>1547.1</v>
      </c>
      <c r="V780" s="39">
        <v>564691.5</v>
      </c>
      <c r="W780" s="39" t="s">
        <v>1257</v>
      </c>
      <c r="X780" s="39">
        <v>35</v>
      </c>
      <c r="Y780" s="39">
        <v>25</v>
      </c>
      <c r="Z780" s="39">
        <v>125</v>
      </c>
      <c r="AA780" s="39"/>
      <c r="AB780" s="39"/>
      <c r="AC780" s="39"/>
      <c r="AD780" s="39">
        <v>15</v>
      </c>
      <c r="AE780" s="39">
        <v>2</v>
      </c>
      <c r="AF780" s="39">
        <v>0.5</v>
      </c>
      <c r="AG780" s="39" t="s">
        <v>4245</v>
      </c>
      <c r="AH780" s="39"/>
      <c r="AI780" s="39" t="s">
        <v>2614</v>
      </c>
      <c r="AJ780" s="39" t="s">
        <v>2615</v>
      </c>
      <c r="AK780" s="39" t="s">
        <v>5403</v>
      </c>
      <c r="AL780" s="39"/>
      <c r="AM780" s="11"/>
    </row>
    <row r="781" spans="1:39" s="60" customFormat="1" ht="27.75" customHeight="1" x14ac:dyDescent="0.25">
      <c r="A781" s="155">
        <v>13140210</v>
      </c>
      <c r="B781" s="100">
        <v>41204</v>
      </c>
      <c r="C781" s="39" t="s">
        <v>1708</v>
      </c>
      <c r="D781" s="39" t="s">
        <v>4244</v>
      </c>
      <c r="E781" s="39"/>
      <c r="F781" s="39"/>
      <c r="G781" s="39"/>
      <c r="H781" s="155">
        <v>3366</v>
      </c>
      <c r="I781" s="100">
        <v>41224</v>
      </c>
      <c r="J781" s="100">
        <v>43395</v>
      </c>
      <c r="K781" s="39" t="s">
        <v>365</v>
      </c>
      <c r="L781" s="39"/>
      <c r="M781" s="39" t="s">
        <v>364</v>
      </c>
      <c r="N781" s="39" t="s">
        <v>25</v>
      </c>
      <c r="O781" s="39">
        <v>327000</v>
      </c>
      <c r="P781" s="757"/>
      <c r="Q781" s="757"/>
      <c r="R781" s="757"/>
      <c r="S781" s="757"/>
      <c r="T781" s="563"/>
      <c r="U781" s="39"/>
      <c r="V781" s="39">
        <v>327000</v>
      </c>
      <c r="W781" s="39" t="s">
        <v>1257</v>
      </c>
      <c r="X781" s="39">
        <v>35</v>
      </c>
      <c r="Y781" s="39">
        <v>25</v>
      </c>
      <c r="Z781" s="39">
        <v>125</v>
      </c>
      <c r="AA781" s="39"/>
      <c r="AB781" s="39"/>
      <c r="AC781" s="39"/>
      <c r="AD781" s="39">
        <v>15</v>
      </c>
      <c r="AE781" s="39">
        <v>2</v>
      </c>
      <c r="AF781" s="39">
        <v>0.5</v>
      </c>
      <c r="AG781" s="39" t="s">
        <v>4247</v>
      </c>
      <c r="AH781" s="39"/>
      <c r="AI781" s="39" t="s">
        <v>2620</v>
      </c>
      <c r="AJ781" s="39" t="s">
        <v>2621</v>
      </c>
      <c r="AK781" s="39" t="s">
        <v>5403</v>
      </c>
      <c r="AL781" s="39"/>
      <c r="AM781" s="11"/>
    </row>
    <row r="782" spans="1:39" s="60" customFormat="1" ht="27.75" customHeight="1" x14ac:dyDescent="0.25">
      <c r="A782" s="155">
        <v>13140210</v>
      </c>
      <c r="B782" s="100">
        <v>41204</v>
      </c>
      <c r="C782" s="39" t="s">
        <v>1708</v>
      </c>
      <c r="D782" s="39" t="s">
        <v>4246</v>
      </c>
      <c r="E782" s="39"/>
      <c r="F782" s="39"/>
      <c r="G782" s="39"/>
      <c r="H782" s="155">
        <v>3366</v>
      </c>
      <c r="I782" s="100">
        <v>41224</v>
      </c>
      <c r="J782" s="100">
        <v>43395</v>
      </c>
      <c r="K782" s="39" t="s">
        <v>365</v>
      </c>
      <c r="L782" s="39"/>
      <c r="M782" s="39" t="s">
        <v>364</v>
      </c>
      <c r="N782" s="39" t="s">
        <v>25</v>
      </c>
      <c r="O782" s="39">
        <v>564691.5</v>
      </c>
      <c r="P782" s="757"/>
      <c r="Q782" s="757"/>
      <c r="R782" s="757"/>
      <c r="S782" s="757"/>
      <c r="T782" s="563"/>
      <c r="U782" s="39"/>
      <c r="V782" s="39">
        <v>564691.5</v>
      </c>
      <c r="W782" s="39" t="s">
        <v>1257</v>
      </c>
      <c r="X782" s="39">
        <v>35</v>
      </c>
      <c r="Y782" s="39">
        <v>25</v>
      </c>
      <c r="Z782" s="39">
        <v>125</v>
      </c>
      <c r="AA782" s="39"/>
      <c r="AB782" s="39"/>
      <c r="AC782" s="39"/>
      <c r="AD782" s="39">
        <v>15</v>
      </c>
      <c r="AE782" s="39">
        <v>2</v>
      </c>
      <c r="AF782" s="39">
        <v>0.5</v>
      </c>
      <c r="AG782" s="39" t="s">
        <v>4247</v>
      </c>
      <c r="AH782" s="39"/>
      <c r="AI782" s="39" t="s">
        <v>2614</v>
      </c>
      <c r="AJ782" s="39" t="s">
        <v>2615</v>
      </c>
      <c r="AK782" s="39" t="s">
        <v>5403</v>
      </c>
      <c r="AL782" s="39"/>
      <c r="AM782" s="11"/>
    </row>
    <row r="783" spans="1:39" s="60" customFormat="1" ht="27.75" customHeight="1" x14ac:dyDescent="0.25">
      <c r="A783" s="75">
        <v>13140210</v>
      </c>
      <c r="B783" s="26">
        <v>41204</v>
      </c>
      <c r="C783" s="27" t="s">
        <v>7371</v>
      </c>
      <c r="D783" s="27" t="s">
        <v>7370</v>
      </c>
      <c r="E783" s="27" t="s">
        <v>6899</v>
      </c>
      <c r="F783" s="27" t="s">
        <v>6899</v>
      </c>
      <c r="G783" s="27" t="s">
        <v>53</v>
      </c>
      <c r="H783" s="75">
        <v>3366</v>
      </c>
      <c r="I783" s="26">
        <v>41224</v>
      </c>
      <c r="J783" s="26">
        <v>45587</v>
      </c>
      <c r="K783" s="27" t="s">
        <v>365</v>
      </c>
      <c r="L783" s="27"/>
      <c r="M783" s="27" t="s">
        <v>364</v>
      </c>
      <c r="N783" s="27" t="s">
        <v>25</v>
      </c>
      <c r="O783" s="17">
        <v>564691.5</v>
      </c>
      <c r="P783" s="739"/>
      <c r="Q783" s="739"/>
      <c r="R783" s="739"/>
      <c r="S783" s="739"/>
      <c r="T783" s="566">
        <v>149.88999999999999</v>
      </c>
      <c r="U783" s="27">
        <v>1547.1</v>
      </c>
      <c r="V783" s="27">
        <v>564691.5</v>
      </c>
      <c r="W783" s="27"/>
      <c r="X783" s="27"/>
      <c r="Y783" s="27"/>
      <c r="Z783" s="27"/>
      <c r="AA783" s="27"/>
      <c r="AB783" s="27"/>
      <c r="AC783" s="27"/>
      <c r="AD783" s="27">
        <v>15</v>
      </c>
      <c r="AE783" s="27">
        <v>2</v>
      </c>
      <c r="AF783" s="27">
        <v>0.5</v>
      </c>
      <c r="AG783" s="27" t="s">
        <v>4245</v>
      </c>
      <c r="AH783" s="27"/>
      <c r="AI783" s="27" t="s">
        <v>6896</v>
      </c>
      <c r="AJ783" s="27" t="s">
        <v>6897</v>
      </c>
      <c r="AK783" s="59" t="s">
        <v>5403</v>
      </c>
      <c r="AL783" s="59"/>
      <c r="AM783" s="11"/>
    </row>
    <row r="784" spans="1:39" s="60" customFormat="1" ht="27.75" customHeight="1" x14ac:dyDescent="0.25">
      <c r="A784" s="61">
        <v>13140210</v>
      </c>
      <c r="B784" s="19">
        <v>41204</v>
      </c>
      <c r="C784" s="29" t="s">
        <v>7373</v>
      </c>
      <c r="D784" s="18" t="s">
        <v>7372</v>
      </c>
      <c r="E784" s="29" t="s">
        <v>6899</v>
      </c>
      <c r="F784" s="29" t="s">
        <v>6899</v>
      </c>
      <c r="G784" s="29" t="s">
        <v>53</v>
      </c>
      <c r="H784" s="61">
        <v>3366</v>
      </c>
      <c r="I784" s="19">
        <v>41224</v>
      </c>
      <c r="J784" s="19">
        <v>45587</v>
      </c>
      <c r="K784" s="18" t="s">
        <v>365</v>
      </c>
      <c r="L784" s="18"/>
      <c r="M784" s="18" t="s">
        <v>364</v>
      </c>
      <c r="N784" s="18" t="s">
        <v>25</v>
      </c>
      <c r="P784" s="753"/>
      <c r="Q784" s="753"/>
      <c r="R784" s="753"/>
      <c r="S784" s="753"/>
      <c r="T784" s="672"/>
      <c r="U784" s="18"/>
      <c r="V784" s="18"/>
      <c r="W784" s="18" t="s">
        <v>1257</v>
      </c>
      <c r="X784" s="18">
        <v>35</v>
      </c>
      <c r="Y784" s="18">
        <v>25</v>
      </c>
      <c r="Z784" s="18">
        <v>125</v>
      </c>
      <c r="AA784" s="18"/>
      <c r="AB784" s="18"/>
      <c r="AC784" s="18"/>
      <c r="AD784" s="18">
        <v>15</v>
      </c>
      <c r="AE784" s="18">
        <v>2</v>
      </c>
      <c r="AF784" s="18">
        <v>0.5</v>
      </c>
      <c r="AG784" s="18" t="s">
        <v>4245</v>
      </c>
      <c r="AH784" s="18"/>
      <c r="AI784" s="18" t="s">
        <v>2620</v>
      </c>
      <c r="AJ784" s="18" t="s">
        <v>2621</v>
      </c>
      <c r="AK784" s="20" t="s">
        <v>5403</v>
      </c>
      <c r="AL784" s="20"/>
      <c r="AM784" s="11"/>
    </row>
    <row r="785" spans="1:39" s="60" customFormat="1" ht="39" customHeight="1" x14ac:dyDescent="0.25">
      <c r="A785" s="34">
        <v>13140211</v>
      </c>
      <c r="B785" s="5">
        <v>41250</v>
      </c>
      <c r="C785" s="17" t="s">
        <v>215</v>
      </c>
      <c r="D785" s="17" t="s">
        <v>5193</v>
      </c>
      <c r="E785" s="17"/>
      <c r="F785" s="17"/>
      <c r="G785" s="17"/>
      <c r="H785" s="34" t="s">
        <v>1710</v>
      </c>
      <c r="I785" s="5">
        <v>41270</v>
      </c>
      <c r="J785" s="5">
        <v>41760</v>
      </c>
      <c r="K785" s="17" t="s">
        <v>374</v>
      </c>
      <c r="L785" s="17"/>
      <c r="M785" s="17" t="s">
        <v>4803</v>
      </c>
      <c r="N785" s="17" t="s">
        <v>40</v>
      </c>
      <c r="O785" s="17">
        <v>2486</v>
      </c>
      <c r="P785" s="795"/>
      <c r="Q785" s="795"/>
      <c r="R785" s="795"/>
      <c r="S785" s="795"/>
      <c r="T785" s="566"/>
      <c r="U785" s="17"/>
      <c r="V785" s="17">
        <v>2486</v>
      </c>
      <c r="W785" s="17"/>
      <c r="X785" s="17"/>
      <c r="Y785" s="17"/>
      <c r="Z785" s="17"/>
      <c r="AA785" s="17"/>
      <c r="AB785" s="17"/>
      <c r="AC785" s="17"/>
      <c r="AD785" s="17"/>
      <c r="AE785" s="17"/>
      <c r="AF785" s="17"/>
      <c r="AG785" s="17"/>
      <c r="AH785" s="17"/>
      <c r="AI785" s="17" t="s">
        <v>2622</v>
      </c>
      <c r="AJ785" s="17" t="s">
        <v>2623</v>
      </c>
      <c r="AK785" s="17"/>
      <c r="AL785" s="17" t="s">
        <v>6562</v>
      </c>
      <c r="AM785" s="11"/>
    </row>
    <row r="786" spans="1:39" s="60" customFormat="1" ht="27.75" customHeight="1" x14ac:dyDescent="0.25">
      <c r="A786" s="34">
        <v>13140212</v>
      </c>
      <c r="B786" s="5">
        <v>41254</v>
      </c>
      <c r="C786" s="17" t="s">
        <v>7927</v>
      </c>
      <c r="D786" s="17" t="s">
        <v>7926</v>
      </c>
      <c r="E786" s="506" t="s">
        <v>31</v>
      </c>
      <c r="F786" s="506" t="s">
        <v>31</v>
      </c>
      <c r="G786" s="506" t="s">
        <v>31</v>
      </c>
      <c r="H786" s="34" t="s">
        <v>1711</v>
      </c>
      <c r="I786" s="5">
        <v>41271</v>
      </c>
      <c r="J786" s="5">
        <v>46367</v>
      </c>
      <c r="K786" s="17" t="s">
        <v>365</v>
      </c>
      <c r="L786" s="17" t="s">
        <v>365</v>
      </c>
      <c r="M786" s="17" t="s">
        <v>364</v>
      </c>
      <c r="N786" s="17" t="s">
        <v>25</v>
      </c>
      <c r="O786" s="17">
        <v>581</v>
      </c>
      <c r="P786" s="767" t="s">
        <v>7930</v>
      </c>
      <c r="Q786" s="767" t="s">
        <v>7930</v>
      </c>
      <c r="R786" s="767"/>
      <c r="S786" s="767"/>
      <c r="T786" s="566">
        <v>4.7500000000000001E-2</v>
      </c>
      <c r="U786" s="17">
        <v>1.59</v>
      </c>
      <c r="V786" s="17">
        <v>581</v>
      </c>
      <c r="W786" s="17" t="s">
        <v>6690</v>
      </c>
      <c r="X786" s="17">
        <v>50</v>
      </c>
      <c r="Y786" s="17">
        <v>50</v>
      </c>
      <c r="Z786" s="17">
        <v>150</v>
      </c>
      <c r="AA786" s="17" t="s">
        <v>1090</v>
      </c>
      <c r="AB786" s="17" t="s">
        <v>1090</v>
      </c>
      <c r="AC786" s="17" t="s">
        <v>1090</v>
      </c>
      <c r="AD786" s="17" t="s">
        <v>1090</v>
      </c>
      <c r="AE786" s="17" t="s">
        <v>1090</v>
      </c>
      <c r="AF786" s="17">
        <v>0.5</v>
      </c>
      <c r="AG786" s="17" t="s">
        <v>1090</v>
      </c>
      <c r="AH786" s="17"/>
      <c r="AI786" s="17" t="s">
        <v>2624</v>
      </c>
      <c r="AJ786" s="17" t="s">
        <v>2625</v>
      </c>
      <c r="AK786" s="17"/>
      <c r="AL786" s="17"/>
      <c r="AM786" s="11"/>
    </row>
    <row r="787" spans="1:39" s="60" customFormat="1" ht="27.75" customHeight="1" x14ac:dyDescent="0.25">
      <c r="A787" s="34">
        <v>13140212</v>
      </c>
      <c r="B787" s="5">
        <v>41254</v>
      </c>
      <c r="C787" s="17" t="s">
        <v>7928</v>
      </c>
      <c r="D787" s="17" t="s">
        <v>7926</v>
      </c>
      <c r="E787" s="506" t="s">
        <v>31</v>
      </c>
      <c r="F787" s="506" t="s">
        <v>31</v>
      </c>
      <c r="G787" s="506" t="s">
        <v>31</v>
      </c>
      <c r="H787" s="34" t="s">
        <v>1711</v>
      </c>
      <c r="I787" s="5">
        <v>41271</v>
      </c>
      <c r="J787" s="5">
        <v>46367</v>
      </c>
      <c r="K787" s="17" t="s">
        <v>365</v>
      </c>
      <c r="L787" s="17" t="s">
        <v>365</v>
      </c>
      <c r="M787" s="17" t="s">
        <v>364</v>
      </c>
      <c r="N787" s="17" t="s">
        <v>25</v>
      </c>
      <c r="O787" s="17">
        <v>330</v>
      </c>
      <c r="P787" s="767" t="s">
        <v>7930</v>
      </c>
      <c r="Q787" s="767" t="s">
        <v>7930</v>
      </c>
      <c r="R787" s="767"/>
      <c r="S787" s="767"/>
      <c r="T787" s="566">
        <v>3.3</v>
      </c>
      <c r="U787" s="17">
        <v>0.9</v>
      </c>
      <c r="V787" s="17">
        <v>330</v>
      </c>
      <c r="W787" s="17" t="s">
        <v>6690</v>
      </c>
      <c r="X787" s="17">
        <v>50</v>
      </c>
      <c r="Y787" s="17" t="s">
        <v>1090</v>
      </c>
      <c r="Z787" s="17" t="s">
        <v>1090</v>
      </c>
      <c r="AA787" s="17" t="s">
        <v>1090</v>
      </c>
      <c r="AB787" s="17" t="s">
        <v>1090</v>
      </c>
      <c r="AC787" s="17" t="s">
        <v>1090</v>
      </c>
      <c r="AD787" s="17" t="s">
        <v>1090</v>
      </c>
      <c r="AE787" s="17" t="s">
        <v>1090</v>
      </c>
      <c r="AF787" s="17">
        <v>0.5</v>
      </c>
      <c r="AG787" s="17" t="s">
        <v>1090</v>
      </c>
      <c r="AH787" s="17"/>
      <c r="AI787" s="17"/>
      <c r="AJ787" s="17"/>
      <c r="AK787" s="17"/>
      <c r="AL787" s="17"/>
      <c r="AM787" s="11"/>
    </row>
    <row r="788" spans="1:39" s="60" customFormat="1" ht="27.75" customHeight="1" x14ac:dyDescent="0.25">
      <c r="A788" s="34">
        <v>13140212</v>
      </c>
      <c r="B788" s="5">
        <v>41254</v>
      </c>
      <c r="C788" s="17" t="s">
        <v>7929</v>
      </c>
      <c r="D788" s="17" t="s">
        <v>7926</v>
      </c>
      <c r="E788" s="506" t="s">
        <v>31</v>
      </c>
      <c r="F788" s="506" t="s">
        <v>31</v>
      </c>
      <c r="G788" s="506" t="s">
        <v>31</v>
      </c>
      <c r="H788" s="34" t="s">
        <v>1711</v>
      </c>
      <c r="I788" s="5">
        <v>41271</v>
      </c>
      <c r="J788" s="5">
        <v>46367</v>
      </c>
      <c r="K788" s="17" t="s">
        <v>365</v>
      </c>
      <c r="L788" s="17" t="s">
        <v>365</v>
      </c>
      <c r="M788" s="17" t="s">
        <v>364</v>
      </c>
      <c r="N788" s="17" t="s">
        <v>25</v>
      </c>
      <c r="O788" s="17">
        <v>180</v>
      </c>
      <c r="P788" s="767" t="s">
        <v>7930</v>
      </c>
      <c r="Q788" s="767" t="s">
        <v>7930</v>
      </c>
      <c r="R788" s="767"/>
      <c r="S788" s="767"/>
      <c r="T788" s="566">
        <v>0.02</v>
      </c>
      <c r="U788" s="17">
        <v>0.495</v>
      </c>
      <c r="V788" s="17">
        <v>180</v>
      </c>
      <c r="W788" s="17" t="s">
        <v>6690</v>
      </c>
      <c r="X788" s="17">
        <v>35</v>
      </c>
      <c r="Y788" s="17">
        <v>25</v>
      </c>
      <c r="Z788" s="17">
        <v>125</v>
      </c>
      <c r="AA788" s="17" t="s">
        <v>1090</v>
      </c>
      <c r="AB788" s="17" t="s">
        <v>1090</v>
      </c>
      <c r="AC788" s="17" t="s">
        <v>1090</v>
      </c>
      <c r="AD788" s="17" t="s">
        <v>1090</v>
      </c>
      <c r="AE788" s="17" t="s">
        <v>1090</v>
      </c>
      <c r="AF788" s="17" t="s">
        <v>1090</v>
      </c>
      <c r="AG788" s="17" t="s">
        <v>1090</v>
      </c>
      <c r="AH788" s="17"/>
      <c r="AI788" s="17"/>
      <c r="AJ788" s="17"/>
      <c r="AK788" s="17"/>
      <c r="AL788" s="17"/>
      <c r="AM788" s="11"/>
    </row>
    <row r="789" spans="1:39" s="60" customFormat="1" ht="27.75" customHeight="1" x14ac:dyDescent="0.25">
      <c r="A789" s="736">
        <v>13140213</v>
      </c>
      <c r="B789" s="291">
        <v>41255</v>
      </c>
      <c r="C789" s="221" t="s">
        <v>1712</v>
      </c>
      <c r="D789" s="221" t="s">
        <v>6558</v>
      </c>
      <c r="E789" s="221"/>
      <c r="F789" s="221"/>
      <c r="G789" s="221"/>
      <c r="H789" s="290" t="s">
        <v>209</v>
      </c>
      <c r="I789" s="291">
        <v>41277</v>
      </c>
      <c r="J789" s="291">
        <v>43446</v>
      </c>
      <c r="K789" s="221" t="s">
        <v>1124</v>
      </c>
      <c r="L789" s="221"/>
      <c r="M789" s="221" t="s">
        <v>4804</v>
      </c>
      <c r="N789" s="221" t="s">
        <v>34</v>
      </c>
      <c r="O789" s="221">
        <v>11930</v>
      </c>
      <c r="P789" s="746" t="s">
        <v>7350</v>
      </c>
      <c r="Q789" s="746" t="s">
        <v>6968</v>
      </c>
      <c r="R789" s="746"/>
      <c r="S789" s="746"/>
      <c r="T789" s="570"/>
      <c r="U789" s="221"/>
      <c r="V789" s="221">
        <v>11930</v>
      </c>
      <c r="W789" s="221"/>
      <c r="X789" s="221"/>
      <c r="Y789" s="221"/>
      <c r="Z789" s="221"/>
      <c r="AA789" s="221"/>
      <c r="AB789" s="221"/>
      <c r="AC789" s="221"/>
      <c r="AD789" s="221"/>
      <c r="AE789" s="221"/>
      <c r="AF789" s="221"/>
      <c r="AG789" s="221"/>
      <c r="AH789" s="221"/>
      <c r="AI789" s="221" t="s">
        <v>2626</v>
      </c>
      <c r="AJ789" s="221" t="s">
        <v>2627</v>
      </c>
      <c r="AK789" s="314"/>
      <c r="AL789" s="314" t="s">
        <v>6563</v>
      </c>
      <c r="AM789" s="11"/>
    </row>
    <row r="790" spans="1:39" s="507" customFormat="1" ht="27.75" customHeight="1" thickBot="1" x14ac:dyDescent="0.3">
      <c r="A790" s="169">
        <v>13140213</v>
      </c>
      <c r="B790" s="170">
        <v>41255</v>
      </c>
      <c r="C790" s="44" t="s">
        <v>1712</v>
      </c>
      <c r="D790" s="44" t="s">
        <v>7349</v>
      </c>
      <c r="E790" s="44" t="s">
        <v>33</v>
      </c>
      <c r="F790" s="44" t="s">
        <v>41</v>
      </c>
      <c r="G790" s="44" t="s">
        <v>33</v>
      </c>
      <c r="H790" s="169" t="s">
        <v>209</v>
      </c>
      <c r="I790" s="170">
        <v>41277</v>
      </c>
      <c r="J790" s="170">
        <v>45638</v>
      </c>
      <c r="K790" s="44" t="s">
        <v>1124</v>
      </c>
      <c r="L790" s="44"/>
      <c r="M790" s="44" t="s">
        <v>4804</v>
      </c>
      <c r="N790" s="44" t="s">
        <v>34</v>
      </c>
      <c r="O790" s="44">
        <v>11930</v>
      </c>
      <c r="P790" s="822"/>
      <c r="Q790" s="822"/>
      <c r="R790" s="822"/>
      <c r="S790" s="822"/>
      <c r="T790" s="573"/>
      <c r="U790" s="44"/>
      <c r="V790" s="44">
        <v>11930</v>
      </c>
      <c r="W790" s="44"/>
      <c r="X790" s="44"/>
      <c r="Y790" s="44"/>
      <c r="Z790" s="44"/>
      <c r="AA790" s="44"/>
      <c r="AB790" s="44"/>
      <c r="AC790" s="44"/>
      <c r="AD790" s="44"/>
      <c r="AE790" s="44"/>
      <c r="AF790" s="44"/>
      <c r="AG790" s="44"/>
      <c r="AH790" s="44"/>
      <c r="AI790" s="44" t="s">
        <v>6559</v>
      </c>
      <c r="AJ790" s="44" t="s">
        <v>6561</v>
      </c>
      <c r="AK790" s="44"/>
      <c r="AL790" s="44"/>
      <c r="AM790" s="44"/>
    </row>
    <row r="791" spans="1:39" s="60" customFormat="1" ht="39" customHeight="1" thickBot="1" x14ac:dyDescent="0.3">
      <c r="A791" s="392">
        <v>13140214</v>
      </c>
      <c r="B791" s="393">
        <v>41264</v>
      </c>
      <c r="C791" s="324" t="s">
        <v>1713</v>
      </c>
      <c r="D791" s="324" t="s">
        <v>6560</v>
      </c>
      <c r="E791" s="215"/>
      <c r="F791" s="215"/>
      <c r="G791" s="215"/>
      <c r="H791" s="392">
        <v>35290</v>
      </c>
      <c r="I791" s="393">
        <v>41289</v>
      </c>
      <c r="J791" s="393">
        <v>43459</v>
      </c>
      <c r="K791" s="324" t="s">
        <v>370</v>
      </c>
      <c r="L791" s="324"/>
      <c r="M791" s="324" t="s">
        <v>300</v>
      </c>
      <c r="N791" s="324" t="s">
        <v>52</v>
      </c>
      <c r="O791" s="324">
        <v>6840</v>
      </c>
      <c r="P791" s="761"/>
      <c r="Q791" s="761"/>
      <c r="R791" s="761" t="s">
        <v>6868</v>
      </c>
      <c r="S791" s="761"/>
      <c r="T791" s="578"/>
      <c r="U791" s="324"/>
      <c r="V791" s="324">
        <v>6840</v>
      </c>
      <c r="W791" s="324"/>
      <c r="X791" s="324"/>
      <c r="Y791" s="324"/>
      <c r="Z791" s="324"/>
      <c r="AA791" s="324"/>
      <c r="AB791" s="324"/>
      <c r="AC791" s="324"/>
      <c r="AD791" s="324"/>
      <c r="AE791" s="324"/>
      <c r="AF791" s="324"/>
      <c r="AG791" s="324"/>
      <c r="AH791" s="324"/>
      <c r="AI791" s="324" t="s">
        <v>2628</v>
      </c>
      <c r="AJ791" s="324" t="s">
        <v>2358</v>
      </c>
      <c r="AK791" s="409"/>
      <c r="AL791" s="409"/>
      <c r="AM791" s="11"/>
    </row>
    <row r="792" spans="1:39" s="60" customFormat="1" ht="27.75" customHeight="1" thickBot="1" x14ac:dyDescent="0.3">
      <c r="A792" s="183">
        <v>13140215</v>
      </c>
      <c r="B792" s="184">
        <v>41270</v>
      </c>
      <c r="C792" s="185" t="s">
        <v>4248</v>
      </c>
      <c r="D792" s="185" t="s">
        <v>5044</v>
      </c>
      <c r="E792" s="176"/>
      <c r="F792" s="176"/>
      <c r="G792" s="176"/>
      <c r="H792" s="186" t="s">
        <v>1714</v>
      </c>
      <c r="I792" s="184">
        <v>41284</v>
      </c>
      <c r="J792" s="184">
        <v>43461</v>
      </c>
      <c r="K792" s="185" t="s">
        <v>365</v>
      </c>
      <c r="L792" s="185"/>
      <c r="M792" s="185" t="s">
        <v>364</v>
      </c>
      <c r="N792" s="185" t="s">
        <v>25</v>
      </c>
      <c r="O792" s="185">
        <v>645927</v>
      </c>
      <c r="P792" s="748"/>
      <c r="Q792" s="748"/>
      <c r="R792" s="748"/>
      <c r="S792" s="748"/>
      <c r="T792" s="588"/>
      <c r="U792" s="185"/>
      <c r="V792" s="185">
        <v>645927</v>
      </c>
      <c r="W792" s="185"/>
      <c r="X792" s="185"/>
      <c r="Y792" s="185"/>
      <c r="Z792" s="185"/>
      <c r="AA792" s="185"/>
      <c r="AB792" s="185"/>
      <c r="AC792" s="185"/>
      <c r="AD792" s="185"/>
      <c r="AE792" s="185"/>
      <c r="AF792" s="185"/>
      <c r="AG792" s="185"/>
      <c r="AH792" s="185"/>
      <c r="AI792" s="185" t="s">
        <v>2629</v>
      </c>
      <c r="AJ792" s="185" t="s">
        <v>2630</v>
      </c>
      <c r="AK792" s="275"/>
      <c r="AL792" s="275" t="s">
        <v>7012</v>
      </c>
      <c r="AM792" s="11"/>
    </row>
    <row r="793" spans="1:39" s="60" customFormat="1" ht="27.75" customHeight="1" thickBot="1" x14ac:dyDescent="0.3">
      <c r="A793" s="334">
        <v>13140215</v>
      </c>
      <c r="B793" s="15">
        <v>41270</v>
      </c>
      <c r="C793" s="176" t="s">
        <v>4248</v>
      </c>
      <c r="D793" s="16" t="s">
        <v>5044</v>
      </c>
      <c r="E793" s="176"/>
      <c r="F793" s="176"/>
      <c r="G793" s="176"/>
      <c r="H793" s="33" t="s">
        <v>1714</v>
      </c>
      <c r="I793" s="15">
        <v>41284</v>
      </c>
      <c r="J793" s="15">
        <v>43461</v>
      </c>
      <c r="K793" s="16" t="s">
        <v>365</v>
      </c>
      <c r="L793" s="16"/>
      <c r="M793" s="16" t="s">
        <v>364</v>
      </c>
      <c r="N793" s="16" t="s">
        <v>25</v>
      </c>
      <c r="O793" s="16">
        <v>645927</v>
      </c>
      <c r="P793" s="764"/>
      <c r="Q793" s="764"/>
      <c r="R793" s="764"/>
      <c r="S793" s="764"/>
      <c r="T793" s="580"/>
      <c r="U793" s="16"/>
      <c r="V793" s="16">
        <v>645927</v>
      </c>
      <c r="W793" s="16"/>
      <c r="X793" s="16"/>
      <c r="Y793" s="16"/>
      <c r="Z793" s="16"/>
      <c r="AA793" s="16"/>
      <c r="AB793" s="16"/>
      <c r="AC793" s="16"/>
      <c r="AD793" s="16"/>
      <c r="AE793" s="16"/>
      <c r="AF793" s="16"/>
      <c r="AG793" s="16"/>
      <c r="AH793" s="16"/>
      <c r="AI793" s="16" t="s">
        <v>2631</v>
      </c>
      <c r="AJ793" s="16" t="s">
        <v>2632</v>
      </c>
      <c r="AK793" s="57"/>
      <c r="AL793" s="275" t="s">
        <v>7012</v>
      </c>
      <c r="AM793" s="11"/>
    </row>
    <row r="794" spans="1:39" s="60" customFormat="1" ht="27.75" customHeight="1" thickBot="1" x14ac:dyDescent="0.3">
      <c r="A794" s="183">
        <v>13140215</v>
      </c>
      <c r="B794" s="184">
        <v>41270</v>
      </c>
      <c r="C794" s="185" t="s">
        <v>4248</v>
      </c>
      <c r="D794" s="185" t="s">
        <v>5044</v>
      </c>
      <c r="E794" s="176"/>
      <c r="F794" s="176"/>
      <c r="G794" s="176"/>
      <c r="H794" s="186" t="s">
        <v>1714</v>
      </c>
      <c r="I794" s="184">
        <v>41284</v>
      </c>
      <c r="J794" s="184">
        <v>43461</v>
      </c>
      <c r="K794" s="185" t="s">
        <v>365</v>
      </c>
      <c r="L794" s="185"/>
      <c r="M794" s="185" t="s">
        <v>364</v>
      </c>
      <c r="N794" s="185" t="s">
        <v>25</v>
      </c>
      <c r="O794" s="185">
        <v>907258.6</v>
      </c>
      <c r="P794" s="748"/>
      <c r="Q794" s="748"/>
      <c r="R794" s="748"/>
      <c r="S794" s="748"/>
      <c r="T794" s="588"/>
      <c r="U794" s="185"/>
      <c r="V794" s="185">
        <v>907258.6</v>
      </c>
      <c r="W794" s="185"/>
      <c r="X794" s="185"/>
      <c r="Y794" s="185"/>
      <c r="Z794" s="185"/>
      <c r="AA794" s="185"/>
      <c r="AB794" s="185"/>
      <c r="AC794" s="185"/>
      <c r="AD794" s="185"/>
      <c r="AE794" s="185"/>
      <c r="AF794" s="185"/>
      <c r="AG794" s="185"/>
      <c r="AH794" s="185"/>
      <c r="AI794" s="185" t="s">
        <v>2629</v>
      </c>
      <c r="AJ794" s="185" t="s">
        <v>2630</v>
      </c>
      <c r="AK794" s="275"/>
      <c r="AL794" s="275" t="s">
        <v>7012</v>
      </c>
      <c r="AM794" s="11"/>
    </row>
    <row r="795" spans="1:39" s="60" customFormat="1" ht="27.75" customHeight="1" x14ac:dyDescent="0.25">
      <c r="A795" s="334">
        <v>13140215</v>
      </c>
      <c r="B795" s="15">
        <v>41270</v>
      </c>
      <c r="C795" s="176" t="s">
        <v>4248</v>
      </c>
      <c r="D795" s="16" t="s">
        <v>5044</v>
      </c>
      <c r="E795" s="176"/>
      <c r="F795" s="176"/>
      <c r="G795" s="176"/>
      <c r="H795" s="33" t="s">
        <v>1714</v>
      </c>
      <c r="I795" s="15">
        <v>41284</v>
      </c>
      <c r="J795" s="15">
        <v>43461</v>
      </c>
      <c r="K795" s="16" t="s">
        <v>365</v>
      </c>
      <c r="L795" s="16"/>
      <c r="M795" s="16" t="s">
        <v>364</v>
      </c>
      <c r="N795" s="16" t="s">
        <v>25</v>
      </c>
      <c r="O795" s="16">
        <v>907258.6</v>
      </c>
      <c r="P795" s="764"/>
      <c r="Q795" s="764"/>
      <c r="R795" s="764"/>
      <c r="S795" s="764"/>
      <c r="T795" s="580"/>
      <c r="U795" s="16"/>
      <c r="V795" s="16">
        <v>907258.6</v>
      </c>
      <c r="W795" s="16"/>
      <c r="X795" s="16"/>
      <c r="Y795" s="16"/>
      <c r="Z795" s="16"/>
      <c r="AA795" s="16"/>
      <c r="AB795" s="16"/>
      <c r="AC795" s="16"/>
      <c r="AD795" s="16"/>
      <c r="AE795" s="16"/>
      <c r="AF795" s="16"/>
      <c r="AG795" s="16"/>
      <c r="AH795" s="16"/>
      <c r="AI795" s="16" t="s">
        <v>2631</v>
      </c>
      <c r="AJ795" s="16" t="s">
        <v>2632</v>
      </c>
      <c r="AK795" s="57"/>
      <c r="AL795" s="275" t="s">
        <v>7012</v>
      </c>
      <c r="AM795" s="11"/>
    </row>
    <row r="796" spans="1:39" s="662" customFormat="1" ht="34.5" customHeight="1" thickBot="1" x14ac:dyDescent="0.3">
      <c r="A796" s="77">
        <v>13140216</v>
      </c>
      <c r="B796" s="28">
        <v>41295</v>
      </c>
      <c r="C796" s="29" t="s">
        <v>1715</v>
      </c>
      <c r="D796" s="29" t="s">
        <v>5714</v>
      </c>
      <c r="H796" s="77" t="s">
        <v>1716</v>
      </c>
      <c r="I796" s="28">
        <v>41316</v>
      </c>
      <c r="J796" s="28">
        <v>43860</v>
      </c>
      <c r="K796" s="29" t="s">
        <v>1657</v>
      </c>
      <c r="L796" s="29"/>
      <c r="M796" s="29" t="s">
        <v>1717</v>
      </c>
      <c r="N796" s="29" t="s">
        <v>48</v>
      </c>
      <c r="O796" s="29">
        <v>1000</v>
      </c>
      <c r="P796" s="743"/>
      <c r="Q796" s="743"/>
      <c r="R796" s="743"/>
      <c r="S796" s="743"/>
      <c r="T796" s="571">
        <v>0.55000000000000004</v>
      </c>
      <c r="U796" s="29">
        <v>3.5</v>
      </c>
      <c r="V796" s="29">
        <v>1000</v>
      </c>
      <c r="W796" s="29" t="s">
        <v>1257</v>
      </c>
      <c r="X796" s="29">
        <v>50</v>
      </c>
      <c r="Y796" s="29">
        <v>50</v>
      </c>
      <c r="Z796" s="29">
        <v>250</v>
      </c>
      <c r="AA796" s="29" t="s">
        <v>1090</v>
      </c>
      <c r="AB796" s="29" t="s">
        <v>1090</v>
      </c>
      <c r="AC796" s="29" t="s">
        <v>1090</v>
      </c>
      <c r="AD796" s="29" t="s">
        <v>1090</v>
      </c>
      <c r="AE796" s="29" t="s">
        <v>1090</v>
      </c>
      <c r="AF796" s="29" t="s">
        <v>1090</v>
      </c>
      <c r="AG796" s="29" t="s">
        <v>1337</v>
      </c>
      <c r="AH796" s="29"/>
      <c r="AI796" s="29" t="s">
        <v>2633</v>
      </c>
      <c r="AJ796" s="29" t="s">
        <v>2634</v>
      </c>
      <c r="AK796" s="25" t="s">
        <v>1408</v>
      </c>
      <c r="AL796" s="25"/>
      <c r="AM796" s="11"/>
    </row>
    <row r="797" spans="1:39" s="670" customFormat="1" ht="27.75" customHeight="1" x14ac:dyDescent="0.25">
      <c r="A797" s="303">
        <v>13140217</v>
      </c>
      <c r="B797" s="315">
        <v>41327</v>
      </c>
      <c r="C797" s="91" t="s">
        <v>215</v>
      </c>
      <c r="D797" s="91" t="s">
        <v>5194</v>
      </c>
      <c r="E797" s="91"/>
      <c r="F797" s="91"/>
      <c r="G797" s="91"/>
      <c r="H797" s="304" t="s">
        <v>1718</v>
      </c>
      <c r="I797" s="315">
        <v>41354</v>
      </c>
      <c r="J797" s="315">
        <v>41537</v>
      </c>
      <c r="K797" s="91" t="s">
        <v>378</v>
      </c>
      <c r="L797" s="91"/>
      <c r="M797" s="91" t="s">
        <v>4805</v>
      </c>
      <c r="N797" s="91" t="s">
        <v>95</v>
      </c>
      <c r="O797" s="91">
        <v>10556</v>
      </c>
      <c r="P797" s="807"/>
      <c r="Q797" s="807" t="s">
        <v>1719</v>
      </c>
      <c r="R797" s="807" t="s">
        <v>3248</v>
      </c>
      <c r="S797" s="807"/>
      <c r="T797" s="605">
        <v>12.5</v>
      </c>
      <c r="U797" s="91">
        <v>40.6</v>
      </c>
      <c r="V797" s="91">
        <v>10556</v>
      </c>
      <c r="W797" s="91" t="s">
        <v>1089</v>
      </c>
      <c r="X797" s="91">
        <v>50</v>
      </c>
      <c r="Y797" s="91">
        <v>25</v>
      </c>
      <c r="Z797" s="91">
        <v>125</v>
      </c>
      <c r="AA797" s="91" t="s">
        <v>1090</v>
      </c>
      <c r="AB797" s="91" t="s">
        <v>1090</v>
      </c>
      <c r="AC797" s="91" t="s">
        <v>1090</v>
      </c>
      <c r="AD797" s="91" t="s">
        <v>1090</v>
      </c>
      <c r="AE797" s="91" t="s">
        <v>1090</v>
      </c>
      <c r="AF797" s="91" t="s">
        <v>1090</v>
      </c>
      <c r="AG797" s="91" t="s">
        <v>1336</v>
      </c>
      <c r="AH797" s="91"/>
      <c r="AI797" s="91" t="s">
        <v>2635</v>
      </c>
      <c r="AJ797" s="91" t="s">
        <v>2636</v>
      </c>
      <c r="AK797" s="91"/>
      <c r="AL797" s="338" t="s">
        <v>3266</v>
      </c>
      <c r="AM797" s="45"/>
    </row>
    <row r="798" spans="1:39" s="670" customFormat="1" ht="27.75" customHeight="1" thickBot="1" x14ac:dyDescent="0.3">
      <c r="A798" s="305">
        <v>13140217</v>
      </c>
      <c r="B798" s="347">
        <v>41327</v>
      </c>
      <c r="C798" s="306" t="s">
        <v>215</v>
      </c>
      <c r="D798" s="306" t="s">
        <v>5194</v>
      </c>
      <c r="E798" s="306"/>
      <c r="F798" s="306"/>
      <c r="G798" s="306"/>
      <c r="H798" s="307" t="s">
        <v>1718</v>
      </c>
      <c r="I798" s="347">
        <v>41354</v>
      </c>
      <c r="J798" s="347">
        <v>41792</v>
      </c>
      <c r="K798" s="306" t="s">
        <v>378</v>
      </c>
      <c r="L798" s="306"/>
      <c r="M798" s="306" t="s">
        <v>4805</v>
      </c>
      <c r="N798" s="306" t="s">
        <v>95</v>
      </c>
      <c r="O798" s="306">
        <v>10556</v>
      </c>
      <c r="P798" s="832"/>
      <c r="Q798" s="832"/>
      <c r="R798" s="832" t="s">
        <v>3248</v>
      </c>
      <c r="S798" s="832"/>
      <c r="T798" s="606">
        <v>12.5</v>
      </c>
      <c r="U798" s="306">
        <v>40.6</v>
      </c>
      <c r="V798" s="306">
        <v>10556</v>
      </c>
      <c r="W798" s="306" t="s">
        <v>1089</v>
      </c>
      <c r="X798" s="306">
        <v>50</v>
      </c>
      <c r="Y798" s="306">
        <v>25</v>
      </c>
      <c r="Z798" s="306">
        <v>125</v>
      </c>
      <c r="AA798" s="306" t="s">
        <v>1090</v>
      </c>
      <c r="AB798" s="306" t="s">
        <v>1090</v>
      </c>
      <c r="AC798" s="306" t="s">
        <v>1090</v>
      </c>
      <c r="AD798" s="306" t="s">
        <v>1090</v>
      </c>
      <c r="AE798" s="306" t="s">
        <v>1090</v>
      </c>
      <c r="AF798" s="306" t="s">
        <v>1090</v>
      </c>
      <c r="AG798" s="306" t="s">
        <v>1336</v>
      </c>
      <c r="AH798" s="306"/>
      <c r="AI798" s="306" t="s">
        <v>2635</v>
      </c>
      <c r="AJ798" s="306" t="s">
        <v>2636</v>
      </c>
      <c r="AK798" s="306" t="s">
        <v>1408</v>
      </c>
      <c r="AL798" s="349" t="s">
        <v>3266</v>
      </c>
      <c r="AM798" s="45"/>
    </row>
    <row r="799" spans="1:39" s="60" customFormat="1" ht="27.75" customHeight="1" thickBot="1" x14ac:dyDescent="0.3">
      <c r="A799" s="77">
        <v>13140218</v>
      </c>
      <c r="B799" s="28">
        <v>41353</v>
      </c>
      <c r="C799" s="28" t="s">
        <v>1720</v>
      </c>
      <c r="D799" s="28" t="s">
        <v>5195</v>
      </c>
      <c r="E799" s="238"/>
      <c r="F799" s="238"/>
      <c r="G799" s="238"/>
      <c r="H799" s="77">
        <v>40422</v>
      </c>
      <c r="I799" s="28">
        <v>41384</v>
      </c>
      <c r="J799" s="28">
        <v>44901</v>
      </c>
      <c r="K799" s="29" t="s">
        <v>1461</v>
      </c>
      <c r="L799" s="29"/>
      <c r="M799" s="29" t="s">
        <v>4806</v>
      </c>
      <c r="N799" s="29" t="s">
        <v>48</v>
      </c>
      <c r="O799" s="29">
        <v>18480</v>
      </c>
      <c r="P799" s="743"/>
      <c r="Q799" s="743" t="s">
        <v>1721</v>
      </c>
      <c r="R799" s="743"/>
      <c r="S799" s="743"/>
      <c r="T799" s="571">
        <v>11</v>
      </c>
      <c r="U799" s="29">
        <v>70</v>
      </c>
      <c r="V799" s="29">
        <v>18480</v>
      </c>
      <c r="W799" s="29" t="s">
        <v>1257</v>
      </c>
      <c r="X799" s="29">
        <v>50</v>
      </c>
      <c r="Y799" s="29">
        <v>50</v>
      </c>
      <c r="Z799" s="29">
        <v>125</v>
      </c>
      <c r="AA799" s="29" t="s">
        <v>1090</v>
      </c>
      <c r="AB799" s="29" t="s">
        <v>1090</v>
      </c>
      <c r="AC799" s="29" t="s">
        <v>1090</v>
      </c>
      <c r="AD799" s="29" t="s">
        <v>1090</v>
      </c>
      <c r="AE799" s="29" t="s">
        <v>1090</v>
      </c>
      <c r="AF799" s="29">
        <v>0.3</v>
      </c>
      <c r="AG799" s="29" t="s">
        <v>4249</v>
      </c>
      <c r="AH799" s="29"/>
      <c r="AI799" s="29" t="s">
        <v>2637</v>
      </c>
      <c r="AJ799" s="29" t="s">
        <v>2638</v>
      </c>
      <c r="AK799" s="25" t="s">
        <v>166</v>
      </c>
      <c r="AL799" s="25" t="s">
        <v>1722</v>
      </c>
      <c r="AM799" s="11"/>
    </row>
    <row r="800" spans="1:39" s="60" customFormat="1" ht="27.75" customHeight="1" thickBot="1" x14ac:dyDescent="0.3">
      <c r="A800" s="237">
        <v>13140219</v>
      </c>
      <c r="B800" s="238">
        <v>41379</v>
      </c>
      <c r="C800" s="238" t="s">
        <v>215</v>
      </c>
      <c r="D800" s="238" t="s">
        <v>5715</v>
      </c>
      <c r="E800" s="28"/>
      <c r="F800" s="28"/>
      <c r="G800" s="28"/>
      <c r="H800" s="239">
        <v>39147</v>
      </c>
      <c r="I800" s="238">
        <v>41410</v>
      </c>
      <c r="J800" s="238">
        <v>43570</v>
      </c>
      <c r="K800" s="23" t="s">
        <v>365</v>
      </c>
      <c r="L800" s="23"/>
      <c r="M800" s="23" t="s">
        <v>364</v>
      </c>
      <c r="N800" s="23" t="s">
        <v>25</v>
      </c>
      <c r="O800" s="23">
        <v>2920</v>
      </c>
      <c r="P800" s="744"/>
      <c r="Q800" s="744"/>
      <c r="R800" s="744"/>
      <c r="S800" s="744"/>
      <c r="T800" s="575">
        <v>0.7</v>
      </c>
      <c r="U800" s="23">
        <v>8</v>
      </c>
      <c r="V800" s="23">
        <v>2920</v>
      </c>
      <c r="W800" s="23" t="s">
        <v>1257</v>
      </c>
      <c r="X800" s="23">
        <v>50</v>
      </c>
      <c r="Y800" s="23">
        <v>50</v>
      </c>
      <c r="Z800" s="23">
        <v>250</v>
      </c>
      <c r="AA800" s="23" t="s">
        <v>1090</v>
      </c>
      <c r="AB800" s="23" t="s">
        <v>1090</v>
      </c>
      <c r="AC800" s="23" t="s">
        <v>1090</v>
      </c>
      <c r="AD800" s="23" t="s">
        <v>1090</v>
      </c>
      <c r="AE800" s="23" t="s">
        <v>1090</v>
      </c>
      <c r="AF800" s="23" t="s">
        <v>1090</v>
      </c>
      <c r="AG800" s="23" t="s">
        <v>1723</v>
      </c>
      <c r="AH800" s="23">
        <v>32.08</v>
      </c>
      <c r="AI800" s="23" t="s">
        <v>2639</v>
      </c>
      <c r="AJ800" s="23" t="s">
        <v>2640</v>
      </c>
      <c r="AK800" s="24" t="s">
        <v>166</v>
      </c>
      <c r="AL800" s="24"/>
      <c r="AM800" s="11"/>
    </row>
    <row r="801" spans="1:39" s="60" customFormat="1" ht="27.75" customHeight="1" thickBot="1" x14ac:dyDescent="0.3">
      <c r="A801" s="77">
        <v>13140220</v>
      </c>
      <c r="B801" s="28">
        <v>41387</v>
      </c>
      <c r="C801" s="28" t="s">
        <v>1724</v>
      </c>
      <c r="D801" s="28" t="s">
        <v>5716</v>
      </c>
      <c r="E801" s="238"/>
      <c r="F801" s="238"/>
      <c r="G801" s="238"/>
      <c r="H801" s="77">
        <v>63668</v>
      </c>
      <c r="I801" s="28">
        <v>41417</v>
      </c>
      <c r="J801" s="28" t="s">
        <v>1195</v>
      </c>
      <c r="K801" s="29" t="s">
        <v>365</v>
      </c>
      <c r="L801" s="29"/>
      <c r="M801" s="29" t="s">
        <v>364</v>
      </c>
      <c r="N801" s="29" t="s">
        <v>25</v>
      </c>
      <c r="O801" s="29">
        <v>5500</v>
      </c>
      <c r="P801" s="743"/>
      <c r="Q801" s="743"/>
      <c r="R801" s="743"/>
      <c r="S801" s="743"/>
      <c r="T801" s="571">
        <v>7.5</v>
      </c>
      <c r="U801" s="29">
        <v>20.75</v>
      </c>
      <c r="V801" s="29">
        <v>5500</v>
      </c>
      <c r="W801" s="29" t="s">
        <v>1257</v>
      </c>
      <c r="X801" s="29">
        <v>50</v>
      </c>
      <c r="Y801" s="29">
        <v>50</v>
      </c>
      <c r="Z801" s="29">
        <v>250</v>
      </c>
      <c r="AA801" s="29" t="s">
        <v>1090</v>
      </c>
      <c r="AB801" s="29" t="s">
        <v>1090</v>
      </c>
      <c r="AC801" s="29" t="s">
        <v>1090</v>
      </c>
      <c r="AD801" s="29" t="s">
        <v>1090</v>
      </c>
      <c r="AE801" s="29" t="s">
        <v>1090</v>
      </c>
      <c r="AF801" s="29" t="s">
        <v>1090</v>
      </c>
      <c r="AG801" s="29" t="s">
        <v>1723</v>
      </c>
      <c r="AH801" s="29"/>
      <c r="AI801" s="29" t="s">
        <v>2641</v>
      </c>
      <c r="AJ801" s="29" t="s">
        <v>2642</v>
      </c>
      <c r="AK801" s="25" t="s">
        <v>1725</v>
      </c>
      <c r="AL801" s="25"/>
      <c r="AM801" s="11"/>
    </row>
    <row r="802" spans="1:39" s="60" customFormat="1" ht="27.75" customHeight="1" thickBot="1" x14ac:dyDescent="0.3">
      <c r="A802" s="237">
        <v>13140221</v>
      </c>
      <c r="B802" s="238">
        <v>41407</v>
      </c>
      <c r="C802" s="238" t="s">
        <v>215</v>
      </c>
      <c r="D802" s="238" t="s">
        <v>7396</v>
      </c>
      <c r="E802" s="238" t="s">
        <v>7395</v>
      </c>
      <c r="F802" s="238" t="s">
        <v>74</v>
      </c>
      <c r="G802" s="238" t="s">
        <v>45</v>
      </c>
      <c r="H802" s="239">
        <v>32839</v>
      </c>
      <c r="I802" s="238">
        <v>41435</v>
      </c>
      <c r="J802" s="238">
        <v>48712</v>
      </c>
      <c r="K802" s="23" t="s">
        <v>1531</v>
      </c>
      <c r="L802" s="23" t="s">
        <v>1531</v>
      </c>
      <c r="M802" s="23" t="s">
        <v>7397</v>
      </c>
      <c r="N802" s="23" t="s">
        <v>48</v>
      </c>
      <c r="O802" s="23">
        <v>9000</v>
      </c>
      <c r="P802" s="744" t="s">
        <v>8707</v>
      </c>
      <c r="Q802" s="744" t="s">
        <v>8708</v>
      </c>
      <c r="R802" s="744"/>
      <c r="S802" s="744"/>
      <c r="T802" s="575">
        <v>7.4</v>
      </c>
      <c r="U802" s="23">
        <v>40</v>
      </c>
      <c r="V802" s="23">
        <v>14600</v>
      </c>
      <c r="W802" s="23" t="s">
        <v>1257</v>
      </c>
      <c r="X802" s="23">
        <v>50</v>
      </c>
      <c r="Y802" s="23">
        <v>50</v>
      </c>
      <c r="Z802" s="23">
        <v>125</v>
      </c>
      <c r="AA802" s="23" t="s">
        <v>1090</v>
      </c>
      <c r="AB802" s="23" t="s">
        <v>1090</v>
      </c>
      <c r="AC802" s="23" t="s">
        <v>1090</v>
      </c>
      <c r="AD802" s="23" t="s">
        <v>1090</v>
      </c>
      <c r="AE802" s="23" t="s">
        <v>1090</v>
      </c>
      <c r="AF802" s="23" t="s">
        <v>1090</v>
      </c>
      <c r="AG802" s="23" t="s">
        <v>7400</v>
      </c>
      <c r="AH802" s="23">
        <v>86.8</v>
      </c>
      <c r="AI802" s="23" t="s">
        <v>7398</v>
      </c>
      <c r="AJ802" s="23" t="s">
        <v>7399</v>
      </c>
      <c r="AK802" s="24" t="s">
        <v>166</v>
      </c>
      <c r="AL802" s="24" t="s">
        <v>7417</v>
      </c>
      <c r="AM802" s="11"/>
    </row>
    <row r="803" spans="1:39" s="60" customFormat="1" ht="27.75" customHeight="1" thickBot="1" x14ac:dyDescent="0.3">
      <c r="A803" s="78">
        <v>13140222</v>
      </c>
      <c r="B803" s="36">
        <v>41417</v>
      </c>
      <c r="C803" s="35" t="s">
        <v>1726</v>
      </c>
      <c r="D803" s="35" t="s">
        <v>5717</v>
      </c>
      <c r="E803" s="35"/>
      <c r="F803" s="35"/>
      <c r="G803" s="35"/>
      <c r="H803" s="78">
        <v>5013</v>
      </c>
      <c r="I803" s="36">
        <v>41438</v>
      </c>
      <c r="J803" s="36">
        <v>45053</v>
      </c>
      <c r="K803" s="35" t="s">
        <v>1340</v>
      </c>
      <c r="L803" s="35"/>
      <c r="M803" s="35" t="s">
        <v>311</v>
      </c>
      <c r="N803" s="35" t="s">
        <v>95</v>
      </c>
      <c r="O803" s="35">
        <v>39420000</v>
      </c>
      <c r="P803" s="793"/>
      <c r="Q803" s="793"/>
      <c r="R803" s="793" t="s">
        <v>1727</v>
      </c>
      <c r="S803" s="793"/>
      <c r="T803" s="602">
        <v>5378.62</v>
      </c>
      <c r="U803" s="35">
        <v>108000</v>
      </c>
      <c r="V803" s="35">
        <v>39420000</v>
      </c>
      <c r="W803" s="35" t="s">
        <v>1257</v>
      </c>
      <c r="X803" s="35">
        <v>35</v>
      </c>
      <c r="Y803" s="35">
        <v>25</v>
      </c>
      <c r="Z803" s="35">
        <v>125</v>
      </c>
      <c r="AA803" s="35" t="s">
        <v>1090</v>
      </c>
      <c r="AB803" s="35" t="s">
        <v>1090</v>
      </c>
      <c r="AC803" s="35" t="s">
        <v>1090</v>
      </c>
      <c r="AD803" s="35">
        <v>10</v>
      </c>
      <c r="AE803" s="35">
        <v>1</v>
      </c>
      <c r="AF803" s="35">
        <v>0.5</v>
      </c>
      <c r="AG803" s="35" t="s">
        <v>4250</v>
      </c>
      <c r="AH803" s="35">
        <v>41.1</v>
      </c>
      <c r="AI803" s="35" t="s">
        <v>2643</v>
      </c>
      <c r="AJ803" s="35" t="s">
        <v>2644</v>
      </c>
      <c r="AK803" s="35" t="s">
        <v>5404</v>
      </c>
      <c r="AL803" s="368" t="s">
        <v>1728</v>
      </c>
      <c r="AM803" s="45"/>
    </row>
    <row r="804" spans="1:39" s="60" customFormat="1" ht="27.75" customHeight="1" x14ac:dyDescent="0.25">
      <c r="A804" s="223">
        <v>13140223</v>
      </c>
      <c r="B804" s="224">
        <v>41449</v>
      </c>
      <c r="C804" s="224" t="s">
        <v>1729</v>
      </c>
      <c r="D804" s="224" t="s">
        <v>5045</v>
      </c>
      <c r="E804" s="224"/>
      <c r="F804" s="224"/>
      <c r="G804" s="224"/>
      <c r="H804" s="225" t="s">
        <v>180</v>
      </c>
      <c r="I804" s="224">
        <v>41472</v>
      </c>
      <c r="J804" s="224" t="s">
        <v>1656</v>
      </c>
      <c r="K804" s="43" t="s">
        <v>877</v>
      </c>
      <c r="L804" s="43"/>
      <c r="M804" s="43" t="s">
        <v>330</v>
      </c>
      <c r="N804" s="43" t="s">
        <v>34</v>
      </c>
      <c r="O804" s="535">
        <v>33580</v>
      </c>
      <c r="P804" s="760"/>
      <c r="Q804" s="760"/>
      <c r="R804" s="760"/>
      <c r="S804" s="760"/>
      <c r="T804" s="572">
        <v>33</v>
      </c>
      <c r="U804" s="43">
        <v>92</v>
      </c>
      <c r="V804" s="43">
        <v>33580</v>
      </c>
      <c r="W804" s="43" t="s">
        <v>1089</v>
      </c>
      <c r="X804" s="43">
        <v>35</v>
      </c>
      <c r="Y804" s="43">
        <v>15</v>
      </c>
      <c r="Z804" s="43">
        <v>70</v>
      </c>
      <c r="AA804" s="43" t="s">
        <v>1090</v>
      </c>
      <c r="AB804" s="43" t="s">
        <v>1090</v>
      </c>
      <c r="AC804" s="43" t="s">
        <v>1090</v>
      </c>
      <c r="AD804" s="43" t="s">
        <v>1090</v>
      </c>
      <c r="AE804" s="43" t="s">
        <v>1090</v>
      </c>
      <c r="AF804" s="43" t="s">
        <v>1090</v>
      </c>
      <c r="AG804" s="43"/>
      <c r="AH804" s="43">
        <v>517</v>
      </c>
      <c r="AI804" s="43" t="s">
        <v>2645</v>
      </c>
      <c r="AJ804" s="43" t="s">
        <v>2646</v>
      </c>
      <c r="AK804" s="46" t="s">
        <v>1730</v>
      </c>
      <c r="AL804" s="46"/>
      <c r="AM804" s="11"/>
    </row>
    <row r="805" spans="1:39" s="60" customFormat="1" ht="27.75" customHeight="1" thickBot="1" x14ac:dyDescent="0.3">
      <c r="A805" s="210">
        <v>13140223</v>
      </c>
      <c r="B805" s="5">
        <v>41449</v>
      </c>
      <c r="C805" s="5" t="s">
        <v>1731</v>
      </c>
      <c r="D805" s="5" t="s">
        <v>5045</v>
      </c>
      <c r="E805" s="170"/>
      <c r="F805" s="170"/>
      <c r="G805" s="170"/>
      <c r="H805" s="34" t="s">
        <v>180</v>
      </c>
      <c r="I805" s="5">
        <v>41472</v>
      </c>
      <c r="J805" s="5" t="s">
        <v>1656</v>
      </c>
      <c r="K805" s="17" t="s">
        <v>877</v>
      </c>
      <c r="L805" s="17"/>
      <c r="M805" s="17" t="s">
        <v>330</v>
      </c>
      <c r="N805" s="17" t="s">
        <v>34</v>
      </c>
      <c r="O805" s="6">
        <v>23612</v>
      </c>
      <c r="P805" s="767"/>
      <c r="Q805" s="767"/>
      <c r="R805" s="767"/>
      <c r="S805" s="767"/>
      <c r="T805" s="566" t="s">
        <v>1325</v>
      </c>
      <c r="U805" s="17">
        <v>64.69</v>
      </c>
      <c r="V805" s="17">
        <v>23612</v>
      </c>
      <c r="W805" s="17" t="s">
        <v>1089</v>
      </c>
      <c r="X805" s="17">
        <v>50</v>
      </c>
      <c r="Y805" s="17">
        <v>70</v>
      </c>
      <c r="Z805" s="17">
        <v>70</v>
      </c>
      <c r="AA805" s="17" t="s">
        <v>1090</v>
      </c>
      <c r="AB805" s="17" t="s">
        <v>1090</v>
      </c>
      <c r="AC805" s="17" t="s">
        <v>1090</v>
      </c>
      <c r="AD805" s="17" t="s">
        <v>1090</v>
      </c>
      <c r="AE805" s="17" t="s">
        <v>1090</v>
      </c>
      <c r="AF805" s="17">
        <v>0.5</v>
      </c>
      <c r="AG805" s="17"/>
      <c r="AH805" s="17"/>
      <c r="AI805" s="17"/>
      <c r="AJ805" s="17"/>
      <c r="AK805" s="7" t="s">
        <v>1730</v>
      </c>
      <c r="AL805" s="7"/>
      <c r="AM805" s="11"/>
    </row>
    <row r="806" spans="1:39" s="60" customFormat="1" ht="27.75" customHeight="1" thickBot="1" x14ac:dyDescent="0.3">
      <c r="A806" s="182">
        <v>13140223</v>
      </c>
      <c r="B806" s="170">
        <v>41449</v>
      </c>
      <c r="C806" s="170" t="s">
        <v>1732</v>
      </c>
      <c r="D806" s="170" t="s">
        <v>5045</v>
      </c>
      <c r="E806" s="27"/>
      <c r="F806" s="27"/>
      <c r="G806" s="27"/>
      <c r="H806" s="169" t="s">
        <v>180</v>
      </c>
      <c r="I806" s="170">
        <v>41472</v>
      </c>
      <c r="J806" s="170" t="s">
        <v>1656</v>
      </c>
      <c r="K806" s="44" t="s">
        <v>877</v>
      </c>
      <c r="L806" s="44"/>
      <c r="M806" s="44" t="s">
        <v>330</v>
      </c>
      <c r="N806" s="44" t="s">
        <v>34</v>
      </c>
      <c r="O806" s="44">
        <v>2943</v>
      </c>
      <c r="P806" s="738"/>
      <c r="Q806" s="738"/>
      <c r="R806" s="738"/>
      <c r="S806" s="738"/>
      <c r="T806" s="573"/>
      <c r="U806" s="44">
        <v>16.28</v>
      </c>
      <c r="V806" s="44">
        <v>2943</v>
      </c>
      <c r="W806" s="44" t="s">
        <v>1089</v>
      </c>
      <c r="X806" s="44">
        <v>50</v>
      </c>
      <c r="Y806" s="44">
        <v>70</v>
      </c>
      <c r="Z806" s="44" t="s">
        <v>1090</v>
      </c>
      <c r="AA806" s="44" t="s">
        <v>1090</v>
      </c>
      <c r="AB806" s="44" t="s">
        <v>1090</v>
      </c>
      <c r="AC806" s="44" t="s">
        <v>1090</v>
      </c>
      <c r="AD806" s="44" t="s">
        <v>1090</v>
      </c>
      <c r="AE806" s="44" t="s">
        <v>1090</v>
      </c>
      <c r="AF806" s="44">
        <v>0.5</v>
      </c>
      <c r="AG806" s="44"/>
      <c r="AH806" s="44"/>
      <c r="AI806" s="44"/>
      <c r="AJ806" s="44"/>
      <c r="AK806" s="174" t="s">
        <v>1730</v>
      </c>
      <c r="AL806" s="20"/>
      <c r="AM806" s="11"/>
    </row>
    <row r="807" spans="1:39" s="60" customFormat="1" ht="27.75" customHeight="1" x14ac:dyDescent="0.25">
      <c r="A807" s="164">
        <v>13140224</v>
      </c>
      <c r="B807" s="175">
        <v>41528</v>
      </c>
      <c r="C807" s="176" t="s">
        <v>6826</v>
      </c>
      <c r="D807" s="176" t="s">
        <v>6828</v>
      </c>
      <c r="E807" s="437" t="s">
        <v>6825</v>
      </c>
      <c r="F807" s="437" t="s">
        <v>6825</v>
      </c>
      <c r="G807" s="437" t="s">
        <v>70</v>
      </c>
      <c r="H807" s="164">
        <v>39147</v>
      </c>
      <c r="I807" s="175">
        <v>41498</v>
      </c>
      <c r="J807" s="175">
        <v>43719</v>
      </c>
      <c r="K807" s="176" t="s">
        <v>365</v>
      </c>
      <c r="L807" s="176"/>
      <c r="M807" s="176" t="s">
        <v>4807</v>
      </c>
      <c r="N807" s="176" t="s">
        <v>25</v>
      </c>
      <c r="O807" s="176">
        <v>130000</v>
      </c>
      <c r="P807" s="752" t="s">
        <v>1733</v>
      </c>
      <c r="Q807" s="752" t="s">
        <v>1733</v>
      </c>
      <c r="R807" s="752" t="s">
        <v>6829</v>
      </c>
      <c r="S807" s="752"/>
      <c r="T807" s="568" t="s">
        <v>1325</v>
      </c>
      <c r="U807" s="176">
        <v>356.16399999999999</v>
      </c>
      <c r="V807" s="176">
        <v>130000</v>
      </c>
      <c r="W807" s="176" t="s">
        <v>1667</v>
      </c>
      <c r="X807" s="176">
        <v>100</v>
      </c>
      <c r="Y807" s="176" t="s">
        <v>1325</v>
      </c>
      <c r="Z807" s="176">
        <v>100</v>
      </c>
      <c r="AA807" s="176" t="s">
        <v>1090</v>
      </c>
      <c r="AB807" s="176" t="s">
        <v>1090</v>
      </c>
      <c r="AC807" s="176" t="s">
        <v>1090</v>
      </c>
      <c r="AD807" s="176">
        <v>15</v>
      </c>
      <c r="AE807" s="176">
        <v>2</v>
      </c>
      <c r="AF807" s="176">
        <v>1</v>
      </c>
      <c r="AG807" s="176" t="s">
        <v>1325</v>
      </c>
      <c r="AH807" s="176">
        <v>32.71</v>
      </c>
      <c r="AI807" s="176" t="s">
        <v>2647</v>
      </c>
      <c r="AJ807" s="176" t="s">
        <v>2648</v>
      </c>
      <c r="AK807" s="222" t="s">
        <v>1408</v>
      </c>
      <c r="AL807" s="17"/>
      <c r="AM807" s="11"/>
    </row>
    <row r="808" spans="1:39" s="60" customFormat="1" ht="27.75" customHeight="1" x14ac:dyDescent="0.25">
      <c r="A808" s="33">
        <v>13140224</v>
      </c>
      <c r="B808" s="15">
        <v>41528</v>
      </c>
      <c r="C808" s="16" t="s">
        <v>6827</v>
      </c>
      <c r="D808" s="16" t="s">
        <v>6828</v>
      </c>
      <c r="E808" s="16" t="s">
        <v>6825</v>
      </c>
      <c r="F808" s="16" t="s">
        <v>6825</v>
      </c>
      <c r="G808" s="16" t="s">
        <v>70</v>
      </c>
      <c r="H808" s="33">
        <v>39147</v>
      </c>
      <c r="I808" s="15">
        <v>41498</v>
      </c>
      <c r="J808" s="15">
        <v>43719</v>
      </c>
      <c r="K808" s="16" t="s">
        <v>365</v>
      </c>
      <c r="L808" s="16"/>
      <c r="M808" s="16" t="s">
        <v>4807</v>
      </c>
      <c r="N808" s="16" t="s">
        <v>25</v>
      </c>
      <c r="O808" s="16">
        <v>295000</v>
      </c>
      <c r="P808" s="764" t="s">
        <v>1733</v>
      </c>
      <c r="Q808" s="764" t="s">
        <v>1733</v>
      </c>
      <c r="R808" s="752" t="s">
        <v>6829</v>
      </c>
      <c r="S808" s="764"/>
      <c r="T808" s="580" t="s">
        <v>1325</v>
      </c>
      <c r="U808" s="16">
        <v>808.22</v>
      </c>
      <c r="V808" s="16">
        <v>295000</v>
      </c>
      <c r="W808" s="16" t="s">
        <v>1667</v>
      </c>
      <c r="X808" s="16">
        <v>100</v>
      </c>
      <c r="Y808" s="16">
        <v>25</v>
      </c>
      <c r="Z808" s="16">
        <v>100</v>
      </c>
      <c r="AA808" s="16" t="s">
        <v>1090</v>
      </c>
      <c r="AB808" s="16" t="s">
        <v>1090</v>
      </c>
      <c r="AC808" s="16" t="s">
        <v>1090</v>
      </c>
      <c r="AD808" s="16">
        <v>15</v>
      </c>
      <c r="AE808" s="16">
        <v>2</v>
      </c>
      <c r="AF808" s="16">
        <v>1</v>
      </c>
      <c r="AG808" s="16" t="s">
        <v>4251</v>
      </c>
      <c r="AH808" s="16">
        <v>33.000999999999998</v>
      </c>
      <c r="AI808" s="16" t="s">
        <v>2649</v>
      </c>
      <c r="AJ808" s="16" t="s">
        <v>2650</v>
      </c>
      <c r="AK808" s="16" t="s">
        <v>1408</v>
      </c>
      <c r="AL808" s="17"/>
      <c r="AM808" s="11"/>
    </row>
    <row r="809" spans="1:39" s="60" customFormat="1" ht="27.75" customHeight="1" thickBot="1" x14ac:dyDescent="0.3">
      <c r="A809" s="536">
        <v>13140225</v>
      </c>
      <c r="B809" s="490">
        <v>41486</v>
      </c>
      <c r="C809" s="490" t="s">
        <v>1691</v>
      </c>
      <c r="D809" s="490" t="s">
        <v>5196</v>
      </c>
      <c r="E809" s="490"/>
      <c r="F809" s="490"/>
      <c r="G809" s="490"/>
      <c r="H809" s="537">
        <v>63427</v>
      </c>
      <c r="I809" s="490">
        <v>41514</v>
      </c>
      <c r="J809" s="490">
        <v>45138</v>
      </c>
      <c r="K809" s="491" t="s">
        <v>365</v>
      </c>
      <c r="L809" s="491"/>
      <c r="M809" s="491" t="s">
        <v>4807</v>
      </c>
      <c r="N809" s="491" t="s">
        <v>25</v>
      </c>
      <c r="O809" s="491">
        <v>24420</v>
      </c>
      <c r="P809" s="833"/>
      <c r="Q809" s="833"/>
      <c r="R809" s="833" t="s">
        <v>8753</v>
      </c>
      <c r="S809" s="833"/>
      <c r="T809" s="624">
        <v>9.25</v>
      </c>
      <c r="U809" s="491">
        <v>74</v>
      </c>
      <c r="V809" s="491">
        <v>24420</v>
      </c>
      <c r="W809" s="491" t="s">
        <v>1667</v>
      </c>
      <c r="X809" s="491">
        <v>50</v>
      </c>
      <c r="Y809" s="491">
        <v>50</v>
      </c>
      <c r="Z809" s="491">
        <v>250</v>
      </c>
      <c r="AA809" s="491" t="s">
        <v>1090</v>
      </c>
      <c r="AB809" s="491" t="s">
        <v>1090</v>
      </c>
      <c r="AC809" s="491" t="s">
        <v>1090</v>
      </c>
      <c r="AD809" s="491">
        <v>10</v>
      </c>
      <c r="AE809" s="491" t="s">
        <v>1090</v>
      </c>
      <c r="AF809" s="491" t="s">
        <v>1090</v>
      </c>
      <c r="AG809" s="491" t="s">
        <v>1734</v>
      </c>
      <c r="AH809" s="491">
        <v>15</v>
      </c>
      <c r="AI809" s="491" t="s">
        <v>2651</v>
      </c>
      <c r="AJ809" s="491" t="s">
        <v>2652</v>
      </c>
      <c r="AK809" s="492" t="s">
        <v>1730</v>
      </c>
      <c r="AL809" s="492" t="s">
        <v>6215</v>
      </c>
      <c r="AM809" s="11"/>
    </row>
    <row r="810" spans="1:39" s="60" customFormat="1" ht="41.25" customHeight="1" thickBot="1" x14ac:dyDescent="0.3">
      <c r="A810" s="240">
        <v>13140226</v>
      </c>
      <c r="B810" s="241">
        <v>41487</v>
      </c>
      <c r="C810" s="241" t="s">
        <v>1735</v>
      </c>
      <c r="D810" s="241" t="s">
        <v>5633</v>
      </c>
      <c r="E810" s="241"/>
      <c r="F810" s="241"/>
      <c r="G810" s="241"/>
      <c r="H810" s="240">
        <v>73198</v>
      </c>
      <c r="I810" s="241">
        <v>41514</v>
      </c>
      <c r="J810" s="241">
        <v>42181</v>
      </c>
      <c r="K810" s="242" t="s">
        <v>370</v>
      </c>
      <c r="L810" s="242"/>
      <c r="M810" s="242" t="s">
        <v>4746</v>
      </c>
      <c r="N810" s="242" t="s">
        <v>52</v>
      </c>
      <c r="O810" s="242">
        <v>2400</v>
      </c>
      <c r="P810" s="804"/>
      <c r="Q810" s="804"/>
      <c r="R810" s="804"/>
      <c r="S810" s="804"/>
      <c r="T810" s="604">
        <v>2.34</v>
      </c>
      <c r="U810" s="242">
        <v>9.3800000000000008</v>
      </c>
      <c r="V810" s="242">
        <v>2400</v>
      </c>
      <c r="W810" s="242" t="s">
        <v>1257</v>
      </c>
      <c r="X810" s="242">
        <v>35</v>
      </c>
      <c r="Y810" s="242">
        <v>25</v>
      </c>
      <c r="Z810" s="242">
        <v>125</v>
      </c>
      <c r="AA810" s="242" t="s">
        <v>1090</v>
      </c>
      <c r="AB810" s="242" t="s">
        <v>1090</v>
      </c>
      <c r="AC810" s="242" t="s">
        <v>1090</v>
      </c>
      <c r="AD810" s="242" t="s">
        <v>1090</v>
      </c>
      <c r="AE810" s="242" t="s">
        <v>1090</v>
      </c>
      <c r="AF810" s="242">
        <v>3</v>
      </c>
      <c r="AG810" s="242"/>
      <c r="AH810" s="242">
        <v>353.9</v>
      </c>
      <c r="AI810" s="242" t="s">
        <v>2653</v>
      </c>
      <c r="AJ810" s="242" t="s">
        <v>2654</v>
      </c>
      <c r="AK810" s="243" t="s">
        <v>1408</v>
      </c>
      <c r="AL810" s="243" t="s">
        <v>6072</v>
      </c>
      <c r="AM810" s="11"/>
    </row>
    <row r="811" spans="1:39" s="60" customFormat="1" ht="27.75" customHeight="1" thickBot="1" x14ac:dyDescent="0.3">
      <c r="A811" s="34">
        <v>13140227</v>
      </c>
      <c r="B811" s="5">
        <v>41528</v>
      </c>
      <c r="C811" s="5" t="s">
        <v>7448</v>
      </c>
      <c r="D811" s="5" t="s">
        <v>7447</v>
      </c>
      <c r="E811" s="5" t="s">
        <v>70</v>
      </c>
      <c r="F811" s="5" t="s">
        <v>70</v>
      </c>
      <c r="G811" s="5" t="s">
        <v>70</v>
      </c>
      <c r="H811" s="225">
        <v>10971</v>
      </c>
      <c r="I811" s="224">
        <v>41511</v>
      </c>
      <c r="J811" s="224">
        <v>45911</v>
      </c>
      <c r="K811" s="43" t="s">
        <v>365</v>
      </c>
      <c r="L811" s="43"/>
      <c r="M811" s="43" t="s">
        <v>4807</v>
      </c>
      <c r="N811" s="43" t="s">
        <v>25</v>
      </c>
      <c r="O811" s="43">
        <v>38325</v>
      </c>
      <c r="P811" s="768" t="s">
        <v>7450</v>
      </c>
      <c r="Q811" s="768" t="s">
        <v>7450</v>
      </c>
      <c r="R811" s="760"/>
      <c r="S811" s="760"/>
      <c r="T811" s="572" t="s">
        <v>1325</v>
      </c>
      <c r="U811" s="43">
        <v>105</v>
      </c>
      <c r="V811" s="43">
        <v>38325</v>
      </c>
      <c r="W811" s="43" t="s">
        <v>1257</v>
      </c>
      <c r="X811" s="43">
        <v>50</v>
      </c>
      <c r="Y811" s="43">
        <v>50</v>
      </c>
      <c r="Z811" s="43">
        <v>250</v>
      </c>
      <c r="AA811" s="43" t="s">
        <v>1325</v>
      </c>
      <c r="AB811" s="43" t="s">
        <v>1325</v>
      </c>
      <c r="AC811" s="43" t="s">
        <v>1325</v>
      </c>
      <c r="AD811" s="43" t="s">
        <v>1325</v>
      </c>
      <c r="AE811" s="43">
        <v>2</v>
      </c>
      <c r="AF811" s="43">
        <v>10</v>
      </c>
      <c r="AG811" s="43" t="s">
        <v>1736</v>
      </c>
      <c r="AH811" s="43">
        <v>31.178000000000001</v>
      </c>
      <c r="AI811" s="43" t="s">
        <v>2655</v>
      </c>
      <c r="AJ811" s="43" t="s">
        <v>2656</v>
      </c>
      <c r="AK811" s="46" t="s">
        <v>1373</v>
      </c>
      <c r="AL811" s="46" t="s">
        <v>6833</v>
      </c>
      <c r="AM811" s="11"/>
    </row>
    <row r="812" spans="1:39" s="60" customFormat="1" ht="27.75" customHeight="1" thickBot="1" x14ac:dyDescent="0.3">
      <c r="A812" s="34">
        <v>13140227</v>
      </c>
      <c r="B812" s="5">
        <v>41528</v>
      </c>
      <c r="C812" s="5" t="s">
        <v>7449</v>
      </c>
      <c r="D812" s="5" t="s">
        <v>7447</v>
      </c>
      <c r="E812" s="5" t="s">
        <v>70</v>
      </c>
      <c r="F812" s="5" t="s">
        <v>70</v>
      </c>
      <c r="G812" s="5" t="s">
        <v>70</v>
      </c>
      <c r="H812" s="169">
        <v>10971</v>
      </c>
      <c r="I812" s="224">
        <v>41511</v>
      </c>
      <c r="J812" s="224">
        <v>45911</v>
      </c>
      <c r="K812" s="44" t="s">
        <v>365</v>
      </c>
      <c r="L812" s="44"/>
      <c r="M812" s="44" t="s">
        <v>4807</v>
      </c>
      <c r="N812" s="44" t="s">
        <v>25</v>
      </c>
      <c r="O812" s="44">
        <v>38325</v>
      </c>
      <c r="P812" s="738" t="s">
        <v>7450</v>
      </c>
      <c r="Q812" s="738" t="s">
        <v>7450</v>
      </c>
      <c r="R812" s="738"/>
      <c r="S812" s="738"/>
      <c r="T812" s="573"/>
      <c r="U812" s="44"/>
      <c r="V812" s="44"/>
      <c r="W812" s="44"/>
      <c r="X812" s="44"/>
      <c r="Y812" s="44"/>
      <c r="Z812" s="44"/>
      <c r="AA812" s="44"/>
      <c r="AB812" s="44"/>
      <c r="AC812" s="44"/>
      <c r="AD812" s="44"/>
      <c r="AE812" s="44"/>
      <c r="AF812" s="44"/>
      <c r="AG812" s="44"/>
      <c r="AH812" s="44">
        <v>28.63</v>
      </c>
      <c r="AI812" s="44" t="s">
        <v>2657</v>
      </c>
      <c r="AJ812" s="44" t="s">
        <v>2658</v>
      </c>
      <c r="AK812" s="174" t="s">
        <v>1373</v>
      </c>
      <c r="AL812" s="46" t="s">
        <v>6833</v>
      </c>
      <c r="AM812" s="11"/>
    </row>
    <row r="813" spans="1:39" s="60" customFormat="1" ht="27.75" customHeight="1" x14ac:dyDescent="0.25">
      <c r="A813" s="164">
        <v>13140228</v>
      </c>
      <c r="B813" s="175">
        <v>41499</v>
      </c>
      <c r="C813" s="175" t="s">
        <v>1737</v>
      </c>
      <c r="D813" s="175" t="s">
        <v>1738</v>
      </c>
      <c r="E813" s="175"/>
      <c r="F813" s="175"/>
      <c r="G813" s="175"/>
      <c r="H813" s="164">
        <v>23947</v>
      </c>
      <c r="I813" s="175">
        <v>41540</v>
      </c>
      <c r="J813" s="175">
        <v>44903</v>
      </c>
      <c r="K813" s="176" t="s">
        <v>377</v>
      </c>
      <c r="L813" s="176"/>
      <c r="M813" s="176" t="s">
        <v>4808</v>
      </c>
      <c r="N813" s="176" t="s">
        <v>21</v>
      </c>
      <c r="O813" s="176">
        <v>141912</v>
      </c>
      <c r="P813" s="739" t="s">
        <v>7341</v>
      </c>
      <c r="Q813" s="826" t="s">
        <v>6407</v>
      </c>
      <c r="R813" s="739"/>
      <c r="S813" s="739"/>
      <c r="T813" s="568"/>
      <c r="U813" s="176">
        <v>388.8</v>
      </c>
      <c r="V813" s="176"/>
      <c r="W813" s="176" t="s">
        <v>1089</v>
      </c>
      <c r="X813" s="176">
        <v>35</v>
      </c>
      <c r="Y813" s="176">
        <v>25</v>
      </c>
      <c r="Z813" s="176">
        <v>125</v>
      </c>
      <c r="AA813" s="176"/>
      <c r="AB813" s="176"/>
      <c r="AC813" s="176"/>
      <c r="AD813" s="176">
        <v>15</v>
      </c>
      <c r="AE813" s="176">
        <v>2</v>
      </c>
      <c r="AF813" s="176">
        <v>0.3</v>
      </c>
      <c r="AG813" s="176" t="s">
        <v>4252</v>
      </c>
      <c r="AH813" s="176"/>
      <c r="AI813" s="176" t="s">
        <v>2659</v>
      </c>
      <c r="AJ813" s="176" t="s">
        <v>2660</v>
      </c>
      <c r="AK813" s="222" t="s">
        <v>5405</v>
      </c>
      <c r="AL813" s="59"/>
      <c r="AM813" s="11"/>
    </row>
    <row r="814" spans="1:39" s="60" customFormat="1" ht="27.75" customHeight="1" x14ac:dyDescent="0.25">
      <c r="A814" s="33">
        <v>13140228</v>
      </c>
      <c r="B814" s="15">
        <v>41499</v>
      </c>
      <c r="C814" s="15" t="s">
        <v>1739</v>
      </c>
      <c r="D814" s="15" t="s">
        <v>1738</v>
      </c>
      <c r="E814" s="15"/>
      <c r="F814" s="15"/>
      <c r="G814" s="15"/>
      <c r="H814" s="33">
        <v>23947</v>
      </c>
      <c r="I814" s="175">
        <v>41540</v>
      </c>
      <c r="J814" s="175">
        <v>44903</v>
      </c>
      <c r="K814" s="16" t="s">
        <v>377</v>
      </c>
      <c r="L814" s="16"/>
      <c r="M814" s="16" t="s">
        <v>4808</v>
      </c>
      <c r="N814" s="16" t="s">
        <v>21</v>
      </c>
      <c r="O814" s="16">
        <v>15768</v>
      </c>
      <c r="P814" s="739" t="s">
        <v>7341</v>
      </c>
      <c r="Q814" s="826" t="s">
        <v>6407</v>
      </c>
      <c r="R814" s="767"/>
      <c r="S814" s="767"/>
      <c r="T814" s="580"/>
      <c r="U814" s="16">
        <v>43.2</v>
      </c>
      <c r="V814" s="16"/>
      <c r="W814" s="16" t="s">
        <v>1089</v>
      </c>
      <c r="X814" s="16">
        <v>35</v>
      </c>
      <c r="Y814" s="16">
        <v>25</v>
      </c>
      <c r="Z814" s="16">
        <v>125</v>
      </c>
      <c r="AA814" s="16"/>
      <c r="AB814" s="16"/>
      <c r="AC814" s="16"/>
      <c r="AD814" s="16">
        <v>15</v>
      </c>
      <c r="AE814" s="16">
        <v>2</v>
      </c>
      <c r="AF814" s="16">
        <v>0.3</v>
      </c>
      <c r="AG814" s="16" t="s">
        <v>4252</v>
      </c>
      <c r="AH814" s="16"/>
      <c r="AI814" s="16" t="s">
        <v>2661</v>
      </c>
      <c r="AJ814" s="16" t="s">
        <v>2662</v>
      </c>
      <c r="AK814" s="57" t="s">
        <v>5405</v>
      </c>
      <c r="AL814" s="7"/>
      <c r="AM814" s="11"/>
    </row>
    <row r="815" spans="1:39" s="60" customFormat="1" ht="27.75" customHeight="1" x14ac:dyDescent="0.25">
      <c r="A815" s="33">
        <v>13140228</v>
      </c>
      <c r="B815" s="15">
        <v>41499</v>
      </c>
      <c r="C815" s="15" t="s">
        <v>1740</v>
      </c>
      <c r="D815" s="15" t="s">
        <v>1738</v>
      </c>
      <c r="E815" s="15"/>
      <c r="F815" s="15"/>
      <c r="G815" s="15"/>
      <c r="H815" s="33">
        <v>23947</v>
      </c>
      <c r="I815" s="175">
        <v>41540</v>
      </c>
      <c r="J815" s="175">
        <v>44903</v>
      </c>
      <c r="K815" s="16" t="s">
        <v>377</v>
      </c>
      <c r="L815" s="16"/>
      <c r="M815" s="16" t="s">
        <v>4808</v>
      </c>
      <c r="N815" s="16" t="s">
        <v>21</v>
      </c>
      <c r="O815" s="16">
        <v>63072</v>
      </c>
      <c r="P815" s="739" t="s">
        <v>7341</v>
      </c>
      <c r="Q815" s="826" t="s">
        <v>6407</v>
      </c>
      <c r="R815" s="767"/>
      <c r="S815" s="767"/>
      <c r="T815" s="580"/>
      <c r="U815" s="16">
        <v>172.8</v>
      </c>
      <c r="V815" s="16"/>
      <c r="W815" s="16" t="s">
        <v>1089</v>
      </c>
      <c r="X815" s="16">
        <v>35</v>
      </c>
      <c r="Y815" s="16">
        <v>25</v>
      </c>
      <c r="Z815" s="16">
        <v>125</v>
      </c>
      <c r="AA815" s="16"/>
      <c r="AB815" s="16"/>
      <c r="AC815" s="16"/>
      <c r="AD815" s="16">
        <v>15</v>
      </c>
      <c r="AE815" s="16">
        <v>2</v>
      </c>
      <c r="AF815" s="16">
        <v>0.3</v>
      </c>
      <c r="AG815" s="16" t="s">
        <v>4252</v>
      </c>
      <c r="AH815" s="16"/>
      <c r="AI815" s="16" t="s">
        <v>2663</v>
      </c>
      <c r="AJ815" s="16" t="s">
        <v>2664</v>
      </c>
      <c r="AK815" s="57" t="s">
        <v>5405</v>
      </c>
      <c r="AL815" s="7"/>
      <c r="AM815" s="11"/>
    </row>
    <row r="816" spans="1:39" s="60" customFormat="1" ht="27.75" customHeight="1" x14ac:dyDescent="0.25">
      <c r="A816" s="34">
        <v>13140228</v>
      </c>
      <c r="B816" s="5">
        <v>41499</v>
      </c>
      <c r="C816" s="5" t="s">
        <v>1741</v>
      </c>
      <c r="D816" s="5" t="s">
        <v>8610</v>
      </c>
      <c r="E816" s="5" t="s">
        <v>77</v>
      </c>
      <c r="F816" s="5" t="s">
        <v>77</v>
      </c>
      <c r="G816" s="5" t="s">
        <v>20</v>
      </c>
      <c r="H816" s="34">
        <v>23947</v>
      </c>
      <c r="I816" s="26">
        <v>41540</v>
      </c>
      <c r="J816" s="26">
        <v>47095</v>
      </c>
      <c r="K816" s="17" t="s">
        <v>377</v>
      </c>
      <c r="L816" s="17" t="s">
        <v>6920</v>
      </c>
      <c r="M816" s="17" t="s">
        <v>4808</v>
      </c>
      <c r="N816" s="17" t="s">
        <v>21</v>
      </c>
      <c r="O816" s="17">
        <v>425980.55</v>
      </c>
      <c r="P816" s="767" t="s">
        <v>8611</v>
      </c>
      <c r="Q816" s="767" t="s">
        <v>8612</v>
      </c>
      <c r="R816" s="767"/>
      <c r="S816" s="767"/>
      <c r="T816" s="566">
        <v>125.89</v>
      </c>
      <c r="U816" s="17">
        <v>1167.07</v>
      </c>
      <c r="V816" s="17">
        <v>425980.55</v>
      </c>
      <c r="W816" s="17" t="s">
        <v>1089</v>
      </c>
      <c r="X816" s="17">
        <v>35</v>
      </c>
      <c r="Y816" s="17">
        <v>25</v>
      </c>
      <c r="Z816" s="17">
        <v>125</v>
      </c>
      <c r="AA816" s="17" t="s">
        <v>1090</v>
      </c>
      <c r="AB816" s="17" t="s">
        <v>1090</v>
      </c>
      <c r="AC816" s="17" t="s">
        <v>1090</v>
      </c>
      <c r="AD816" s="17" t="s">
        <v>1090</v>
      </c>
      <c r="AE816" s="17" t="s">
        <v>1090</v>
      </c>
      <c r="AF816" s="17">
        <v>0.3</v>
      </c>
      <c r="AG816" s="17" t="s">
        <v>4252</v>
      </c>
      <c r="AI816" s="17" t="s">
        <v>2665</v>
      </c>
      <c r="AJ816" s="17" t="s">
        <v>2666</v>
      </c>
      <c r="AK816" s="7" t="s">
        <v>5405</v>
      </c>
      <c r="AL816" s="7"/>
      <c r="AM816" s="11"/>
    </row>
    <row r="817" spans="1:39" s="60" customFormat="1" ht="27.75" customHeight="1" x14ac:dyDescent="0.25">
      <c r="A817" s="34">
        <v>13140228</v>
      </c>
      <c r="B817" s="5">
        <v>41499</v>
      </c>
      <c r="C817" s="5" t="s">
        <v>1742</v>
      </c>
      <c r="D817" s="5" t="s">
        <v>8610</v>
      </c>
      <c r="E817" s="5" t="s">
        <v>77</v>
      </c>
      <c r="F817" s="5" t="s">
        <v>77</v>
      </c>
      <c r="G817" s="5" t="s">
        <v>20</v>
      </c>
      <c r="H817" s="34">
        <v>23947</v>
      </c>
      <c r="I817" s="26">
        <v>41540</v>
      </c>
      <c r="J817" s="26">
        <v>47095</v>
      </c>
      <c r="K817" s="17" t="s">
        <v>377</v>
      </c>
      <c r="L817" s="17" t="s">
        <v>6920</v>
      </c>
      <c r="M817" s="17" t="s">
        <v>4808</v>
      </c>
      <c r="N817" s="17" t="s">
        <v>21</v>
      </c>
      <c r="O817" s="17">
        <v>141912</v>
      </c>
      <c r="P817" s="767" t="s">
        <v>8611</v>
      </c>
      <c r="Q817" s="767" t="s">
        <v>8612</v>
      </c>
      <c r="R817" s="767"/>
      <c r="S817" s="767"/>
      <c r="T817" s="566"/>
      <c r="U817" s="17">
        <v>388.8</v>
      </c>
      <c r="V817" s="17">
        <v>141912</v>
      </c>
      <c r="W817" s="17" t="s">
        <v>1089</v>
      </c>
      <c r="X817" s="17">
        <v>35</v>
      </c>
      <c r="Y817" s="17">
        <v>25</v>
      </c>
      <c r="Z817" s="17">
        <v>125</v>
      </c>
      <c r="AA817" s="17" t="s">
        <v>1090</v>
      </c>
      <c r="AB817" s="17" t="s">
        <v>1090</v>
      </c>
      <c r="AC817" s="17" t="s">
        <v>1090</v>
      </c>
      <c r="AD817" s="17" t="s">
        <v>1090</v>
      </c>
      <c r="AE817" s="17" t="s">
        <v>1090</v>
      </c>
      <c r="AF817" s="17">
        <v>0.3</v>
      </c>
      <c r="AG817" s="17" t="s">
        <v>4252</v>
      </c>
      <c r="AH817" s="17">
        <v>265.57900000000001</v>
      </c>
      <c r="AI817" s="17" t="s">
        <v>2659</v>
      </c>
      <c r="AJ817" s="17" t="s">
        <v>2660</v>
      </c>
      <c r="AK817" s="7" t="s">
        <v>5405</v>
      </c>
      <c r="AL817" s="7"/>
      <c r="AM817" s="11"/>
    </row>
    <row r="818" spans="1:39" s="60" customFormat="1" ht="27.75" customHeight="1" x14ac:dyDescent="0.25">
      <c r="A818" s="34">
        <v>13140228</v>
      </c>
      <c r="B818" s="5">
        <v>41499</v>
      </c>
      <c r="C818" s="5" t="s">
        <v>1743</v>
      </c>
      <c r="D818" s="5" t="s">
        <v>8610</v>
      </c>
      <c r="E818" s="5" t="s">
        <v>77</v>
      </c>
      <c r="F818" s="5" t="s">
        <v>77</v>
      </c>
      <c r="G818" s="5" t="s">
        <v>20</v>
      </c>
      <c r="H818" s="34">
        <v>23947</v>
      </c>
      <c r="I818" s="26">
        <v>41540</v>
      </c>
      <c r="J818" s="26">
        <v>47095</v>
      </c>
      <c r="K818" s="17" t="s">
        <v>377</v>
      </c>
      <c r="L818" s="17" t="s">
        <v>6920</v>
      </c>
      <c r="M818" s="17" t="s">
        <v>4808</v>
      </c>
      <c r="N818" s="17" t="s">
        <v>21</v>
      </c>
      <c r="O818" s="17">
        <v>15768</v>
      </c>
      <c r="P818" s="767" t="s">
        <v>8611</v>
      </c>
      <c r="Q818" s="767" t="s">
        <v>8612</v>
      </c>
      <c r="R818" s="767"/>
      <c r="S818" s="767"/>
      <c r="T818" s="566"/>
      <c r="U818" s="17">
        <v>43.2</v>
      </c>
      <c r="V818" s="17">
        <v>15768</v>
      </c>
      <c r="W818" s="17" t="s">
        <v>1089</v>
      </c>
      <c r="X818" s="17">
        <v>35</v>
      </c>
      <c r="Y818" s="17">
        <v>25</v>
      </c>
      <c r="Z818" s="17">
        <v>125</v>
      </c>
      <c r="AA818" s="17" t="s">
        <v>1090</v>
      </c>
      <c r="AB818" s="17" t="s">
        <v>1090</v>
      </c>
      <c r="AC818" s="17" t="s">
        <v>1090</v>
      </c>
      <c r="AD818" s="17" t="s">
        <v>1090</v>
      </c>
      <c r="AE818" s="17" t="s">
        <v>1090</v>
      </c>
      <c r="AF818" s="17">
        <v>0.3</v>
      </c>
      <c r="AG818" s="17" t="s">
        <v>4252</v>
      </c>
      <c r="AH818" s="17">
        <v>271.48399999999998</v>
      </c>
      <c r="AI818" s="17" t="s">
        <v>2661</v>
      </c>
      <c r="AJ818" s="17" t="s">
        <v>2662</v>
      </c>
      <c r="AK818" s="7" t="s">
        <v>5405</v>
      </c>
      <c r="AL818" s="7"/>
      <c r="AM818" s="11"/>
    </row>
    <row r="819" spans="1:39" s="60" customFormat="1" ht="27.75" customHeight="1" thickBot="1" x14ac:dyDescent="0.3">
      <c r="A819" s="169">
        <v>13140228</v>
      </c>
      <c r="B819" s="170">
        <v>41499</v>
      </c>
      <c r="C819" s="170" t="s">
        <v>1744</v>
      </c>
      <c r="D819" s="5" t="s">
        <v>8610</v>
      </c>
      <c r="E819" s="170" t="s">
        <v>77</v>
      </c>
      <c r="F819" s="170" t="s">
        <v>77</v>
      </c>
      <c r="G819" s="170" t="s">
        <v>20</v>
      </c>
      <c r="H819" s="169">
        <v>23947</v>
      </c>
      <c r="I819" s="170">
        <v>41540</v>
      </c>
      <c r="J819" s="26">
        <v>47095</v>
      </c>
      <c r="K819" s="44" t="s">
        <v>377</v>
      </c>
      <c r="L819" s="44" t="s">
        <v>6920</v>
      </c>
      <c r="M819" s="44" t="s">
        <v>4808</v>
      </c>
      <c r="N819" s="44" t="s">
        <v>21</v>
      </c>
      <c r="O819" s="44">
        <v>63072</v>
      </c>
      <c r="P819" s="767" t="s">
        <v>8611</v>
      </c>
      <c r="Q819" s="767" t="s">
        <v>8612</v>
      </c>
      <c r="R819" s="738"/>
      <c r="S819" s="738"/>
      <c r="T819" s="573"/>
      <c r="U819" s="44">
        <v>172.8</v>
      </c>
      <c r="V819" s="44">
        <v>63072</v>
      </c>
      <c r="W819" s="44" t="s">
        <v>1089</v>
      </c>
      <c r="X819" s="44">
        <v>35</v>
      </c>
      <c r="Y819" s="44">
        <v>25</v>
      </c>
      <c r="Z819" s="44">
        <v>125</v>
      </c>
      <c r="AA819" s="44" t="s">
        <v>1090</v>
      </c>
      <c r="AB819" s="44" t="s">
        <v>1090</v>
      </c>
      <c r="AC819" s="44" t="s">
        <v>1090</v>
      </c>
      <c r="AD819" s="44" t="s">
        <v>1090</v>
      </c>
      <c r="AE819" s="44" t="s">
        <v>1090</v>
      </c>
      <c r="AF819" s="44">
        <v>0.3</v>
      </c>
      <c r="AG819" s="44" t="s">
        <v>4252</v>
      </c>
      <c r="AH819" s="17">
        <v>278.87400000000002</v>
      </c>
      <c r="AI819" s="44" t="s">
        <v>2663</v>
      </c>
      <c r="AJ819" s="44" t="s">
        <v>2664</v>
      </c>
      <c r="AK819" s="174" t="s">
        <v>5405</v>
      </c>
      <c r="AL819" s="174"/>
      <c r="AM819" s="11"/>
    </row>
    <row r="820" spans="1:39" s="60" customFormat="1" ht="27.75" customHeight="1" thickBot="1" x14ac:dyDescent="0.3">
      <c r="A820" s="313">
        <v>13140229</v>
      </c>
      <c r="B820" s="311">
        <v>41500</v>
      </c>
      <c r="C820" s="311" t="s">
        <v>7528</v>
      </c>
      <c r="D820" s="311" t="s">
        <v>7529</v>
      </c>
      <c r="E820" s="311" t="s">
        <v>7169</v>
      </c>
      <c r="F820" s="311" t="s">
        <v>7169</v>
      </c>
      <c r="G820" s="311" t="s">
        <v>70</v>
      </c>
      <c r="H820" s="313">
        <v>52180</v>
      </c>
      <c r="I820" s="311">
        <v>43733</v>
      </c>
      <c r="J820" s="311">
        <v>45417</v>
      </c>
      <c r="K820" s="312" t="s">
        <v>365</v>
      </c>
      <c r="L820" s="312" t="s">
        <v>365</v>
      </c>
      <c r="M820" s="312" t="s">
        <v>4807</v>
      </c>
      <c r="N820" s="312" t="s">
        <v>25</v>
      </c>
      <c r="O820" s="312">
        <v>33900</v>
      </c>
      <c r="P820" s="751" t="s">
        <v>1745</v>
      </c>
      <c r="Q820" s="751" t="s">
        <v>1745</v>
      </c>
      <c r="R820" s="751" t="s">
        <v>8248</v>
      </c>
      <c r="S820" s="751"/>
      <c r="T820" s="620"/>
      <c r="U820" s="312">
        <v>135.6</v>
      </c>
      <c r="V820" s="312">
        <v>33900</v>
      </c>
      <c r="W820" s="312" t="s">
        <v>1257</v>
      </c>
      <c r="X820" s="312">
        <v>50</v>
      </c>
      <c r="Y820" s="312">
        <v>40</v>
      </c>
      <c r="Z820" s="312">
        <v>250</v>
      </c>
      <c r="AA820" s="312" t="s">
        <v>1090</v>
      </c>
      <c r="AB820" s="312" t="s">
        <v>1090</v>
      </c>
      <c r="AC820" s="312" t="s">
        <v>1090</v>
      </c>
      <c r="AD820" s="312" t="s">
        <v>1090</v>
      </c>
      <c r="AE820" s="312" t="s">
        <v>1090</v>
      </c>
      <c r="AF820" s="312" t="s">
        <v>1090</v>
      </c>
      <c r="AG820" s="312"/>
      <c r="AH820" s="312">
        <v>33.39</v>
      </c>
      <c r="AI820" s="312" t="s">
        <v>2667</v>
      </c>
      <c r="AJ820" s="312" t="s">
        <v>2668</v>
      </c>
      <c r="AK820" s="451" t="s">
        <v>1746</v>
      </c>
      <c r="AL820" s="451" t="s">
        <v>7530</v>
      </c>
      <c r="AM820" s="11"/>
    </row>
    <row r="821" spans="1:39" s="60" customFormat="1" ht="27.75" customHeight="1" x14ac:dyDescent="0.25">
      <c r="A821" s="75">
        <v>13140230</v>
      </c>
      <c r="B821" s="26">
        <v>41519</v>
      </c>
      <c r="C821" s="26" t="s">
        <v>1747</v>
      </c>
      <c r="D821" s="26" t="s">
        <v>5755</v>
      </c>
      <c r="E821" s="26"/>
      <c r="F821" s="26"/>
      <c r="G821" s="26"/>
      <c r="H821" s="75">
        <v>80981</v>
      </c>
      <c r="I821" s="26">
        <v>41551</v>
      </c>
      <c r="J821" s="26">
        <v>45171</v>
      </c>
      <c r="K821" s="27" t="s">
        <v>1748</v>
      </c>
      <c r="L821" s="27"/>
      <c r="M821" s="27" t="s">
        <v>4809</v>
      </c>
      <c r="N821" s="27" t="s">
        <v>52</v>
      </c>
      <c r="O821" s="27">
        <v>6875</v>
      </c>
      <c r="P821" s="739"/>
      <c r="Q821" s="739"/>
      <c r="R821" s="739"/>
      <c r="S821" s="739"/>
      <c r="T821" s="557">
        <v>9.84</v>
      </c>
      <c r="U821" s="27">
        <v>28.64</v>
      </c>
      <c r="V821" s="27">
        <v>6875</v>
      </c>
      <c r="W821" s="27" t="s">
        <v>1089</v>
      </c>
      <c r="X821" s="27">
        <v>50</v>
      </c>
      <c r="Y821" s="27">
        <v>25</v>
      </c>
      <c r="Z821" s="27">
        <v>125</v>
      </c>
      <c r="AA821" s="27" t="s">
        <v>1325</v>
      </c>
      <c r="AB821" s="27" t="s">
        <v>1325</v>
      </c>
      <c r="AC821" s="27" t="s">
        <v>1325</v>
      </c>
      <c r="AD821" s="27" t="s">
        <v>1325</v>
      </c>
      <c r="AE821" s="27" t="s">
        <v>1325</v>
      </c>
      <c r="AF821" s="27">
        <v>0.3</v>
      </c>
      <c r="AG821" s="27" t="s">
        <v>1749</v>
      </c>
      <c r="AH821" s="27">
        <v>520.49</v>
      </c>
      <c r="AI821" s="27" t="s">
        <v>2669</v>
      </c>
      <c r="AJ821" s="27" t="s">
        <v>2670</v>
      </c>
      <c r="AK821" s="59" t="s">
        <v>1746</v>
      </c>
      <c r="AL821" s="59"/>
      <c r="AM821" s="11"/>
    </row>
    <row r="822" spans="1:39" s="60" customFormat="1" ht="27.75" customHeight="1" thickBot="1" x14ac:dyDescent="0.3">
      <c r="A822" s="169">
        <v>13140230</v>
      </c>
      <c r="B822" s="170">
        <v>41519</v>
      </c>
      <c r="C822" s="170" t="s">
        <v>1747</v>
      </c>
      <c r="D822" s="170" t="s">
        <v>5756</v>
      </c>
      <c r="E822" s="170"/>
      <c r="F822" s="170"/>
      <c r="G822" s="170"/>
      <c r="H822" s="169">
        <v>80981</v>
      </c>
      <c r="I822" s="170">
        <v>41551</v>
      </c>
      <c r="J822" s="170">
        <v>45171</v>
      </c>
      <c r="K822" s="44" t="s">
        <v>1748</v>
      </c>
      <c r="L822" s="44"/>
      <c r="M822" s="44" t="s">
        <v>4809</v>
      </c>
      <c r="N822" s="44" t="s">
        <v>52</v>
      </c>
      <c r="O822" s="44"/>
      <c r="P822" s="738"/>
      <c r="Q822" s="738"/>
      <c r="R822" s="738"/>
      <c r="S822" s="738"/>
      <c r="T822" s="573"/>
      <c r="U822" s="44"/>
      <c r="V822" s="44"/>
      <c r="W822" s="44"/>
      <c r="X822" s="44"/>
      <c r="Y822" s="44"/>
      <c r="Z822" s="44"/>
      <c r="AA822" s="44"/>
      <c r="AB822" s="44"/>
      <c r="AC822" s="44"/>
      <c r="AD822" s="44"/>
      <c r="AE822" s="44"/>
      <c r="AF822" s="44"/>
      <c r="AG822" s="44"/>
      <c r="AH822" s="44">
        <v>519.07000000000005</v>
      </c>
      <c r="AI822" s="44" t="s">
        <v>2671</v>
      </c>
      <c r="AJ822" s="44" t="s">
        <v>2672</v>
      </c>
      <c r="AK822" s="174" t="s">
        <v>1746</v>
      </c>
      <c r="AL822" s="174"/>
      <c r="AM822" s="11"/>
    </row>
    <row r="823" spans="1:39" s="60" customFormat="1" ht="27.75" customHeight="1" thickBot="1" x14ac:dyDescent="0.3">
      <c r="A823" s="237">
        <v>13140231</v>
      </c>
      <c r="B823" s="238">
        <v>41519</v>
      </c>
      <c r="C823" s="238" t="s">
        <v>500</v>
      </c>
      <c r="D823" s="238" t="s">
        <v>7422</v>
      </c>
      <c r="E823" s="28" t="s">
        <v>83</v>
      </c>
      <c r="F823" s="28" t="s">
        <v>83</v>
      </c>
      <c r="G823" s="28" t="s">
        <v>33</v>
      </c>
      <c r="H823" s="239">
        <v>65869</v>
      </c>
      <c r="I823" s="238">
        <v>41551</v>
      </c>
      <c r="J823" s="238">
        <v>45902</v>
      </c>
      <c r="K823" s="23" t="s">
        <v>1268</v>
      </c>
      <c r="L823" s="23" t="s">
        <v>7423</v>
      </c>
      <c r="M823" s="23" t="s">
        <v>4810</v>
      </c>
      <c r="N823" s="23" t="s">
        <v>34</v>
      </c>
      <c r="O823" s="23">
        <v>182500</v>
      </c>
      <c r="P823" s="744" t="s">
        <v>7424</v>
      </c>
      <c r="Q823" s="744"/>
      <c r="R823" s="744"/>
      <c r="S823" s="744"/>
      <c r="T823" s="575"/>
      <c r="U823" s="23">
        <v>500</v>
      </c>
      <c r="V823" s="23">
        <v>182500</v>
      </c>
      <c r="W823" s="23" t="s">
        <v>1257</v>
      </c>
      <c r="X823" s="23">
        <v>50</v>
      </c>
      <c r="Y823" s="23">
        <v>50</v>
      </c>
      <c r="Z823" s="23">
        <v>250</v>
      </c>
      <c r="AA823" s="23" t="s">
        <v>1090</v>
      </c>
      <c r="AB823" s="23" t="s">
        <v>1090</v>
      </c>
      <c r="AC823" s="23" t="s">
        <v>1090</v>
      </c>
      <c r="AD823" s="23">
        <v>15</v>
      </c>
      <c r="AE823" s="23">
        <v>2</v>
      </c>
      <c r="AF823" s="23" t="s">
        <v>1090</v>
      </c>
      <c r="AG823" s="23" t="s">
        <v>1492</v>
      </c>
      <c r="AH823" s="23" t="s">
        <v>1090</v>
      </c>
      <c r="AI823" s="23" t="s">
        <v>2673</v>
      </c>
      <c r="AJ823" s="23" t="s">
        <v>2674</v>
      </c>
      <c r="AK823" s="24" t="s">
        <v>4904</v>
      </c>
      <c r="AL823" s="24"/>
      <c r="AM823" s="11"/>
    </row>
    <row r="824" spans="1:39" s="60" customFormat="1" ht="27.75" customHeight="1" thickBot="1" x14ac:dyDescent="0.3">
      <c r="A824" s="77">
        <v>13140232</v>
      </c>
      <c r="B824" s="28">
        <v>41544</v>
      </c>
      <c r="C824" s="28" t="s">
        <v>647</v>
      </c>
      <c r="D824" s="28" t="s">
        <v>2675</v>
      </c>
      <c r="H824" s="77">
        <v>17350</v>
      </c>
      <c r="I824" s="28">
        <v>41571</v>
      </c>
      <c r="J824" s="28">
        <v>44928</v>
      </c>
      <c r="K824" s="29" t="s">
        <v>1304</v>
      </c>
      <c r="L824" s="29"/>
      <c r="M824" s="29" t="s">
        <v>331</v>
      </c>
      <c r="N824" s="29" t="s">
        <v>21</v>
      </c>
      <c r="O824" s="29">
        <v>9100</v>
      </c>
      <c r="P824" s="743"/>
      <c r="Q824" s="743"/>
      <c r="R824" s="743"/>
      <c r="S824" s="743"/>
      <c r="T824" s="571">
        <v>5.0999999999999996</v>
      </c>
      <c r="U824" s="29">
        <v>25</v>
      </c>
      <c r="V824" s="29">
        <v>9125</v>
      </c>
      <c r="W824" s="29" t="s">
        <v>1257</v>
      </c>
      <c r="X824" s="29">
        <v>50</v>
      </c>
      <c r="Y824" s="29">
        <v>50</v>
      </c>
      <c r="Z824" s="29">
        <v>250</v>
      </c>
      <c r="AA824" s="29" t="s">
        <v>1090</v>
      </c>
      <c r="AB824" s="29" t="s">
        <v>1090</v>
      </c>
      <c r="AC824" s="29" t="s">
        <v>1090</v>
      </c>
      <c r="AD824" s="29" t="s">
        <v>1090</v>
      </c>
      <c r="AE824" s="29" t="s">
        <v>1090</v>
      </c>
      <c r="AF824" s="29" t="s">
        <v>1090</v>
      </c>
      <c r="AG824" s="29" t="s">
        <v>4253</v>
      </c>
      <c r="AH824" s="29"/>
      <c r="AI824" s="29" t="s">
        <v>2676</v>
      </c>
      <c r="AJ824" s="29" t="s">
        <v>2677</v>
      </c>
      <c r="AK824" s="25" t="s">
        <v>1373</v>
      </c>
      <c r="AL824" s="25"/>
      <c r="AM824" s="11"/>
    </row>
    <row r="825" spans="1:39" s="60" customFormat="1" ht="39.75" customHeight="1" x14ac:dyDescent="0.25">
      <c r="A825" s="96">
        <v>13140233</v>
      </c>
      <c r="B825" s="97">
        <v>41563</v>
      </c>
      <c r="C825" s="97" t="s">
        <v>5416</v>
      </c>
      <c r="D825" s="97" t="s">
        <v>5388</v>
      </c>
      <c r="E825" s="97"/>
      <c r="F825" s="97"/>
      <c r="G825" s="97"/>
      <c r="H825" s="154">
        <v>37376</v>
      </c>
      <c r="I825" s="97">
        <v>41587</v>
      </c>
      <c r="J825" s="97">
        <v>43754</v>
      </c>
      <c r="K825" s="98" t="s">
        <v>1619</v>
      </c>
      <c r="L825" s="98"/>
      <c r="M825" s="98" t="s">
        <v>1076</v>
      </c>
      <c r="N825" s="98" t="s">
        <v>34</v>
      </c>
      <c r="O825" s="98">
        <v>63072</v>
      </c>
      <c r="P825" s="817" t="s">
        <v>5390</v>
      </c>
      <c r="Q825" s="817"/>
      <c r="R825" s="817"/>
      <c r="S825" s="817"/>
      <c r="T825" s="617">
        <v>13</v>
      </c>
      <c r="U825" s="98">
        <v>172.8</v>
      </c>
      <c r="V825" s="98"/>
      <c r="W825" s="98" t="s">
        <v>1089</v>
      </c>
      <c r="X825" s="98">
        <v>35</v>
      </c>
      <c r="Y825" s="98">
        <v>25</v>
      </c>
      <c r="Z825" s="98">
        <v>125</v>
      </c>
      <c r="AA825" s="98" t="s">
        <v>1090</v>
      </c>
      <c r="AB825" s="98" t="s">
        <v>1090</v>
      </c>
      <c r="AC825" s="98" t="s">
        <v>1090</v>
      </c>
      <c r="AD825" s="98">
        <v>15</v>
      </c>
      <c r="AE825" s="98">
        <v>2</v>
      </c>
      <c r="AF825" s="98">
        <v>0.3</v>
      </c>
      <c r="AG825" s="98" t="s">
        <v>1750</v>
      </c>
      <c r="AH825" s="98"/>
      <c r="AI825" s="98" t="s">
        <v>2678</v>
      </c>
      <c r="AJ825" s="98" t="s">
        <v>2679</v>
      </c>
      <c r="AK825" s="98" t="s">
        <v>5406</v>
      </c>
      <c r="AL825" s="98" t="s">
        <v>5389</v>
      </c>
      <c r="AM825" s="11"/>
    </row>
    <row r="826" spans="1:39" s="60" customFormat="1" ht="39.75" customHeight="1" x14ac:dyDescent="0.25">
      <c r="A826" s="99">
        <v>13140233</v>
      </c>
      <c r="B826" s="100">
        <v>41563</v>
      </c>
      <c r="C826" s="100" t="s">
        <v>5377</v>
      </c>
      <c r="D826" s="100" t="s">
        <v>5388</v>
      </c>
      <c r="E826" s="100"/>
      <c r="F826" s="100"/>
      <c r="G826" s="100"/>
      <c r="H826" s="155">
        <v>37376</v>
      </c>
      <c r="I826" s="100">
        <v>41587</v>
      </c>
      <c r="J826" s="100">
        <v>43754</v>
      </c>
      <c r="K826" s="39" t="s">
        <v>1619</v>
      </c>
      <c r="L826" s="39"/>
      <c r="M826" s="39" t="s">
        <v>1076</v>
      </c>
      <c r="N826" s="39" t="s">
        <v>34</v>
      </c>
      <c r="O826" s="39">
        <v>78840</v>
      </c>
      <c r="P826" s="757" t="s">
        <v>5390</v>
      </c>
      <c r="Q826" s="757"/>
      <c r="R826" s="757"/>
      <c r="S826" s="757"/>
      <c r="T826" s="563">
        <v>15.9</v>
      </c>
      <c r="U826" s="39">
        <v>216</v>
      </c>
      <c r="V826" s="39"/>
      <c r="W826" s="39" t="s">
        <v>1089</v>
      </c>
      <c r="X826" s="39">
        <v>35</v>
      </c>
      <c r="Y826" s="39">
        <v>25</v>
      </c>
      <c r="Z826" s="39">
        <v>125</v>
      </c>
      <c r="AA826" s="39" t="s">
        <v>1090</v>
      </c>
      <c r="AB826" s="39" t="s">
        <v>1090</v>
      </c>
      <c r="AC826" s="39" t="s">
        <v>1090</v>
      </c>
      <c r="AD826" s="39">
        <v>15</v>
      </c>
      <c r="AE826" s="39">
        <v>2</v>
      </c>
      <c r="AF826" s="39">
        <v>0.3</v>
      </c>
      <c r="AG826" s="39" t="s">
        <v>1750</v>
      </c>
      <c r="AH826" s="39"/>
      <c r="AI826" s="39" t="s">
        <v>2680</v>
      </c>
      <c r="AJ826" s="39" t="s">
        <v>2681</v>
      </c>
      <c r="AK826" s="39" t="s">
        <v>5406</v>
      </c>
      <c r="AL826" s="39" t="s">
        <v>5389</v>
      </c>
      <c r="AM826" s="11"/>
    </row>
    <row r="827" spans="1:39" s="60" customFormat="1" ht="39.75" customHeight="1" x14ac:dyDescent="0.25">
      <c r="A827" s="99">
        <v>13140233</v>
      </c>
      <c r="B827" s="100">
        <v>41563</v>
      </c>
      <c r="C827" s="100" t="s">
        <v>5378</v>
      </c>
      <c r="D827" s="100" t="s">
        <v>5388</v>
      </c>
      <c r="E827" s="100"/>
      <c r="F827" s="100"/>
      <c r="G827" s="100"/>
      <c r="H827" s="155">
        <v>37376</v>
      </c>
      <c r="I827" s="100">
        <v>41587</v>
      </c>
      <c r="J827" s="100">
        <v>43754</v>
      </c>
      <c r="K827" s="39" t="s">
        <v>1619</v>
      </c>
      <c r="L827" s="39"/>
      <c r="M827" s="39" t="s">
        <v>1076</v>
      </c>
      <c r="N827" s="39" t="s">
        <v>34</v>
      </c>
      <c r="O827" s="39">
        <v>11479</v>
      </c>
      <c r="P827" s="757" t="s">
        <v>5390</v>
      </c>
      <c r="Q827" s="757"/>
      <c r="R827" s="757"/>
      <c r="S827" s="757"/>
      <c r="T827" s="563">
        <v>2.84</v>
      </c>
      <c r="U827" s="39">
        <v>31.5</v>
      </c>
      <c r="V827" s="39"/>
      <c r="W827" s="39" t="s">
        <v>1089</v>
      </c>
      <c r="X827" s="39">
        <v>35</v>
      </c>
      <c r="Y827" s="39">
        <v>25</v>
      </c>
      <c r="Z827" s="39">
        <v>125</v>
      </c>
      <c r="AA827" s="39" t="s">
        <v>1090</v>
      </c>
      <c r="AB827" s="39" t="s">
        <v>1090</v>
      </c>
      <c r="AC827" s="39" t="s">
        <v>1090</v>
      </c>
      <c r="AD827" s="39">
        <v>15</v>
      </c>
      <c r="AE827" s="39">
        <v>2</v>
      </c>
      <c r="AF827" s="39">
        <v>0.3</v>
      </c>
      <c r="AG827" s="39" t="s">
        <v>1750</v>
      </c>
      <c r="AH827" s="39"/>
      <c r="AI827" s="39" t="s">
        <v>2682</v>
      </c>
      <c r="AJ827" s="39" t="s">
        <v>2683</v>
      </c>
      <c r="AK827" s="39" t="s">
        <v>5406</v>
      </c>
      <c r="AL827" s="39" t="s">
        <v>5389</v>
      </c>
      <c r="AM827" s="11"/>
    </row>
    <row r="828" spans="1:39" s="60" customFormat="1" ht="39.75" customHeight="1" x14ac:dyDescent="0.25">
      <c r="A828" s="99">
        <v>13140233</v>
      </c>
      <c r="B828" s="100">
        <v>41563</v>
      </c>
      <c r="C828" s="100" t="s">
        <v>5379</v>
      </c>
      <c r="D828" s="100" t="s">
        <v>5388</v>
      </c>
      <c r="E828" s="100"/>
      <c r="F828" s="100"/>
      <c r="G828" s="100"/>
      <c r="H828" s="155">
        <v>37376</v>
      </c>
      <c r="I828" s="100">
        <v>41587</v>
      </c>
      <c r="J828" s="100">
        <v>43754</v>
      </c>
      <c r="K828" s="39" t="s">
        <v>1619</v>
      </c>
      <c r="L828" s="39"/>
      <c r="M828" s="39" t="s">
        <v>1076</v>
      </c>
      <c r="N828" s="39" t="s">
        <v>34</v>
      </c>
      <c r="O828" s="39">
        <v>35005</v>
      </c>
      <c r="P828" s="757" t="s">
        <v>5390</v>
      </c>
      <c r="Q828" s="757"/>
      <c r="R828" s="757"/>
      <c r="S828" s="757"/>
      <c r="T828" s="563">
        <v>7.66</v>
      </c>
      <c r="U828" s="39">
        <v>95.9</v>
      </c>
      <c r="V828" s="39"/>
      <c r="W828" s="39" t="s">
        <v>1089</v>
      </c>
      <c r="X828" s="39">
        <v>35</v>
      </c>
      <c r="Y828" s="39">
        <v>25</v>
      </c>
      <c r="Z828" s="39">
        <v>125</v>
      </c>
      <c r="AA828" s="39" t="s">
        <v>1090</v>
      </c>
      <c r="AB828" s="39" t="s">
        <v>1090</v>
      </c>
      <c r="AC828" s="39" t="s">
        <v>1090</v>
      </c>
      <c r="AD828" s="39">
        <v>15</v>
      </c>
      <c r="AE828" s="39">
        <v>2</v>
      </c>
      <c r="AF828" s="39">
        <v>0.3</v>
      </c>
      <c r="AG828" s="39" t="s">
        <v>1750</v>
      </c>
      <c r="AH828" s="39"/>
      <c r="AI828" s="39" t="s">
        <v>2684</v>
      </c>
      <c r="AJ828" s="39" t="s">
        <v>2685</v>
      </c>
      <c r="AK828" s="39" t="s">
        <v>5406</v>
      </c>
      <c r="AL828" s="39" t="s">
        <v>5389</v>
      </c>
      <c r="AM828" s="11"/>
    </row>
    <row r="829" spans="1:39" s="60" customFormat="1" ht="39.75" customHeight="1" x14ac:dyDescent="0.25">
      <c r="A829" s="99">
        <v>13140233</v>
      </c>
      <c r="B829" s="100">
        <v>41563</v>
      </c>
      <c r="C829" s="100" t="s">
        <v>5380</v>
      </c>
      <c r="D829" s="100" t="s">
        <v>5388</v>
      </c>
      <c r="E829" s="100"/>
      <c r="F829" s="100"/>
      <c r="G829" s="100"/>
      <c r="H829" s="155">
        <v>37376</v>
      </c>
      <c r="I829" s="100">
        <v>41587</v>
      </c>
      <c r="J829" s="100">
        <v>43754</v>
      </c>
      <c r="K829" s="39" t="s">
        <v>1619</v>
      </c>
      <c r="L829" s="39"/>
      <c r="M829" s="39" t="s">
        <v>1076</v>
      </c>
      <c r="N829" s="39" t="s">
        <v>34</v>
      </c>
      <c r="O829" s="39">
        <v>45096</v>
      </c>
      <c r="P829" s="757" t="s">
        <v>5390</v>
      </c>
      <c r="Q829" s="757"/>
      <c r="R829" s="757"/>
      <c r="S829" s="757"/>
      <c r="T829" s="563">
        <v>9.61</v>
      </c>
      <c r="U829" s="39">
        <v>123.55</v>
      </c>
      <c r="V829" s="39"/>
      <c r="W829" s="39" t="s">
        <v>1089</v>
      </c>
      <c r="X829" s="39">
        <v>35</v>
      </c>
      <c r="Y829" s="39">
        <v>25</v>
      </c>
      <c r="Z829" s="39">
        <v>125</v>
      </c>
      <c r="AA829" s="39" t="s">
        <v>1090</v>
      </c>
      <c r="AB829" s="39" t="s">
        <v>1090</v>
      </c>
      <c r="AC829" s="39" t="s">
        <v>1090</v>
      </c>
      <c r="AD829" s="39">
        <v>15</v>
      </c>
      <c r="AE829" s="39">
        <v>2</v>
      </c>
      <c r="AF829" s="39">
        <v>0.3</v>
      </c>
      <c r="AG829" s="39" t="s">
        <v>1750</v>
      </c>
      <c r="AH829" s="39"/>
      <c r="AI829" s="39" t="s">
        <v>2686</v>
      </c>
      <c r="AJ829" s="39" t="s">
        <v>2685</v>
      </c>
      <c r="AK829" s="39" t="s">
        <v>5406</v>
      </c>
      <c r="AL829" s="39" t="s">
        <v>5389</v>
      </c>
      <c r="AM829" s="11"/>
    </row>
    <row r="830" spans="1:39" s="60" customFormat="1" ht="39.75" customHeight="1" x14ac:dyDescent="0.25">
      <c r="A830" s="99">
        <v>13140233</v>
      </c>
      <c r="B830" s="100">
        <v>41563</v>
      </c>
      <c r="C830" s="100" t="s">
        <v>5381</v>
      </c>
      <c r="D830" s="100" t="s">
        <v>5388</v>
      </c>
      <c r="E830" s="100"/>
      <c r="F830" s="100"/>
      <c r="G830" s="100"/>
      <c r="H830" s="155">
        <v>37376</v>
      </c>
      <c r="I830" s="100">
        <v>41587</v>
      </c>
      <c r="J830" s="100">
        <v>43754</v>
      </c>
      <c r="K830" s="39" t="s">
        <v>1619</v>
      </c>
      <c r="L830" s="39"/>
      <c r="M830" s="39" t="s">
        <v>1076</v>
      </c>
      <c r="N830" s="39" t="s">
        <v>34</v>
      </c>
      <c r="O830" s="39">
        <v>37843</v>
      </c>
      <c r="P830" s="757" t="s">
        <v>5390</v>
      </c>
      <c r="Q830" s="757"/>
      <c r="R830" s="757"/>
      <c r="S830" s="757"/>
      <c r="T830" s="563">
        <v>8.2100000000000009</v>
      </c>
      <c r="U830" s="39">
        <v>103.68</v>
      </c>
      <c r="V830" s="39"/>
      <c r="W830" s="39" t="s">
        <v>1089</v>
      </c>
      <c r="X830" s="39">
        <v>35</v>
      </c>
      <c r="Y830" s="39">
        <v>25</v>
      </c>
      <c r="Z830" s="39">
        <v>125</v>
      </c>
      <c r="AA830" s="39" t="s">
        <v>1090</v>
      </c>
      <c r="AB830" s="39" t="s">
        <v>1090</v>
      </c>
      <c r="AC830" s="39" t="s">
        <v>1090</v>
      </c>
      <c r="AD830" s="39">
        <v>15</v>
      </c>
      <c r="AE830" s="39">
        <v>2</v>
      </c>
      <c r="AF830" s="39">
        <v>0.3</v>
      </c>
      <c r="AG830" s="39" t="s">
        <v>1750</v>
      </c>
      <c r="AH830" s="39"/>
      <c r="AI830" s="39" t="s">
        <v>2687</v>
      </c>
      <c r="AJ830" s="39" t="s">
        <v>2688</v>
      </c>
      <c r="AK830" s="39" t="s">
        <v>5406</v>
      </c>
      <c r="AL830" s="39" t="s">
        <v>5389</v>
      </c>
      <c r="AM830" s="11"/>
    </row>
    <row r="831" spans="1:39" s="60" customFormat="1" ht="39.75" customHeight="1" x14ac:dyDescent="0.25">
      <c r="A831" s="99">
        <v>13140233</v>
      </c>
      <c r="B831" s="100">
        <v>41563</v>
      </c>
      <c r="C831" s="100" t="s">
        <v>5382</v>
      </c>
      <c r="D831" s="100" t="s">
        <v>5388</v>
      </c>
      <c r="E831" s="100"/>
      <c r="F831" s="100"/>
      <c r="G831" s="100"/>
      <c r="H831" s="155">
        <v>37376</v>
      </c>
      <c r="I831" s="100">
        <v>41587</v>
      </c>
      <c r="J831" s="100">
        <v>43754</v>
      </c>
      <c r="K831" s="39" t="s">
        <v>1619</v>
      </c>
      <c r="L831" s="39"/>
      <c r="M831" s="39" t="s">
        <v>1076</v>
      </c>
      <c r="N831" s="39" t="s">
        <v>34</v>
      </c>
      <c r="O831" s="39">
        <v>5613</v>
      </c>
      <c r="P831" s="757" t="s">
        <v>5390</v>
      </c>
      <c r="Q831" s="757"/>
      <c r="R831" s="757"/>
      <c r="S831" s="757"/>
      <c r="T831" s="563">
        <v>1.52</v>
      </c>
      <c r="U831" s="39">
        <v>15.38</v>
      </c>
      <c r="V831" s="39"/>
      <c r="W831" s="39" t="s">
        <v>1089</v>
      </c>
      <c r="X831" s="39">
        <v>35</v>
      </c>
      <c r="Y831" s="39">
        <v>25</v>
      </c>
      <c r="Z831" s="39">
        <v>125</v>
      </c>
      <c r="AA831" s="39" t="s">
        <v>1090</v>
      </c>
      <c r="AB831" s="39" t="s">
        <v>1090</v>
      </c>
      <c r="AC831" s="39" t="s">
        <v>1090</v>
      </c>
      <c r="AD831" s="39">
        <v>15</v>
      </c>
      <c r="AE831" s="39">
        <v>2</v>
      </c>
      <c r="AF831" s="39">
        <v>0.3</v>
      </c>
      <c r="AG831" s="39" t="s">
        <v>1750</v>
      </c>
      <c r="AH831" s="39"/>
      <c r="AI831" s="39" t="s">
        <v>2689</v>
      </c>
      <c r="AJ831" s="39" t="s">
        <v>2690</v>
      </c>
      <c r="AK831" s="39" t="s">
        <v>5406</v>
      </c>
      <c r="AL831" s="39" t="s">
        <v>5389</v>
      </c>
      <c r="AM831" s="11"/>
    </row>
    <row r="832" spans="1:39" s="60" customFormat="1" ht="39.75" customHeight="1" x14ac:dyDescent="0.25">
      <c r="A832" s="99">
        <v>13140233</v>
      </c>
      <c r="B832" s="100">
        <v>41563</v>
      </c>
      <c r="C832" s="100" t="s">
        <v>5386</v>
      </c>
      <c r="D832" s="100" t="s">
        <v>5388</v>
      </c>
      <c r="E832" s="100"/>
      <c r="F832" s="100"/>
      <c r="G832" s="100"/>
      <c r="H832" s="155">
        <v>37376</v>
      </c>
      <c r="I832" s="100">
        <v>41587</v>
      </c>
      <c r="J832" s="100">
        <v>43754</v>
      </c>
      <c r="K832" s="39" t="s">
        <v>1619</v>
      </c>
      <c r="L832" s="39"/>
      <c r="M832" s="39" t="s">
        <v>1076</v>
      </c>
      <c r="N832" s="39" t="s">
        <v>34</v>
      </c>
      <c r="O832" s="39"/>
      <c r="P832" s="757" t="s">
        <v>5390</v>
      </c>
      <c r="Q832" s="757"/>
      <c r="R832" s="757"/>
      <c r="S832" s="757"/>
      <c r="T832" s="563"/>
      <c r="U832" s="39"/>
      <c r="V832" s="39"/>
      <c r="W832" s="39" t="s">
        <v>1089</v>
      </c>
      <c r="X832" s="39">
        <v>35</v>
      </c>
      <c r="Y832" s="39">
        <v>25</v>
      </c>
      <c r="Z832" s="39">
        <v>125</v>
      </c>
      <c r="AA832" s="39" t="s">
        <v>1090</v>
      </c>
      <c r="AB832" s="39" t="s">
        <v>1090</v>
      </c>
      <c r="AC832" s="39" t="s">
        <v>1090</v>
      </c>
      <c r="AD832" s="39">
        <v>15</v>
      </c>
      <c r="AE832" s="39">
        <v>2</v>
      </c>
      <c r="AF832" s="39">
        <v>0.3</v>
      </c>
      <c r="AG832" s="39" t="s">
        <v>1750</v>
      </c>
      <c r="AH832" s="39"/>
      <c r="AI832" s="39" t="s">
        <v>2691</v>
      </c>
      <c r="AJ832" s="39" t="s">
        <v>2692</v>
      </c>
      <c r="AK832" s="39" t="s">
        <v>5406</v>
      </c>
      <c r="AL832" s="39" t="s">
        <v>5389</v>
      </c>
      <c r="AM832" s="11"/>
    </row>
    <row r="833" spans="1:529" s="60" customFormat="1" ht="39.75" customHeight="1" x14ac:dyDescent="0.25">
      <c r="A833" s="99">
        <v>13140233</v>
      </c>
      <c r="B833" s="100">
        <v>41563</v>
      </c>
      <c r="C833" s="100" t="s">
        <v>5383</v>
      </c>
      <c r="D833" s="100" t="s">
        <v>5388</v>
      </c>
      <c r="E833" s="100"/>
      <c r="F833" s="100"/>
      <c r="G833" s="100"/>
      <c r="H833" s="155">
        <v>37376</v>
      </c>
      <c r="I833" s="100">
        <v>41587</v>
      </c>
      <c r="J833" s="100">
        <v>43754</v>
      </c>
      <c r="K833" s="39" t="s">
        <v>1619</v>
      </c>
      <c r="L833" s="39"/>
      <c r="M833" s="39" t="s">
        <v>1076</v>
      </c>
      <c r="N833" s="39" t="s">
        <v>34</v>
      </c>
      <c r="O833" s="39">
        <v>5740</v>
      </c>
      <c r="P833" s="757" t="s">
        <v>5390</v>
      </c>
      <c r="Q833" s="757"/>
      <c r="R833" s="757"/>
      <c r="S833" s="757"/>
      <c r="T833" s="563">
        <v>1.56</v>
      </c>
      <c r="U833" s="39">
        <v>15.72</v>
      </c>
      <c r="V833" s="39"/>
      <c r="W833" s="39" t="s">
        <v>1089</v>
      </c>
      <c r="X833" s="39">
        <v>35</v>
      </c>
      <c r="Y833" s="39">
        <v>25</v>
      </c>
      <c r="Z833" s="39">
        <v>125</v>
      </c>
      <c r="AA833" s="39" t="s">
        <v>1090</v>
      </c>
      <c r="AB833" s="39" t="s">
        <v>1090</v>
      </c>
      <c r="AC833" s="39" t="s">
        <v>1090</v>
      </c>
      <c r="AD833" s="39">
        <v>15</v>
      </c>
      <c r="AE833" s="39">
        <v>2</v>
      </c>
      <c r="AF833" s="39">
        <v>0.3</v>
      </c>
      <c r="AG833" s="39" t="s">
        <v>1750</v>
      </c>
      <c r="AH833" s="39"/>
      <c r="AI833" s="39" t="s">
        <v>2693</v>
      </c>
      <c r="AJ833" s="39" t="s">
        <v>2683</v>
      </c>
      <c r="AK833" s="39" t="s">
        <v>5406</v>
      </c>
      <c r="AL833" s="39" t="s">
        <v>5389</v>
      </c>
      <c r="AM833" s="11"/>
    </row>
    <row r="834" spans="1:529" s="60" customFormat="1" ht="39.75" customHeight="1" x14ac:dyDescent="0.25">
      <c r="A834" s="99">
        <v>13140233</v>
      </c>
      <c r="B834" s="100">
        <v>41563</v>
      </c>
      <c r="C834" s="100" t="s">
        <v>5387</v>
      </c>
      <c r="D834" s="100" t="s">
        <v>5388</v>
      </c>
      <c r="E834" s="100"/>
      <c r="F834" s="100"/>
      <c r="G834" s="100"/>
      <c r="H834" s="155">
        <v>37376</v>
      </c>
      <c r="I834" s="100">
        <v>41587</v>
      </c>
      <c r="J834" s="100">
        <v>43754</v>
      </c>
      <c r="K834" s="39" t="s">
        <v>1619</v>
      </c>
      <c r="L834" s="39"/>
      <c r="M834" s="39" t="s">
        <v>1076</v>
      </c>
      <c r="N834" s="39" t="s">
        <v>34</v>
      </c>
      <c r="O834" s="39"/>
      <c r="P834" s="757" t="s">
        <v>5390</v>
      </c>
      <c r="Q834" s="757"/>
      <c r="R834" s="757"/>
      <c r="S834" s="757"/>
      <c r="T834" s="563"/>
      <c r="U834" s="39"/>
      <c r="V834" s="39"/>
      <c r="W834" s="39" t="s">
        <v>1089</v>
      </c>
      <c r="X834" s="39">
        <v>35</v>
      </c>
      <c r="Y834" s="39">
        <v>25</v>
      </c>
      <c r="Z834" s="39">
        <v>125</v>
      </c>
      <c r="AA834" s="39" t="s">
        <v>1090</v>
      </c>
      <c r="AB834" s="39" t="s">
        <v>1090</v>
      </c>
      <c r="AC834" s="39" t="s">
        <v>1090</v>
      </c>
      <c r="AD834" s="39">
        <v>15</v>
      </c>
      <c r="AE834" s="39">
        <v>2</v>
      </c>
      <c r="AF834" s="39">
        <v>0.3</v>
      </c>
      <c r="AG834" s="39" t="s">
        <v>1750</v>
      </c>
      <c r="AH834" s="39"/>
      <c r="AI834" s="39" t="s">
        <v>2694</v>
      </c>
      <c r="AJ834" s="39" t="s">
        <v>2695</v>
      </c>
      <c r="AK834" s="39" t="s">
        <v>5406</v>
      </c>
      <c r="AL834" s="39" t="s">
        <v>5389</v>
      </c>
      <c r="AM834" s="11"/>
    </row>
    <row r="835" spans="1:529" s="60" customFormat="1" ht="39.75" customHeight="1" x14ac:dyDescent="0.25">
      <c r="A835" s="99">
        <v>13140233</v>
      </c>
      <c r="B835" s="100">
        <v>41563</v>
      </c>
      <c r="C835" s="100" t="s">
        <v>5384</v>
      </c>
      <c r="D835" s="100" t="s">
        <v>5388</v>
      </c>
      <c r="E835" s="100"/>
      <c r="F835" s="100"/>
      <c r="G835" s="100"/>
      <c r="H835" s="155">
        <v>37376</v>
      </c>
      <c r="I835" s="100">
        <v>41587</v>
      </c>
      <c r="J835" s="100">
        <v>43754</v>
      </c>
      <c r="K835" s="39" t="s">
        <v>1619</v>
      </c>
      <c r="L835" s="39"/>
      <c r="M835" s="39" t="s">
        <v>1076</v>
      </c>
      <c r="N835" s="39" t="s">
        <v>34</v>
      </c>
      <c r="O835" s="39">
        <v>47304</v>
      </c>
      <c r="P835" s="757" t="s">
        <v>5390</v>
      </c>
      <c r="Q835" s="757"/>
      <c r="R835" s="757"/>
      <c r="S835" s="757"/>
      <c r="T835" s="563">
        <v>10.029999999999999</v>
      </c>
      <c r="U835" s="39">
        <v>129.6</v>
      </c>
      <c r="V835" s="39"/>
      <c r="W835" s="39" t="s">
        <v>1089</v>
      </c>
      <c r="X835" s="39">
        <v>35</v>
      </c>
      <c r="Y835" s="39">
        <v>25</v>
      </c>
      <c r="Z835" s="39">
        <v>125</v>
      </c>
      <c r="AA835" s="39" t="s">
        <v>1090</v>
      </c>
      <c r="AB835" s="39" t="s">
        <v>1090</v>
      </c>
      <c r="AC835" s="39" t="s">
        <v>1090</v>
      </c>
      <c r="AD835" s="39">
        <v>15</v>
      </c>
      <c r="AE835" s="39">
        <v>2</v>
      </c>
      <c r="AF835" s="39">
        <v>0.3</v>
      </c>
      <c r="AG835" s="39" t="s">
        <v>1750</v>
      </c>
      <c r="AH835" s="39"/>
      <c r="AI835" s="39" t="s">
        <v>2696</v>
      </c>
      <c r="AJ835" s="39" t="s">
        <v>2697</v>
      </c>
      <c r="AK835" s="39" t="s">
        <v>5406</v>
      </c>
      <c r="AL835" s="39" t="s">
        <v>5389</v>
      </c>
      <c r="AM835" s="11"/>
    </row>
    <row r="836" spans="1:529" s="60" customFormat="1" ht="39.75" customHeight="1" x14ac:dyDescent="0.25">
      <c r="A836" s="99">
        <v>13140233</v>
      </c>
      <c r="B836" s="100">
        <v>41563</v>
      </c>
      <c r="C836" s="100" t="s">
        <v>5385</v>
      </c>
      <c r="D836" s="100" t="s">
        <v>5388</v>
      </c>
      <c r="E836" s="100"/>
      <c r="F836" s="100"/>
      <c r="G836" s="100"/>
      <c r="H836" s="155">
        <v>37376</v>
      </c>
      <c r="I836" s="100">
        <v>41587</v>
      </c>
      <c r="J836" s="100">
        <v>43754</v>
      </c>
      <c r="K836" s="39" t="s">
        <v>1619</v>
      </c>
      <c r="L836" s="39"/>
      <c r="M836" s="39" t="s">
        <v>1076</v>
      </c>
      <c r="N836" s="39" t="s">
        <v>34</v>
      </c>
      <c r="O836" s="39"/>
      <c r="P836" s="757" t="s">
        <v>5390</v>
      </c>
      <c r="Q836" s="757"/>
      <c r="R836" s="757"/>
      <c r="S836" s="757"/>
      <c r="T836" s="563"/>
      <c r="U836" s="39"/>
      <c r="V836" s="39"/>
      <c r="W836" s="39" t="s">
        <v>1089</v>
      </c>
      <c r="X836" s="39">
        <v>35</v>
      </c>
      <c r="Y836" s="39">
        <v>25</v>
      </c>
      <c r="Z836" s="39">
        <v>125</v>
      </c>
      <c r="AA836" s="39" t="s">
        <v>1090</v>
      </c>
      <c r="AB836" s="39" t="s">
        <v>1090</v>
      </c>
      <c r="AC836" s="39" t="s">
        <v>1090</v>
      </c>
      <c r="AD836" s="39">
        <v>15</v>
      </c>
      <c r="AE836" s="39">
        <v>2</v>
      </c>
      <c r="AF836" s="39">
        <v>0.3</v>
      </c>
      <c r="AG836" s="39" t="s">
        <v>1750</v>
      </c>
      <c r="AH836" s="39"/>
      <c r="AI836" s="39" t="s">
        <v>2698</v>
      </c>
      <c r="AJ836" s="39" t="s">
        <v>2699</v>
      </c>
      <c r="AK836" s="39" t="s">
        <v>5406</v>
      </c>
      <c r="AL836" s="39" t="s">
        <v>5389</v>
      </c>
      <c r="AM836" s="11"/>
    </row>
    <row r="837" spans="1:529" s="60" customFormat="1" ht="39.75" customHeight="1" x14ac:dyDescent="0.25">
      <c r="A837" s="538">
        <v>13140233</v>
      </c>
      <c r="B837" s="150">
        <v>41563</v>
      </c>
      <c r="C837" s="150" t="s">
        <v>5376</v>
      </c>
      <c r="D837" s="150" t="s">
        <v>5388</v>
      </c>
      <c r="E837" s="150"/>
      <c r="F837" s="150"/>
      <c r="G837" s="150"/>
      <c r="H837" s="151">
        <v>37376</v>
      </c>
      <c r="I837" s="150">
        <v>41587</v>
      </c>
      <c r="J837" s="150">
        <v>43754</v>
      </c>
      <c r="K837" s="90" t="s">
        <v>1619</v>
      </c>
      <c r="L837" s="90"/>
      <c r="M837" s="90" t="s">
        <v>1076</v>
      </c>
      <c r="N837" s="90" t="s">
        <v>34</v>
      </c>
      <c r="O837" s="90">
        <v>458257.5</v>
      </c>
      <c r="P837" s="798" t="s">
        <v>5390</v>
      </c>
      <c r="Q837" s="798"/>
      <c r="R837" s="798"/>
      <c r="S837" s="798"/>
      <c r="T837" s="618">
        <v>220.91</v>
      </c>
      <c r="U837" s="90">
        <v>1255.5</v>
      </c>
      <c r="V837" s="90"/>
      <c r="W837" s="90" t="s">
        <v>1089</v>
      </c>
      <c r="X837" s="90">
        <v>35</v>
      </c>
      <c r="Y837" s="90">
        <v>25</v>
      </c>
      <c r="Z837" s="90">
        <v>125</v>
      </c>
      <c r="AA837" s="90" t="s">
        <v>1090</v>
      </c>
      <c r="AB837" s="90" t="s">
        <v>1090</v>
      </c>
      <c r="AC837" s="90" t="s">
        <v>1090</v>
      </c>
      <c r="AD837" s="90">
        <v>15</v>
      </c>
      <c r="AE837" s="90">
        <v>2</v>
      </c>
      <c r="AF837" s="90">
        <v>0.3</v>
      </c>
      <c r="AG837" s="90" t="s">
        <v>1750</v>
      </c>
      <c r="AH837" s="90">
        <v>95.75</v>
      </c>
      <c r="AI837" s="90" t="s">
        <v>2700</v>
      </c>
      <c r="AJ837" s="90" t="s">
        <v>2701</v>
      </c>
      <c r="AK837" s="90" t="s">
        <v>5406</v>
      </c>
      <c r="AL837" s="90" t="s">
        <v>5389</v>
      </c>
      <c r="AM837" s="11"/>
    </row>
    <row r="838" spans="1:529" s="60" customFormat="1" ht="65.25" customHeight="1" thickBot="1" x14ac:dyDescent="0.3">
      <c r="A838" s="65">
        <v>13140233</v>
      </c>
      <c r="B838" s="66">
        <v>41563</v>
      </c>
      <c r="C838" s="66" t="s">
        <v>5417</v>
      </c>
      <c r="D838" s="66" t="s">
        <v>7300</v>
      </c>
      <c r="E838" s="66" t="s">
        <v>72</v>
      </c>
      <c r="F838" s="66" t="s">
        <v>72</v>
      </c>
      <c r="G838" s="66" t="s">
        <v>53</v>
      </c>
      <c r="H838" s="158">
        <v>37376</v>
      </c>
      <c r="I838" s="66">
        <v>41587</v>
      </c>
      <c r="J838" s="66">
        <v>45946</v>
      </c>
      <c r="K838" s="67" t="s">
        <v>1619</v>
      </c>
      <c r="L838" s="67"/>
      <c r="M838" s="67" t="s">
        <v>1076</v>
      </c>
      <c r="N838" s="67" t="s">
        <v>34</v>
      </c>
      <c r="O838" s="67">
        <v>458257.5</v>
      </c>
      <c r="P838" s="756" t="s">
        <v>7541</v>
      </c>
      <c r="Q838" s="756" t="s">
        <v>7542</v>
      </c>
      <c r="R838" s="756"/>
      <c r="S838" s="756"/>
      <c r="T838" s="562">
        <v>220.91</v>
      </c>
      <c r="U838" s="67">
        <v>1255.5</v>
      </c>
      <c r="V838" s="67"/>
      <c r="W838" s="67" t="s">
        <v>1089</v>
      </c>
      <c r="X838" s="67">
        <v>35</v>
      </c>
      <c r="Y838" s="67">
        <v>25</v>
      </c>
      <c r="Z838" s="67">
        <v>125</v>
      </c>
      <c r="AA838" s="67" t="s">
        <v>1090</v>
      </c>
      <c r="AB838" s="67" t="s">
        <v>1090</v>
      </c>
      <c r="AC838" s="67" t="s">
        <v>1090</v>
      </c>
      <c r="AD838" s="67">
        <v>15</v>
      </c>
      <c r="AE838" s="67">
        <v>2</v>
      </c>
      <c r="AF838" s="67">
        <v>0.3</v>
      </c>
      <c r="AG838" s="67" t="s">
        <v>1750</v>
      </c>
      <c r="AH838" s="67">
        <v>95.75</v>
      </c>
      <c r="AI838" s="67" t="s">
        <v>2700</v>
      </c>
      <c r="AJ838" s="67" t="s">
        <v>2701</v>
      </c>
      <c r="AK838" s="67" t="s">
        <v>5415</v>
      </c>
      <c r="AL838" s="67"/>
      <c r="AM838" s="11"/>
    </row>
    <row r="839" spans="1:529" s="60" customFormat="1" ht="41.25" customHeight="1" thickBot="1" x14ac:dyDescent="0.3">
      <c r="A839" s="258">
        <v>13140234</v>
      </c>
      <c r="B839" s="26">
        <v>41572</v>
      </c>
      <c r="C839" s="26" t="s">
        <v>1751</v>
      </c>
      <c r="D839" s="26" t="s">
        <v>7574</v>
      </c>
      <c r="E839" s="21" t="s">
        <v>70</v>
      </c>
      <c r="F839" s="21" t="s">
        <v>70</v>
      </c>
      <c r="G839" s="21" t="s">
        <v>70</v>
      </c>
      <c r="H839" s="75">
        <v>10971</v>
      </c>
      <c r="I839" s="26">
        <v>41589</v>
      </c>
      <c r="J839" s="26">
        <v>45955</v>
      </c>
      <c r="K839" s="27" t="s">
        <v>365</v>
      </c>
      <c r="L839" s="27" t="s">
        <v>365</v>
      </c>
      <c r="M839" s="27" t="s">
        <v>25</v>
      </c>
      <c r="N839" s="27" t="s">
        <v>25</v>
      </c>
      <c r="O839" s="27">
        <v>11880</v>
      </c>
      <c r="P839" s="739" t="s">
        <v>7575</v>
      </c>
      <c r="Q839" s="739" t="s">
        <v>7576</v>
      </c>
      <c r="R839" s="739"/>
      <c r="S839" s="739"/>
      <c r="T839" s="557">
        <v>1.9</v>
      </c>
      <c r="U839" s="27">
        <v>45.7</v>
      </c>
      <c r="V839" s="27">
        <v>11880</v>
      </c>
      <c r="W839" s="27" t="s">
        <v>1257</v>
      </c>
      <c r="X839" s="27">
        <v>60</v>
      </c>
      <c r="Y839" s="27">
        <v>25</v>
      </c>
      <c r="Z839" s="27">
        <v>100</v>
      </c>
      <c r="AA839" s="27" t="s">
        <v>1090</v>
      </c>
      <c r="AB839" s="27" t="s">
        <v>1090</v>
      </c>
      <c r="AC839" s="27" t="s">
        <v>1090</v>
      </c>
      <c r="AD839" s="27" t="s">
        <v>1090</v>
      </c>
      <c r="AE839" s="27" t="s">
        <v>1090</v>
      </c>
      <c r="AF839" s="27" t="s">
        <v>1090</v>
      </c>
      <c r="AG839" s="27" t="s">
        <v>1752</v>
      </c>
      <c r="AH839" s="27">
        <v>34.14</v>
      </c>
      <c r="AI839" s="27" t="s">
        <v>2702</v>
      </c>
      <c r="AJ839" s="27" t="s">
        <v>2703</v>
      </c>
      <c r="AK839" s="59" t="s">
        <v>1373</v>
      </c>
      <c r="AL839" s="59"/>
      <c r="AM839" s="11"/>
    </row>
    <row r="840" spans="1:529" s="60" customFormat="1" ht="27.75" customHeight="1" thickBot="1" x14ac:dyDescent="0.3">
      <c r="A840" s="74">
        <v>13140235</v>
      </c>
      <c r="B840" s="21">
        <v>41582</v>
      </c>
      <c r="C840" s="21" t="s">
        <v>1753</v>
      </c>
      <c r="D840" s="21" t="s">
        <v>4254</v>
      </c>
      <c r="E840" s="23"/>
      <c r="F840" s="23"/>
      <c r="G840" s="23"/>
      <c r="H840" s="153" t="s">
        <v>217</v>
      </c>
      <c r="I840" s="21">
        <v>41617</v>
      </c>
      <c r="J840" s="21">
        <v>43773</v>
      </c>
      <c r="K840" s="22" t="s">
        <v>1118</v>
      </c>
      <c r="L840" s="22"/>
      <c r="M840" s="22" t="s">
        <v>4698</v>
      </c>
      <c r="N840" s="22" t="s">
        <v>167</v>
      </c>
      <c r="O840" s="22">
        <v>1426</v>
      </c>
      <c r="P840" s="768"/>
      <c r="Q840" s="768"/>
      <c r="R840" s="768"/>
      <c r="S840" s="768"/>
      <c r="T840" s="574">
        <v>0.79</v>
      </c>
      <c r="U840" s="22">
        <v>5.4</v>
      </c>
      <c r="V840" s="22">
        <v>1426</v>
      </c>
      <c r="W840" s="22" t="s">
        <v>1257</v>
      </c>
      <c r="X840" s="22">
        <v>35</v>
      </c>
      <c r="Y840" s="22">
        <v>25</v>
      </c>
      <c r="Z840" s="22">
        <v>125</v>
      </c>
      <c r="AA840" s="22" t="s">
        <v>1090</v>
      </c>
      <c r="AB840" s="22" t="s">
        <v>1090</v>
      </c>
      <c r="AC840" s="22" t="s">
        <v>1090</v>
      </c>
      <c r="AD840" s="22" t="s">
        <v>1090</v>
      </c>
      <c r="AE840" s="22" t="s">
        <v>1090</v>
      </c>
      <c r="AF840" s="22" t="s">
        <v>1090</v>
      </c>
      <c r="AG840" s="11"/>
      <c r="AH840" s="22">
        <v>639.79999999999995</v>
      </c>
      <c r="AI840" s="22" t="s">
        <v>4255</v>
      </c>
      <c r="AJ840" s="22" t="s">
        <v>2704</v>
      </c>
      <c r="AK840" s="11" t="s">
        <v>1754</v>
      </c>
      <c r="AL840" s="20"/>
      <c r="AM840" s="11"/>
    </row>
    <row r="841" spans="1:529" s="60" customFormat="1" ht="27.75" customHeight="1" thickBot="1" x14ac:dyDescent="0.3">
      <c r="A841" s="237">
        <v>13140236</v>
      </c>
      <c r="B841" s="238">
        <v>41605</v>
      </c>
      <c r="C841" s="23" t="s">
        <v>1755</v>
      </c>
      <c r="D841" s="23" t="s">
        <v>7709</v>
      </c>
      <c r="E841" s="23" t="s">
        <v>144</v>
      </c>
      <c r="F841" s="23" t="s">
        <v>144</v>
      </c>
      <c r="G841" s="23" t="s">
        <v>63</v>
      </c>
      <c r="H841" s="239">
        <v>44238</v>
      </c>
      <c r="I841" s="238">
        <v>41619</v>
      </c>
      <c r="J841" s="238">
        <v>45979</v>
      </c>
      <c r="K841" s="23" t="s">
        <v>1332</v>
      </c>
      <c r="L841" s="23"/>
      <c r="M841" s="23" t="s">
        <v>4811</v>
      </c>
      <c r="N841" s="23" t="s">
        <v>66</v>
      </c>
      <c r="O841" s="94">
        <v>6420</v>
      </c>
      <c r="P841" s="834" t="s">
        <v>7708</v>
      </c>
      <c r="Q841" s="834" t="s">
        <v>7708</v>
      </c>
      <c r="R841" s="834"/>
      <c r="S841" s="834"/>
      <c r="T841" s="579">
        <v>4</v>
      </c>
      <c r="U841" s="94">
        <v>50</v>
      </c>
      <c r="V841" s="94">
        <v>6420</v>
      </c>
      <c r="W841" s="23" t="s">
        <v>1257</v>
      </c>
      <c r="X841" s="94">
        <v>50</v>
      </c>
      <c r="Y841" s="94">
        <v>50</v>
      </c>
      <c r="Z841" s="94">
        <v>250</v>
      </c>
      <c r="AA841" s="23" t="s">
        <v>1090</v>
      </c>
      <c r="AB841" s="23" t="s">
        <v>1090</v>
      </c>
      <c r="AC841" s="23" t="s">
        <v>1090</v>
      </c>
      <c r="AD841" s="23" t="s">
        <v>1090</v>
      </c>
      <c r="AE841" s="23" t="s">
        <v>1090</v>
      </c>
      <c r="AF841" s="23" t="s">
        <v>1090</v>
      </c>
      <c r="AG841" s="23" t="s">
        <v>1337</v>
      </c>
      <c r="AH841" s="23">
        <v>32.92</v>
      </c>
      <c r="AI841" s="22" t="s">
        <v>7706</v>
      </c>
      <c r="AJ841" s="22" t="s">
        <v>7707</v>
      </c>
      <c r="AK841" s="24" t="s">
        <v>1373</v>
      </c>
      <c r="AL841" s="24"/>
      <c r="AM841" s="11"/>
    </row>
    <row r="842" spans="1:529" s="60" customFormat="1" ht="36" customHeight="1" x14ac:dyDescent="0.25">
      <c r="A842" s="164">
        <v>13140237</v>
      </c>
      <c r="B842" s="175">
        <v>41622</v>
      </c>
      <c r="C842" s="176" t="s">
        <v>6538</v>
      </c>
      <c r="D842" s="176" t="s">
        <v>5001</v>
      </c>
      <c r="E842" s="176"/>
      <c r="F842" s="176"/>
      <c r="G842" s="176"/>
      <c r="H842" s="164">
        <v>29115</v>
      </c>
      <c r="I842" s="175">
        <v>41661</v>
      </c>
      <c r="J842" s="175">
        <v>43813</v>
      </c>
      <c r="K842" s="176" t="s">
        <v>1147</v>
      </c>
      <c r="L842" s="176"/>
      <c r="M842" s="176" t="s">
        <v>1756</v>
      </c>
      <c r="N842" s="176" t="s">
        <v>66</v>
      </c>
      <c r="O842" s="176">
        <v>21388</v>
      </c>
      <c r="P842" s="752" t="s">
        <v>3462</v>
      </c>
      <c r="Q842" s="752"/>
      <c r="R842" s="752"/>
      <c r="S842" s="752"/>
      <c r="T842" s="568">
        <v>1.3</v>
      </c>
      <c r="U842" s="176">
        <v>9.7200000000000006</v>
      </c>
      <c r="V842" s="176">
        <v>2138</v>
      </c>
      <c r="W842" s="176" t="s">
        <v>1089</v>
      </c>
      <c r="X842" s="176">
        <v>50</v>
      </c>
      <c r="Y842" s="176"/>
      <c r="Z842" s="176">
        <v>70</v>
      </c>
      <c r="AA842" s="176" t="s">
        <v>1090</v>
      </c>
      <c r="AB842" s="176" t="s">
        <v>1090</v>
      </c>
      <c r="AC842" s="176" t="s">
        <v>1090</v>
      </c>
      <c r="AD842" s="176" t="s">
        <v>1090</v>
      </c>
      <c r="AE842" s="176" t="s">
        <v>1090</v>
      </c>
      <c r="AF842" s="176" t="s">
        <v>1090</v>
      </c>
      <c r="AG842" s="176" t="s">
        <v>1757</v>
      </c>
      <c r="AH842" s="176">
        <v>480</v>
      </c>
      <c r="AI842" s="176" t="s">
        <v>2705</v>
      </c>
      <c r="AJ842" s="176" t="s">
        <v>2231</v>
      </c>
      <c r="AK842" s="222" t="s">
        <v>1373</v>
      </c>
      <c r="AL842" s="222" t="s">
        <v>6541</v>
      </c>
    </row>
    <row r="843" spans="1:529" s="82" customFormat="1" ht="53.25" customHeight="1" x14ac:dyDescent="0.25">
      <c r="A843" s="33" t="s">
        <v>6539</v>
      </c>
      <c r="B843" s="15">
        <v>41622</v>
      </c>
      <c r="C843" s="16" t="s">
        <v>6538</v>
      </c>
      <c r="D843" s="16" t="s">
        <v>5001</v>
      </c>
      <c r="E843" s="16"/>
      <c r="F843" s="16"/>
      <c r="G843" s="16"/>
      <c r="H843" s="33">
        <v>29115</v>
      </c>
      <c r="I843" s="15">
        <v>41661</v>
      </c>
      <c r="J843" s="15">
        <v>43813</v>
      </c>
      <c r="K843" s="16" t="s">
        <v>1147</v>
      </c>
      <c r="L843" s="16"/>
      <c r="M843" s="16" t="s">
        <v>1756</v>
      </c>
      <c r="N843" s="16" t="s">
        <v>66</v>
      </c>
      <c r="O843" s="16">
        <v>21388</v>
      </c>
      <c r="P843" s="764"/>
      <c r="Q843" s="764"/>
      <c r="R843" s="764" t="s">
        <v>6540</v>
      </c>
      <c r="S843" s="764"/>
      <c r="T843" s="580">
        <v>10.6</v>
      </c>
      <c r="U843" s="16">
        <v>85</v>
      </c>
      <c r="V843" s="16">
        <v>30600</v>
      </c>
      <c r="W843" s="16" t="s">
        <v>1089</v>
      </c>
      <c r="X843" s="16">
        <v>50</v>
      </c>
      <c r="Y843" s="16" t="s">
        <v>1090</v>
      </c>
      <c r="Z843" s="16">
        <v>70</v>
      </c>
      <c r="AA843" s="16" t="s">
        <v>1090</v>
      </c>
      <c r="AB843" s="16" t="s">
        <v>1090</v>
      </c>
      <c r="AC843" s="16" t="s">
        <v>1090</v>
      </c>
      <c r="AD843" s="16" t="s">
        <v>1090</v>
      </c>
      <c r="AE843" s="16" t="s">
        <v>1090</v>
      </c>
      <c r="AF843" s="16" t="s">
        <v>1090</v>
      </c>
      <c r="AG843" s="16" t="s">
        <v>1757</v>
      </c>
      <c r="AH843" s="16">
        <v>480</v>
      </c>
      <c r="AI843" s="16" t="s">
        <v>3463</v>
      </c>
      <c r="AJ843" s="16" t="s">
        <v>3464</v>
      </c>
      <c r="AK843" s="16" t="s">
        <v>1373</v>
      </c>
      <c r="AL843" s="222" t="s">
        <v>6542</v>
      </c>
      <c r="AM843" s="60"/>
      <c r="AN843" s="60"/>
      <c r="AO843" s="60"/>
      <c r="AP843" s="60"/>
      <c r="AQ843" s="60"/>
      <c r="AR843" s="60"/>
      <c r="AS843" s="60"/>
      <c r="AT843" s="60"/>
      <c r="AU843" s="60"/>
      <c r="AV843" s="60"/>
      <c r="AW843" s="60"/>
      <c r="AX843" s="60"/>
      <c r="AY843" s="60"/>
      <c r="AZ843" s="60"/>
      <c r="BA843" s="60"/>
      <c r="BB843" s="60"/>
      <c r="BC843" s="60"/>
      <c r="BD843" s="60"/>
      <c r="BE843" s="60"/>
      <c r="BF843" s="60"/>
      <c r="BG843" s="60"/>
      <c r="BH843" s="60"/>
      <c r="BI843" s="60"/>
      <c r="BJ843" s="60"/>
      <c r="BK843" s="60"/>
      <c r="BL843" s="60"/>
      <c r="BM843" s="60"/>
      <c r="BN843" s="60"/>
      <c r="BO843" s="60"/>
      <c r="BP843" s="60"/>
      <c r="BQ843" s="60"/>
      <c r="BR843" s="60"/>
      <c r="BS843" s="60"/>
      <c r="BT843" s="60"/>
      <c r="BU843" s="60"/>
      <c r="BV843" s="60"/>
      <c r="BW843" s="60"/>
      <c r="BX843" s="60"/>
      <c r="BY843" s="60"/>
      <c r="BZ843" s="60"/>
      <c r="CA843" s="60"/>
      <c r="CB843" s="60"/>
      <c r="CC843" s="60"/>
      <c r="CD843" s="60"/>
      <c r="CE843" s="60"/>
      <c r="CF843" s="60"/>
      <c r="CG843" s="60"/>
      <c r="CH843" s="60"/>
      <c r="CI843" s="60"/>
      <c r="CJ843" s="60"/>
      <c r="CK843" s="60"/>
      <c r="CL843" s="60"/>
      <c r="CM843" s="60"/>
      <c r="CN843" s="60"/>
      <c r="CO843" s="60"/>
      <c r="CP843" s="60"/>
      <c r="CQ843" s="60"/>
      <c r="CR843" s="60"/>
      <c r="CS843" s="60"/>
      <c r="CT843" s="60"/>
      <c r="CU843" s="60"/>
      <c r="CV843" s="60"/>
      <c r="CW843" s="60"/>
      <c r="CX843" s="60"/>
      <c r="CY843" s="60"/>
      <c r="CZ843" s="60"/>
      <c r="DA843" s="60"/>
      <c r="DB843" s="60"/>
      <c r="DC843" s="60"/>
      <c r="DD843" s="60"/>
      <c r="DE843" s="60"/>
      <c r="DF843" s="60"/>
      <c r="DG843" s="60"/>
      <c r="DH843" s="60"/>
      <c r="DI843" s="60"/>
      <c r="DJ843" s="60"/>
      <c r="DK843" s="60"/>
      <c r="DL843" s="60"/>
      <c r="DM843" s="60"/>
      <c r="DN843" s="60"/>
      <c r="DO843" s="60"/>
      <c r="DP843" s="60"/>
      <c r="DQ843" s="60"/>
      <c r="DR843" s="60"/>
      <c r="DS843" s="60"/>
      <c r="DT843" s="60"/>
      <c r="DU843" s="60"/>
      <c r="DV843" s="60"/>
      <c r="DW843" s="60"/>
      <c r="DX843" s="60"/>
      <c r="DY843" s="60"/>
      <c r="DZ843" s="60"/>
      <c r="EA843" s="60"/>
      <c r="EB843" s="60"/>
      <c r="EC843" s="60"/>
      <c r="ED843" s="60"/>
      <c r="EE843" s="60"/>
      <c r="EF843" s="60"/>
      <c r="EG843" s="60"/>
      <c r="EH843" s="60"/>
      <c r="EI843" s="60"/>
      <c r="EJ843" s="60"/>
      <c r="EK843" s="60"/>
      <c r="EL843" s="60"/>
      <c r="EM843" s="60"/>
      <c r="EN843" s="60"/>
      <c r="EO843" s="60"/>
      <c r="EP843" s="60"/>
      <c r="EQ843" s="60"/>
      <c r="ER843" s="60"/>
      <c r="ES843" s="60"/>
      <c r="ET843" s="60"/>
      <c r="EU843" s="60"/>
      <c r="EV843" s="60"/>
      <c r="EW843" s="60"/>
      <c r="EX843" s="60"/>
      <c r="EY843" s="60"/>
      <c r="EZ843" s="60"/>
      <c r="FA843" s="60"/>
      <c r="FB843" s="60"/>
      <c r="FC843" s="60"/>
      <c r="FD843" s="60"/>
      <c r="FE843" s="60"/>
      <c r="FF843" s="60"/>
      <c r="FG843" s="60"/>
      <c r="FH843" s="60"/>
      <c r="FI843" s="60"/>
      <c r="FJ843" s="60"/>
      <c r="FK843" s="60"/>
      <c r="FL843" s="60"/>
      <c r="FM843" s="60"/>
      <c r="FN843" s="60"/>
      <c r="FO843" s="60"/>
      <c r="FP843" s="60"/>
      <c r="FQ843" s="60"/>
      <c r="FR843" s="60"/>
      <c r="FS843" s="60"/>
      <c r="FT843" s="60"/>
      <c r="FU843" s="60"/>
      <c r="FV843" s="60"/>
      <c r="FW843" s="60"/>
      <c r="FX843" s="60"/>
      <c r="FY843" s="60"/>
      <c r="FZ843" s="60"/>
      <c r="GA843" s="60"/>
      <c r="GB843" s="60"/>
      <c r="GC843" s="60"/>
      <c r="GD843" s="60"/>
      <c r="GE843" s="60"/>
      <c r="GF843" s="60"/>
      <c r="GG843" s="60"/>
      <c r="GH843" s="60"/>
      <c r="GI843" s="60"/>
      <c r="GJ843" s="60"/>
      <c r="GK843" s="60"/>
      <c r="GL843" s="60"/>
      <c r="GM843" s="60"/>
      <c r="GN843" s="60"/>
      <c r="GO843" s="60"/>
      <c r="GP843" s="60"/>
      <c r="GQ843" s="60"/>
      <c r="GR843" s="60"/>
      <c r="GS843" s="60"/>
      <c r="GT843" s="60"/>
      <c r="GU843" s="60"/>
      <c r="GV843" s="60"/>
      <c r="GW843" s="60"/>
      <c r="GX843" s="60"/>
      <c r="GY843" s="60"/>
      <c r="GZ843" s="60"/>
      <c r="HA843" s="60"/>
      <c r="HB843" s="60"/>
      <c r="HC843" s="60"/>
      <c r="HD843" s="60"/>
      <c r="HE843" s="60"/>
      <c r="HF843" s="60"/>
      <c r="HG843" s="60"/>
      <c r="HH843" s="60"/>
      <c r="HI843" s="60"/>
      <c r="HJ843" s="60"/>
      <c r="HK843" s="60"/>
      <c r="HL843" s="60"/>
      <c r="HM843" s="60"/>
      <c r="HN843" s="60"/>
      <c r="HO843" s="60"/>
      <c r="HP843" s="60"/>
      <c r="HQ843" s="60"/>
      <c r="HR843" s="60"/>
      <c r="HS843" s="60"/>
      <c r="HT843" s="60"/>
      <c r="HU843" s="60"/>
      <c r="HV843" s="60"/>
      <c r="HW843" s="60"/>
      <c r="HX843" s="60"/>
      <c r="HY843" s="60"/>
      <c r="HZ843" s="60"/>
      <c r="IA843" s="60"/>
      <c r="IB843" s="60"/>
      <c r="IC843" s="60"/>
      <c r="ID843" s="60"/>
      <c r="IE843" s="60"/>
      <c r="IF843" s="60"/>
      <c r="IG843" s="60"/>
      <c r="IH843" s="60"/>
      <c r="II843" s="60"/>
      <c r="IJ843" s="60"/>
      <c r="IK843" s="60"/>
      <c r="IL843" s="60"/>
      <c r="IM843" s="60"/>
      <c r="IN843" s="60"/>
      <c r="IO843" s="60"/>
      <c r="IP843" s="60"/>
      <c r="IQ843" s="60"/>
      <c r="IR843" s="60"/>
      <c r="IS843" s="60"/>
      <c r="IT843" s="60"/>
      <c r="IU843" s="60"/>
      <c r="IV843" s="60"/>
      <c r="IW843" s="60"/>
      <c r="IX843" s="60"/>
      <c r="IY843" s="60"/>
      <c r="IZ843" s="60"/>
      <c r="JA843" s="60"/>
      <c r="JB843" s="60"/>
      <c r="JC843" s="60"/>
      <c r="JD843" s="60"/>
      <c r="JE843" s="60"/>
      <c r="JF843" s="60"/>
      <c r="JG843" s="60"/>
      <c r="JH843" s="60"/>
      <c r="JI843" s="60"/>
      <c r="JJ843" s="60"/>
      <c r="JK843" s="60"/>
      <c r="JL843" s="60"/>
      <c r="JM843" s="60"/>
      <c r="JN843" s="60"/>
      <c r="JO843" s="60"/>
      <c r="JP843" s="60"/>
      <c r="JQ843" s="60"/>
      <c r="JR843" s="60"/>
      <c r="JS843" s="60"/>
      <c r="JT843" s="60"/>
      <c r="JU843" s="60"/>
      <c r="JV843" s="60"/>
      <c r="JW843" s="60"/>
      <c r="JX843" s="60"/>
      <c r="JY843" s="60"/>
      <c r="JZ843" s="60"/>
      <c r="KA843" s="60"/>
      <c r="KB843" s="60"/>
      <c r="KC843" s="60"/>
      <c r="KD843" s="60"/>
      <c r="KE843" s="60"/>
      <c r="KF843" s="60"/>
      <c r="KG843" s="60"/>
      <c r="KH843" s="60"/>
      <c r="KI843" s="60"/>
      <c r="KJ843" s="60"/>
      <c r="KK843" s="60"/>
      <c r="KL843" s="60"/>
      <c r="KM843" s="60"/>
      <c r="KN843" s="60"/>
      <c r="KO843" s="60"/>
      <c r="KP843" s="60"/>
      <c r="KQ843" s="60"/>
      <c r="KR843" s="60"/>
      <c r="KS843" s="60"/>
      <c r="KT843" s="60"/>
      <c r="KU843" s="60"/>
      <c r="KV843" s="60"/>
      <c r="KW843" s="60"/>
      <c r="KX843" s="60"/>
      <c r="KY843" s="60"/>
      <c r="KZ843" s="60"/>
      <c r="LA843" s="60"/>
      <c r="LB843" s="60"/>
      <c r="LC843" s="60"/>
      <c r="LD843" s="60"/>
      <c r="LE843" s="60"/>
      <c r="LF843" s="60"/>
      <c r="LG843" s="60"/>
      <c r="LH843" s="60"/>
      <c r="LI843" s="60"/>
      <c r="LJ843" s="60"/>
      <c r="LK843" s="60"/>
      <c r="LL843" s="60"/>
      <c r="LM843" s="60"/>
      <c r="LN843" s="60"/>
      <c r="LO843" s="60"/>
      <c r="LP843" s="60"/>
      <c r="LQ843" s="60"/>
      <c r="LR843" s="60"/>
      <c r="LS843" s="60"/>
      <c r="LT843" s="60"/>
      <c r="LU843" s="60"/>
      <c r="LV843" s="60"/>
      <c r="LW843" s="60"/>
      <c r="LX843" s="60"/>
      <c r="LY843" s="60"/>
      <c r="LZ843" s="60"/>
      <c r="MA843" s="60"/>
      <c r="MB843" s="60"/>
      <c r="MC843" s="60"/>
      <c r="MD843" s="60"/>
      <c r="ME843" s="60"/>
      <c r="MF843" s="60"/>
      <c r="MG843" s="60"/>
      <c r="MH843" s="60"/>
      <c r="MI843" s="60"/>
      <c r="MJ843" s="60"/>
      <c r="MK843" s="60"/>
      <c r="ML843" s="60"/>
      <c r="MM843" s="60"/>
      <c r="MN843" s="60"/>
      <c r="MO843" s="60"/>
      <c r="MP843" s="60"/>
      <c r="MQ843" s="60"/>
      <c r="MR843" s="60"/>
      <c r="MS843" s="60"/>
      <c r="MT843" s="60"/>
      <c r="MU843" s="60"/>
      <c r="MV843" s="60"/>
      <c r="MW843" s="60"/>
      <c r="MX843" s="60"/>
      <c r="MY843" s="60"/>
      <c r="MZ843" s="60"/>
      <c r="NA843" s="60"/>
      <c r="NB843" s="60"/>
      <c r="NC843" s="60"/>
      <c r="ND843" s="60"/>
      <c r="NE843" s="60"/>
      <c r="NF843" s="60"/>
      <c r="NG843" s="60"/>
      <c r="NH843" s="60"/>
      <c r="NI843" s="60"/>
      <c r="NJ843" s="60"/>
      <c r="NK843" s="60"/>
      <c r="NL843" s="60"/>
      <c r="NM843" s="60"/>
      <c r="NN843" s="60"/>
      <c r="NO843" s="60"/>
      <c r="NP843" s="60"/>
      <c r="NQ843" s="60"/>
      <c r="NR843" s="60"/>
      <c r="NS843" s="60"/>
      <c r="NT843" s="60"/>
      <c r="NU843" s="60"/>
      <c r="NV843" s="60"/>
      <c r="NW843" s="60"/>
      <c r="NX843" s="60"/>
      <c r="NY843" s="60"/>
      <c r="NZ843" s="60"/>
      <c r="OA843" s="60"/>
      <c r="OB843" s="60"/>
      <c r="OC843" s="60"/>
      <c r="OD843" s="60"/>
      <c r="OE843" s="60"/>
      <c r="OF843" s="60"/>
      <c r="OG843" s="60"/>
      <c r="OH843" s="60"/>
      <c r="OI843" s="60"/>
      <c r="OJ843" s="60"/>
      <c r="OK843" s="60"/>
      <c r="OL843" s="60"/>
      <c r="OM843" s="60"/>
      <c r="ON843" s="60"/>
      <c r="OO843" s="60"/>
      <c r="OP843" s="60"/>
      <c r="OQ843" s="60"/>
      <c r="OR843" s="60"/>
      <c r="OS843" s="60"/>
      <c r="OT843" s="60"/>
      <c r="OU843" s="60"/>
      <c r="OV843" s="60"/>
      <c r="OW843" s="60"/>
      <c r="OX843" s="60"/>
      <c r="OY843" s="60"/>
      <c r="OZ843" s="60"/>
      <c r="PA843" s="60"/>
      <c r="PB843" s="60"/>
      <c r="PC843" s="60"/>
      <c r="PD843" s="60"/>
      <c r="PE843" s="60"/>
      <c r="PF843" s="60"/>
      <c r="PG843" s="60"/>
      <c r="PH843" s="60"/>
      <c r="PI843" s="60"/>
      <c r="PJ843" s="60"/>
      <c r="PK843" s="60"/>
      <c r="PL843" s="60"/>
      <c r="PM843" s="60"/>
      <c r="PN843" s="60"/>
      <c r="PO843" s="60"/>
      <c r="PP843" s="60"/>
      <c r="PQ843" s="60"/>
      <c r="PR843" s="60"/>
      <c r="PS843" s="60"/>
      <c r="PT843" s="60"/>
      <c r="PU843" s="60"/>
      <c r="PV843" s="60"/>
      <c r="PW843" s="60"/>
      <c r="PX843" s="60"/>
      <c r="PY843" s="60"/>
      <c r="PZ843" s="60"/>
      <c r="QA843" s="60"/>
      <c r="QB843" s="60"/>
      <c r="QC843" s="60"/>
      <c r="QD843" s="60"/>
      <c r="QE843" s="60"/>
      <c r="QF843" s="60"/>
      <c r="QG843" s="60"/>
      <c r="QH843" s="60"/>
      <c r="QI843" s="60"/>
      <c r="QJ843" s="60"/>
      <c r="QK843" s="60"/>
      <c r="QL843" s="60"/>
      <c r="QM843" s="60"/>
      <c r="QN843" s="60"/>
      <c r="QO843" s="60"/>
      <c r="QP843" s="60"/>
      <c r="QQ843" s="60"/>
      <c r="QR843" s="60"/>
      <c r="QS843" s="60"/>
      <c r="QT843" s="60"/>
      <c r="QU843" s="60"/>
      <c r="QV843" s="60"/>
      <c r="QW843" s="60"/>
      <c r="QX843" s="60"/>
      <c r="QY843" s="60"/>
      <c r="QZ843" s="60"/>
      <c r="RA843" s="60"/>
      <c r="RB843" s="60"/>
      <c r="RC843" s="60"/>
      <c r="RD843" s="60"/>
      <c r="RE843" s="60"/>
      <c r="RF843" s="60"/>
      <c r="RG843" s="60"/>
      <c r="RH843" s="60"/>
      <c r="RI843" s="60"/>
      <c r="RJ843" s="60"/>
      <c r="RK843" s="60"/>
      <c r="RL843" s="60"/>
      <c r="RM843" s="60"/>
      <c r="RN843" s="60"/>
      <c r="RO843" s="60"/>
      <c r="RP843" s="60"/>
      <c r="RQ843" s="60"/>
      <c r="RR843" s="60"/>
      <c r="RS843" s="60"/>
      <c r="RT843" s="60"/>
      <c r="RU843" s="60"/>
      <c r="RV843" s="60"/>
      <c r="RW843" s="60"/>
      <c r="RX843" s="60"/>
      <c r="RY843" s="60"/>
      <c r="RZ843" s="60"/>
      <c r="SA843" s="60"/>
      <c r="SB843" s="60"/>
      <c r="SC843" s="60"/>
      <c r="SD843" s="60"/>
      <c r="SE843" s="60"/>
      <c r="SF843" s="60"/>
      <c r="SG843" s="60"/>
      <c r="SH843" s="60"/>
      <c r="SI843" s="60"/>
      <c r="SJ843" s="60"/>
      <c r="SK843" s="60"/>
      <c r="SL843" s="60"/>
      <c r="SM843" s="60"/>
      <c r="SN843" s="60"/>
      <c r="SO843" s="60"/>
      <c r="SP843" s="60"/>
      <c r="SQ843" s="60"/>
      <c r="SR843" s="60"/>
      <c r="SS843" s="60"/>
      <c r="ST843" s="60"/>
      <c r="SU843" s="60"/>
      <c r="SV843" s="60"/>
      <c r="SW843" s="60"/>
      <c r="SX843" s="60"/>
      <c r="SY843" s="60"/>
      <c r="SZ843" s="60"/>
      <c r="TA843" s="60"/>
      <c r="TB843" s="60"/>
      <c r="TC843" s="60"/>
      <c r="TD843" s="60"/>
      <c r="TE843" s="60"/>
      <c r="TF843" s="60"/>
      <c r="TG843" s="60"/>
      <c r="TH843" s="60"/>
      <c r="TI843" s="60"/>
    </row>
    <row r="844" spans="1:529" s="662" customFormat="1" ht="27.75" customHeight="1" x14ac:dyDescent="0.25">
      <c r="A844" s="695">
        <v>13140238</v>
      </c>
      <c r="B844" s="12">
        <v>41641</v>
      </c>
      <c r="C844" s="11" t="s">
        <v>5212</v>
      </c>
      <c r="D844" s="11" t="s">
        <v>5157</v>
      </c>
      <c r="E844" s="11"/>
      <c r="F844" s="11"/>
      <c r="G844" s="11"/>
      <c r="H844" s="73" t="s">
        <v>1758</v>
      </c>
      <c r="I844" s="12">
        <v>41667</v>
      </c>
      <c r="J844" s="12">
        <v>43832</v>
      </c>
      <c r="K844" s="27" t="s">
        <v>877</v>
      </c>
      <c r="L844" s="11"/>
      <c r="M844" s="11" t="s">
        <v>330</v>
      </c>
      <c r="N844" s="11" t="s">
        <v>34</v>
      </c>
      <c r="O844" s="27"/>
      <c r="P844" s="801"/>
      <c r="Q844" s="801"/>
      <c r="R844" s="801"/>
      <c r="S844" s="801"/>
      <c r="T844" s="557"/>
      <c r="U844" s="27">
        <v>471.23</v>
      </c>
      <c r="V844" s="27">
        <v>172000</v>
      </c>
      <c r="W844" s="27" t="s">
        <v>1089</v>
      </c>
      <c r="X844" s="27">
        <v>35</v>
      </c>
      <c r="Y844" s="27">
        <v>25</v>
      </c>
      <c r="Z844" s="27">
        <v>125</v>
      </c>
      <c r="AA844" s="27" t="s">
        <v>1090</v>
      </c>
      <c r="AB844" s="27" t="s">
        <v>1090</v>
      </c>
      <c r="AC844" s="27" t="s">
        <v>1090</v>
      </c>
      <c r="AD844" s="27">
        <v>15</v>
      </c>
      <c r="AE844" s="27">
        <v>2</v>
      </c>
      <c r="AF844" s="27">
        <v>0.3</v>
      </c>
      <c r="AG844" s="27" t="s">
        <v>1759</v>
      </c>
      <c r="AH844" s="11"/>
      <c r="AI844" s="27" t="s">
        <v>2706</v>
      </c>
      <c r="AJ844" s="27" t="s">
        <v>2707</v>
      </c>
      <c r="AK844" s="59" t="s">
        <v>5407</v>
      </c>
      <c r="AL844" s="59" t="s">
        <v>1760</v>
      </c>
      <c r="AM844" s="11"/>
    </row>
    <row r="845" spans="1:529" s="662" customFormat="1" ht="27.75" customHeight="1" x14ac:dyDescent="0.25">
      <c r="A845" s="191">
        <v>13140238</v>
      </c>
      <c r="B845" s="12">
        <v>41641</v>
      </c>
      <c r="C845" s="11" t="s">
        <v>5212</v>
      </c>
      <c r="D845" s="11" t="s">
        <v>5158</v>
      </c>
      <c r="E845" s="11"/>
      <c r="F845" s="11"/>
      <c r="G845" s="11"/>
      <c r="H845" s="73" t="s">
        <v>1758</v>
      </c>
      <c r="I845" s="12">
        <v>41667</v>
      </c>
      <c r="J845" s="12">
        <v>43832</v>
      </c>
      <c r="K845" s="17" t="s">
        <v>877</v>
      </c>
      <c r="L845" s="11"/>
      <c r="M845" s="11" t="s">
        <v>330</v>
      </c>
      <c r="N845" s="11" t="s">
        <v>34</v>
      </c>
      <c r="O845" s="17"/>
      <c r="P845" s="767"/>
      <c r="Q845" s="767"/>
      <c r="R845" s="767"/>
      <c r="S845" s="767"/>
      <c r="T845" s="566"/>
      <c r="U845" s="17"/>
      <c r="V845" s="17"/>
      <c r="W845" s="17" t="s">
        <v>1089</v>
      </c>
      <c r="X845" s="17">
        <v>35</v>
      </c>
      <c r="Y845" s="17">
        <v>25</v>
      </c>
      <c r="Z845" s="17">
        <v>125</v>
      </c>
      <c r="AA845" s="17" t="s">
        <v>1090</v>
      </c>
      <c r="AB845" s="17" t="s">
        <v>1090</v>
      </c>
      <c r="AC845" s="17" t="s">
        <v>1090</v>
      </c>
      <c r="AD845" s="17">
        <v>15</v>
      </c>
      <c r="AE845" s="17">
        <v>2</v>
      </c>
      <c r="AF845" s="17">
        <v>0.3</v>
      </c>
      <c r="AG845" s="17" t="s">
        <v>1759</v>
      </c>
      <c r="AH845" s="11"/>
      <c r="AI845" s="17" t="s">
        <v>2708</v>
      </c>
      <c r="AJ845" s="17" t="s">
        <v>2709</v>
      </c>
      <c r="AK845" s="7" t="s">
        <v>5407</v>
      </c>
      <c r="AL845" s="7" t="s">
        <v>1760</v>
      </c>
      <c r="AM845" s="11"/>
    </row>
    <row r="846" spans="1:529" s="662" customFormat="1" ht="27.75" customHeight="1" x14ac:dyDescent="0.25">
      <c r="A846" s="191">
        <v>13140238</v>
      </c>
      <c r="B846" s="12">
        <v>41641</v>
      </c>
      <c r="C846" s="11" t="s">
        <v>5212</v>
      </c>
      <c r="D846" s="11" t="s">
        <v>5159</v>
      </c>
      <c r="E846" s="11"/>
      <c r="F846" s="11"/>
      <c r="G846" s="11"/>
      <c r="H846" s="73" t="s">
        <v>1758</v>
      </c>
      <c r="I846" s="12">
        <v>41667</v>
      </c>
      <c r="J846" s="12">
        <v>43832</v>
      </c>
      <c r="K846" s="17" t="s">
        <v>1268</v>
      </c>
      <c r="L846" s="11"/>
      <c r="M846" s="11" t="s">
        <v>4812</v>
      </c>
      <c r="N846" s="11" t="s">
        <v>34</v>
      </c>
      <c r="O846" s="17"/>
      <c r="P846" s="767"/>
      <c r="Q846" s="767"/>
      <c r="R846" s="767"/>
      <c r="S846" s="767"/>
      <c r="T846" s="566"/>
      <c r="U846" s="17"/>
      <c r="V846" s="17"/>
      <c r="W846" s="17" t="s">
        <v>1089</v>
      </c>
      <c r="X846" s="17">
        <v>35</v>
      </c>
      <c r="Y846" s="17">
        <v>25</v>
      </c>
      <c r="Z846" s="17">
        <v>125</v>
      </c>
      <c r="AA846" s="17" t="s">
        <v>1090</v>
      </c>
      <c r="AB846" s="17" t="s">
        <v>1090</v>
      </c>
      <c r="AC846" s="17" t="s">
        <v>1090</v>
      </c>
      <c r="AD846" s="17">
        <v>15</v>
      </c>
      <c r="AE846" s="17">
        <v>2</v>
      </c>
      <c r="AF846" s="17">
        <v>0.3</v>
      </c>
      <c r="AG846" s="17" t="s">
        <v>1759</v>
      </c>
      <c r="AH846" s="11"/>
      <c r="AI846" s="17" t="s">
        <v>2710</v>
      </c>
      <c r="AJ846" s="17" t="s">
        <v>2711</v>
      </c>
      <c r="AK846" s="7" t="s">
        <v>5407</v>
      </c>
      <c r="AL846" s="7" t="s">
        <v>1760</v>
      </c>
      <c r="AM846" s="11"/>
    </row>
    <row r="847" spans="1:529" s="662" customFormat="1" ht="27.75" customHeight="1" thickBot="1" x14ac:dyDescent="0.3">
      <c r="A847" s="191">
        <v>13140238</v>
      </c>
      <c r="B847" s="12">
        <v>41641</v>
      </c>
      <c r="C847" s="11" t="s">
        <v>5212</v>
      </c>
      <c r="D847" s="11" t="s">
        <v>5160</v>
      </c>
      <c r="E847" s="44"/>
      <c r="F847" s="44"/>
      <c r="G847" s="44"/>
      <c r="H847" s="73" t="s">
        <v>1758</v>
      </c>
      <c r="I847" s="12">
        <v>41667</v>
      </c>
      <c r="J847" s="12">
        <v>43832</v>
      </c>
      <c r="K847" s="18" t="s">
        <v>1268</v>
      </c>
      <c r="L847" s="11"/>
      <c r="M847" s="11" t="s">
        <v>4812</v>
      </c>
      <c r="N847" s="11" t="s">
        <v>34</v>
      </c>
      <c r="O847" s="17"/>
      <c r="P847" s="767"/>
      <c r="Q847" s="767"/>
      <c r="R847" s="767"/>
      <c r="S847" s="767"/>
      <c r="T847" s="566"/>
      <c r="U847" s="17"/>
      <c r="V847" s="17"/>
      <c r="W847" s="17" t="s">
        <v>1089</v>
      </c>
      <c r="X847" s="17">
        <v>35</v>
      </c>
      <c r="Y847" s="17">
        <v>25</v>
      </c>
      <c r="Z847" s="17">
        <v>125</v>
      </c>
      <c r="AA847" s="17" t="s">
        <v>1090</v>
      </c>
      <c r="AB847" s="17" t="s">
        <v>1090</v>
      </c>
      <c r="AC847" s="17" t="s">
        <v>1090</v>
      </c>
      <c r="AD847" s="17">
        <v>15</v>
      </c>
      <c r="AE847" s="17">
        <v>2</v>
      </c>
      <c r="AF847" s="17">
        <v>0.3</v>
      </c>
      <c r="AG847" s="17" t="s">
        <v>1759</v>
      </c>
      <c r="AH847" s="11"/>
      <c r="AI847" s="17" t="s">
        <v>2712</v>
      </c>
      <c r="AJ847" s="17" t="s">
        <v>2713</v>
      </c>
      <c r="AK847" s="7" t="s">
        <v>5407</v>
      </c>
      <c r="AL847" s="7" t="s">
        <v>1760</v>
      </c>
      <c r="AM847" s="11"/>
    </row>
    <row r="848" spans="1:529" s="662" customFormat="1" ht="27.75" customHeight="1" thickBot="1" x14ac:dyDescent="0.3">
      <c r="A848" s="182">
        <v>13140238</v>
      </c>
      <c r="B848" s="170">
        <v>41641</v>
      </c>
      <c r="C848" s="44" t="s">
        <v>5212</v>
      </c>
      <c r="D848" s="44" t="s">
        <v>5161</v>
      </c>
      <c r="E848" s="300"/>
      <c r="F848" s="300"/>
      <c r="G848" s="300"/>
      <c r="H848" s="169" t="s">
        <v>1758</v>
      </c>
      <c r="I848" s="170">
        <v>41667</v>
      </c>
      <c r="J848" s="170">
        <v>43832</v>
      </c>
      <c r="K848" s="44" t="s">
        <v>877</v>
      </c>
      <c r="L848" s="44"/>
      <c r="M848" s="44" t="s">
        <v>330</v>
      </c>
      <c r="N848" s="44" t="s">
        <v>34</v>
      </c>
      <c r="O848" s="44">
        <v>653715</v>
      </c>
      <c r="P848" s="738"/>
      <c r="Q848" s="738"/>
      <c r="R848" s="738"/>
      <c r="S848" s="738"/>
      <c r="T848" s="573">
        <v>324</v>
      </c>
      <c r="U848" s="44">
        <v>1791</v>
      </c>
      <c r="V848" s="44">
        <v>653715</v>
      </c>
      <c r="W848" s="44" t="s">
        <v>1089</v>
      </c>
      <c r="X848" s="44">
        <v>35</v>
      </c>
      <c r="Y848" s="44">
        <v>25</v>
      </c>
      <c r="Z848" s="44">
        <v>125</v>
      </c>
      <c r="AA848" s="44" t="s">
        <v>1090</v>
      </c>
      <c r="AB848" s="44" t="s">
        <v>1090</v>
      </c>
      <c r="AC848" s="44" t="s">
        <v>1090</v>
      </c>
      <c r="AD848" s="44">
        <v>15</v>
      </c>
      <c r="AE848" s="44">
        <v>2</v>
      </c>
      <c r="AF848" s="44">
        <v>0.3</v>
      </c>
      <c r="AG848" s="44" t="s">
        <v>1759</v>
      </c>
      <c r="AH848" s="44"/>
      <c r="AI848" s="44" t="s">
        <v>2714</v>
      </c>
      <c r="AJ848" s="44" t="s">
        <v>2715</v>
      </c>
      <c r="AK848" s="174" t="s">
        <v>5407</v>
      </c>
      <c r="AL848" s="174" t="s">
        <v>1760</v>
      </c>
      <c r="AM848" s="11"/>
    </row>
    <row r="849" spans="1:529" s="60" customFormat="1" ht="27.75" customHeight="1" x14ac:dyDescent="0.25">
      <c r="A849" s="298">
        <v>13140239</v>
      </c>
      <c r="B849" s="299">
        <v>41656</v>
      </c>
      <c r="C849" s="300" t="s">
        <v>5213</v>
      </c>
      <c r="D849" s="300" t="s">
        <v>7543</v>
      </c>
      <c r="E849" s="47" t="s">
        <v>103</v>
      </c>
      <c r="F849" s="47" t="s">
        <v>103</v>
      </c>
      <c r="G849" s="47" t="s">
        <v>104</v>
      </c>
      <c r="H849" s="298">
        <v>73273</v>
      </c>
      <c r="I849" s="299">
        <v>41681</v>
      </c>
      <c r="J849" s="299">
        <v>46039</v>
      </c>
      <c r="K849" s="300" t="s">
        <v>1549</v>
      </c>
      <c r="L849" s="300"/>
      <c r="M849" s="300" t="s">
        <v>1550</v>
      </c>
      <c r="N849" s="300" t="s">
        <v>105</v>
      </c>
      <c r="O849" s="300">
        <v>48000</v>
      </c>
      <c r="P849" s="835" t="s">
        <v>7547</v>
      </c>
      <c r="Q849" s="835" t="s">
        <v>7547</v>
      </c>
      <c r="R849" s="835"/>
      <c r="S849" s="835"/>
      <c r="T849" s="625"/>
      <c r="U849" s="300">
        <v>131.5</v>
      </c>
      <c r="V849" s="300">
        <v>48000</v>
      </c>
      <c r="W849" s="300" t="s">
        <v>1257</v>
      </c>
      <c r="X849" s="300">
        <v>35</v>
      </c>
      <c r="Y849" s="300">
        <v>25</v>
      </c>
      <c r="Z849" s="300">
        <v>125</v>
      </c>
      <c r="AA849" s="300" t="s">
        <v>1090</v>
      </c>
      <c r="AB849" s="300" t="s">
        <v>1090</v>
      </c>
      <c r="AC849" s="300" t="s">
        <v>1090</v>
      </c>
      <c r="AD849" s="300" t="s">
        <v>1090</v>
      </c>
      <c r="AE849" s="300" t="s">
        <v>1090</v>
      </c>
      <c r="AF849" s="300">
        <v>0.3</v>
      </c>
      <c r="AG849" s="300" t="s">
        <v>1761</v>
      </c>
      <c r="AH849" s="300"/>
      <c r="AI849" s="300" t="s">
        <v>2716</v>
      </c>
      <c r="AJ849" s="300" t="s">
        <v>2717</v>
      </c>
      <c r="AK849" s="301" t="s">
        <v>5408</v>
      </c>
      <c r="AL849" s="301"/>
      <c r="AM849" s="49"/>
    </row>
    <row r="850" spans="1:529" s="60" customFormat="1" ht="27.75" customHeight="1" x14ac:dyDescent="0.25">
      <c r="A850" s="68">
        <v>13140239</v>
      </c>
      <c r="B850" s="48">
        <v>41656</v>
      </c>
      <c r="C850" s="47" t="s">
        <v>5214</v>
      </c>
      <c r="D850" s="47" t="s">
        <v>7544</v>
      </c>
      <c r="E850" s="47" t="s">
        <v>103</v>
      </c>
      <c r="F850" s="47" t="s">
        <v>103</v>
      </c>
      <c r="G850" s="47" t="s">
        <v>104</v>
      </c>
      <c r="H850" s="68">
        <v>73273</v>
      </c>
      <c r="I850" s="48">
        <v>41681</v>
      </c>
      <c r="J850" s="299">
        <v>46039</v>
      </c>
      <c r="K850" s="47" t="s">
        <v>1549</v>
      </c>
      <c r="L850" s="47"/>
      <c r="M850" s="47" t="s">
        <v>1550</v>
      </c>
      <c r="N850" s="47" t="s">
        <v>105</v>
      </c>
      <c r="O850" s="50"/>
      <c r="P850" s="835" t="s">
        <v>7547</v>
      </c>
      <c r="Q850" s="835" t="s">
        <v>7547</v>
      </c>
      <c r="R850" s="836"/>
      <c r="S850" s="836"/>
      <c r="T850" s="626"/>
      <c r="U850" s="50"/>
      <c r="V850" s="50"/>
      <c r="W850" s="47" t="s">
        <v>1257</v>
      </c>
      <c r="X850" s="47">
        <v>35</v>
      </c>
      <c r="Y850" s="47">
        <v>25</v>
      </c>
      <c r="Z850" s="47">
        <v>125</v>
      </c>
      <c r="AA850" s="47" t="s">
        <v>1090</v>
      </c>
      <c r="AB850" s="47" t="s">
        <v>1090</v>
      </c>
      <c r="AC850" s="47" t="s">
        <v>1090</v>
      </c>
      <c r="AD850" s="47" t="s">
        <v>1090</v>
      </c>
      <c r="AE850" s="47" t="s">
        <v>1090</v>
      </c>
      <c r="AF850" s="47">
        <v>0.3</v>
      </c>
      <c r="AG850" s="47" t="s">
        <v>1761</v>
      </c>
      <c r="AH850" s="50"/>
      <c r="AI850" s="47" t="s">
        <v>2718</v>
      </c>
      <c r="AJ850" s="47" t="s">
        <v>2719</v>
      </c>
      <c r="AK850" s="58" t="s">
        <v>5408</v>
      </c>
      <c r="AL850" s="465"/>
      <c r="AM850" s="51"/>
    </row>
    <row r="851" spans="1:529" s="60" customFormat="1" ht="27.75" customHeight="1" x14ac:dyDescent="0.25">
      <c r="A851" s="68">
        <v>13140239</v>
      </c>
      <c r="B851" s="48">
        <v>41656</v>
      </c>
      <c r="C851" s="47" t="s">
        <v>5215</v>
      </c>
      <c r="D851" s="47" t="s">
        <v>7545</v>
      </c>
      <c r="E851" s="47" t="s">
        <v>103</v>
      </c>
      <c r="F851" s="47" t="s">
        <v>103</v>
      </c>
      <c r="G851" s="47" t="s">
        <v>104</v>
      </c>
      <c r="H851" s="68">
        <v>73273</v>
      </c>
      <c r="I851" s="48">
        <v>41681</v>
      </c>
      <c r="J851" s="299">
        <v>46039</v>
      </c>
      <c r="K851" s="47" t="s">
        <v>1549</v>
      </c>
      <c r="L851" s="47"/>
      <c r="M851" s="47" t="s">
        <v>1550</v>
      </c>
      <c r="N851" s="47" t="s">
        <v>105</v>
      </c>
      <c r="O851" s="17"/>
      <c r="P851" s="835" t="s">
        <v>7547</v>
      </c>
      <c r="Q851" s="835" t="s">
        <v>7547</v>
      </c>
      <c r="R851" s="767"/>
      <c r="S851" s="767"/>
      <c r="T851" s="566"/>
      <c r="U851" s="17"/>
      <c r="V851" s="17"/>
      <c r="W851" s="47" t="s">
        <v>1257</v>
      </c>
      <c r="X851" s="47">
        <v>35</v>
      </c>
      <c r="Y851" s="47">
        <v>25</v>
      </c>
      <c r="Z851" s="47">
        <v>125</v>
      </c>
      <c r="AA851" s="47" t="s">
        <v>1090</v>
      </c>
      <c r="AB851" s="47" t="s">
        <v>1090</v>
      </c>
      <c r="AC851" s="47" t="s">
        <v>1090</v>
      </c>
      <c r="AD851" s="47" t="s">
        <v>1090</v>
      </c>
      <c r="AE851" s="47" t="s">
        <v>1090</v>
      </c>
      <c r="AF851" s="47">
        <v>0.3</v>
      </c>
      <c r="AG851" s="47" t="s">
        <v>1761</v>
      </c>
      <c r="AH851" s="17"/>
      <c r="AI851" s="47" t="s">
        <v>2720</v>
      </c>
      <c r="AJ851" s="47" t="s">
        <v>2721</v>
      </c>
      <c r="AK851" s="58" t="s">
        <v>5408</v>
      </c>
      <c r="AL851" s="7"/>
      <c r="AM851" s="11"/>
    </row>
    <row r="852" spans="1:529" s="60" customFormat="1" ht="27.75" customHeight="1" thickBot="1" x14ac:dyDescent="0.3">
      <c r="A852" s="292">
        <v>13140239</v>
      </c>
      <c r="B852" s="293">
        <v>41656</v>
      </c>
      <c r="C852" s="294" t="s">
        <v>5216</v>
      </c>
      <c r="D852" s="294" t="s">
        <v>7546</v>
      </c>
      <c r="E852" s="297" t="s">
        <v>103</v>
      </c>
      <c r="F852" s="297" t="s">
        <v>103</v>
      </c>
      <c r="G852" s="297" t="s">
        <v>104</v>
      </c>
      <c r="H852" s="292">
        <v>73273</v>
      </c>
      <c r="I852" s="293">
        <v>41681</v>
      </c>
      <c r="J852" s="299">
        <v>46039</v>
      </c>
      <c r="K852" s="294" t="s">
        <v>1549</v>
      </c>
      <c r="L852" s="294"/>
      <c r="M852" s="294" t="s">
        <v>1550</v>
      </c>
      <c r="N852" s="294" t="s">
        <v>105</v>
      </c>
      <c r="O852" s="294">
        <v>109092</v>
      </c>
      <c r="P852" s="835" t="s">
        <v>7547</v>
      </c>
      <c r="Q852" s="835" t="s">
        <v>7547</v>
      </c>
      <c r="R852" s="837"/>
      <c r="S852" s="837"/>
      <c r="T852" s="627">
        <v>34.03</v>
      </c>
      <c r="U852" s="294">
        <v>298.88</v>
      </c>
      <c r="V852" s="294">
        <v>109092</v>
      </c>
      <c r="W852" s="294" t="s">
        <v>1257</v>
      </c>
      <c r="X852" s="294">
        <v>35</v>
      </c>
      <c r="Y852" s="294">
        <v>25</v>
      </c>
      <c r="Z852" s="294">
        <v>125</v>
      </c>
      <c r="AA852" s="294" t="s">
        <v>1090</v>
      </c>
      <c r="AB852" s="294" t="s">
        <v>1090</v>
      </c>
      <c r="AC852" s="294" t="s">
        <v>1090</v>
      </c>
      <c r="AD852" s="294" t="s">
        <v>1090</v>
      </c>
      <c r="AE852" s="294" t="s">
        <v>1090</v>
      </c>
      <c r="AF852" s="294">
        <v>0.3</v>
      </c>
      <c r="AG852" s="294" t="s">
        <v>1761</v>
      </c>
      <c r="AH852" s="294">
        <v>688.64</v>
      </c>
      <c r="AI852" s="294" t="s">
        <v>2722</v>
      </c>
      <c r="AJ852" s="294" t="s">
        <v>2723</v>
      </c>
      <c r="AK852" s="295" t="s">
        <v>5408</v>
      </c>
      <c r="AL852" s="295"/>
      <c r="AM852" s="49"/>
    </row>
    <row r="853" spans="1:529" s="662" customFormat="1" ht="27.75" customHeight="1" thickBot="1" x14ac:dyDescent="0.3">
      <c r="A853" s="223">
        <v>13140240</v>
      </c>
      <c r="B853" s="224">
        <v>41663</v>
      </c>
      <c r="C853" s="43" t="s">
        <v>5217</v>
      </c>
      <c r="D853" s="22" t="s">
        <v>8913</v>
      </c>
      <c r="E853" s="29" t="s">
        <v>522</v>
      </c>
      <c r="F853" s="29" t="s">
        <v>132</v>
      </c>
      <c r="G853" s="29" t="s">
        <v>53</v>
      </c>
      <c r="H853" s="225" t="s">
        <v>1762</v>
      </c>
      <c r="I853" s="224">
        <v>41683</v>
      </c>
      <c r="J853" s="21">
        <v>48968</v>
      </c>
      <c r="K853" s="43" t="s">
        <v>1340</v>
      </c>
      <c r="L853" s="43" t="s">
        <v>1340</v>
      </c>
      <c r="M853" s="43" t="s">
        <v>1763</v>
      </c>
      <c r="N853" s="43" t="s">
        <v>95</v>
      </c>
      <c r="O853" s="43">
        <v>39420000</v>
      </c>
      <c r="P853" s="948" t="s">
        <v>8912</v>
      </c>
      <c r="Q853" s="948" t="s">
        <v>8912</v>
      </c>
      <c r="R853" s="946"/>
      <c r="S853" s="946"/>
      <c r="T853" s="572">
        <v>8280</v>
      </c>
      <c r="U853" s="43">
        <v>108000</v>
      </c>
      <c r="V853" s="43">
        <v>39420000</v>
      </c>
      <c r="W853" s="43" t="s">
        <v>1257</v>
      </c>
      <c r="X853" s="43">
        <v>35</v>
      </c>
      <c r="Y853" s="43">
        <v>25</v>
      </c>
      <c r="Z853" s="43">
        <v>125</v>
      </c>
      <c r="AA853" s="43" t="s">
        <v>1090</v>
      </c>
      <c r="AB853" s="43" t="s">
        <v>1090</v>
      </c>
      <c r="AC853" s="43" t="s">
        <v>1090</v>
      </c>
      <c r="AD853" s="43">
        <v>10</v>
      </c>
      <c r="AE853" s="43">
        <v>1</v>
      </c>
      <c r="AF853" s="43">
        <v>0.5</v>
      </c>
      <c r="AG853" s="43" t="s">
        <v>1764</v>
      </c>
      <c r="AH853" s="43">
        <v>41.1</v>
      </c>
      <c r="AI853" s="43" t="s">
        <v>2643</v>
      </c>
      <c r="AJ853" s="43" t="s">
        <v>2644</v>
      </c>
      <c r="AK853" s="174" t="s">
        <v>5409</v>
      </c>
      <c r="AL853" s="46"/>
      <c r="AM853" s="11"/>
    </row>
    <row r="854" spans="1:529" s="662" customFormat="1" ht="27.75" customHeight="1" thickBot="1" x14ac:dyDescent="0.3">
      <c r="A854" s="182">
        <v>13140240</v>
      </c>
      <c r="B854" s="170">
        <v>41663</v>
      </c>
      <c r="C854" s="44" t="s">
        <v>5218</v>
      </c>
      <c r="D854" s="44" t="s">
        <v>8913</v>
      </c>
      <c r="E854" s="44" t="s">
        <v>522</v>
      </c>
      <c r="F854" s="44" t="s">
        <v>132</v>
      </c>
      <c r="G854" s="44" t="s">
        <v>53</v>
      </c>
      <c r="H854" s="169" t="s">
        <v>1765</v>
      </c>
      <c r="I854" s="170">
        <v>41683</v>
      </c>
      <c r="J854" s="170">
        <v>48968</v>
      </c>
      <c r="K854" s="44" t="s">
        <v>1340</v>
      </c>
      <c r="L854" s="44" t="s">
        <v>1340</v>
      </c>
      <c r="M854" s="44" t="s">
        <v>1763</v>
      </c>
      <c r="N854" s="44" t="s">
        <v>95</v>
      </c>
      <c r="O854" s="44">
        <v>17811270</v>
      </c>
      <c r="P854" s="947" t="s">
        <v>8912</v>
      </c>
      <c r="Q854" s="947" t="s">
        <v>8912</v>
      </c>
      <c r="R854" s="947"/>
      <c r="S854" s="947"/>
      <c r="T854" s="573">
        <v>3248</v>
      </c>
      <c r="U854" s="44">
        <v>48798</v>
      </c>
      <c r="V854" s="44">
        <v>17811270</v>
      </c>
      <c r="W854" s="44" t="s">
        <v>1257</v>
      </c>
      <c r="X854" s="44">
        <v>35</v>
      </c>
      <c r="Y854" s="44">
        <v>25</v>
      </c>
      <c r="Z854" s="44">
        <v>125</v>
      </c>
      <c r="AA854" s="44" t="s">
        <v>1090</v>
      </c>
      <c r="AB854" s="44" t="s">
        <v>1090</v>
      </c>
      <c r="AC854" s="44" t="s">
        <v>1090</v>
      </c>
      <c r="AD854" s="44">
        <v>10</v>
      </c>
      <c r="AE854" s="44">
        <v>1</v>
      </c>
      <c r="AF854" s="44">
        <v>0.5</v>
      </c>
      <c r="AG854" s="44" t="s">
        <v>1764</v>
      </c>
      <c r="AH854" s="44">
        <v>41.1</v>
      </c>
      <c r="AI854" s="44" t="s">
        <v>2643</v>
      </c>
      <c r="AJ854" s="44" t="s">
        <v>2644</v>
      </c>
      <c r="AK854" s="174" t="s">
        <v>5409</v>
      </c>
      <c r="AL854" s="174"/>
      <c r="AM854" s="11"/>
    </row>
    <row r="855" spans="1:529" s="60" customFormat="1" ht="33" customHeight="1" thickBot="1" x14ac:dyDescent="0.3">
      <c r="A855" s="77">
        <v>13150001</v>
      </c>
      <c r="B855" s="28">
        <v>39463</v>
      </c>
      <c r="C855" s="29" t="s">
        <v>1766</v>
      </c>
      <c r="D855" s="29"/>
      <c r="E855" s="208"/>
      <c r="F855" s="208"/>
      <c r="G855" s="208"/>
      <c r="H855" s="77"/>
      <c r="I855" s="28">
        <v>39484</v>
      </c>
      <c r="J855" s="28">
        <v>41655</v>
      </c>
      <c r="K855" s="29"/>
      <c r="L855" s="29"/>
      <c r="M855" s="29" t="s">
        <v>988</v>
      </c>
      <c r="N855" s="29" t="s">
        <v>34</v>
      </c>
      <c r="O855" s="29">
        <v>1095</v>
      </c>
      <c r="P855" s="743"/>
      <c r="Q855" s="743"/>
      <c r="R855" s="743"/>
      <c r="S855" s="743"/>
      <c r="T855" s="571"/>
      <c r="U855" s="29"/>
      <c r="V855" s="29">
        <v>1095</v>
      </c>
      <c r="W855" s="29"/>
      <c r="X855" s="29"/>
      <c r="Y855" s="29"/>
      <c r="Z855" s="29"/>
      <c r="AA855" s="29"/>
      <c r="AB855" s="296"/>
      <c r="AC855" s="296"/>
      <c r="AD855" s="296"/>
      <c r="AE855" s="296"/>
      <c r="AF855" s="296"/>
      <c r="AG855" s="296"/>
      <c r="AH855" s="296"/>
      <c r="AI855" s="29"/>
      <c r="AJ855" s="29"/>
      <c r="AK855" s="539"/>
      <c r="AL855" s="539"/>
    </row>
    <row r="856" spans="1:529" s="60" customFormat="1" ht="33" customHeight="1" thickBot="1" x14ac:dyDescent="0.3">
      <c r="A856" s="237">
        <v>13150002</v>
      </c>
      <c r="B856" s="238">
        <v>39611</v>
      </c>
      <c r="C856" s="23" t="s">
        <v>1767</v>
      </c>
      <c r="D856" s="23"/>
      <c r="H856" s="239"/>
      <c r="I856" s="238">
        <v>39631</v>
      </c>
      <c r="J856" s="238">
        <v>41811</v>
      </c>
      <c r="K856" s="23" t="s">
        <v>373</v>
      </c>
      <c r="L856" s="23"/>
      <c r="M856" s="23" t="s">
        <v>4813</v>
      </c>
      <c r="N856" s="23" t="s">
        <v>34</v>
      </c>
      <c r="O856" s="23">
        <f>130+1051</f>
        <v>1181</v>
      </c>
      <c r="P856" s="744"/>
      <c r="Q856" s="744"/>
      <c r="R856" s="744"/>
      <c r="S856" s="744"/>
      <c r="T856" s="575"/>
      <c r="U856" s="23"/>
      <c r="V856" s="23">
        <f>130+1051</f>
        <v>1181</v>
      </c>
      <c r="W856" s="23"/>
      <c r="X856" s="23"/>
      <c r="Y856" s="23"/>
      <c r="Z856" s="23"/>
      <c r="AA856" s="23"/>
      <c r="AB856" s="23"/>
      <c r="AC856" s="23"/>
      <c r="AD856" s="23"/>
      <c r="AE856" s="23"/>
      <c r="AF856" s="23"/>
      <c r="AG856" s="23"/>
      <c r="AH856" s="23"/>
      <c r="AI856" s="23"/>
      <c r="AJ856" s="23"/>
      <c r="AK856" s="24"/>
      <c r="AL856" s="24"/>
    </row>
    <row r="857" spans="1:529" s="60" customFormat="1" ht="33" customHeight="1" thickBot="1" x14ac:dyDescent="0.3">
      <c r="A857" s="290">
        <v>13150003</v>
      </c>
      <c r="B857" s="291">
        <v>39715</v>
      </c>
      <c r="C857" s="221" t="s">
        <v>1768</v>
      </c>
      <c r="D857" s="221"/>
      <c r="E857" s="221"/>
      <c r="F857" s="221"/>
      <c r="G857" s="221"/>
      <c r="H857" s="290"/>
      <c r="I857" s="291">
        <v>39735</v>
      </c>
      <c r="J857" s="291">
        <v>41906</v>
      </c>
      <c r="K857" s="221" t="s">
        <v>1220</v>
      </c>
      <c r="L857" s="221"/>
      <c r="M857" s="221" t="s">
        <v>808</v>
      </c>
      <c r="N857" s="221" t="s">
        <v>34</v>
      </c>
      <c r="O857" s="221" t="s">
        <v>1769</v>
      </c>
      <c r="P857" s="746"/>
      <c r="Q857" s="746"/>
      <c r="R857" s="746"/>
      <c r="S857" s="746"/>
      <c r="T857" s="570"/>
      <c r="U857" s="221"/>
      <c r="V857" s="221" t="s">
        <v>1769</v>
      </c>
      <c r="W857" s="221"/>
      <c r="X857" s="221"/>
      <c r="Y857" s="221"/>
      <c r="Z857" s="221"/>
      <c r="AA857" s="221"/>
      <c r="AB857" s="221"/>
      <c r="AC857" s="221"/>
      <c r="AD857" s="221"/>
      <c r="AE857" s="221"/>
      <c r="AF857" s="221"/>
      <c r="AG857" s="221"/>
      <c r="AH857" s="221"/>
      <c r="AI857" s="221"/>
      <c r="AJ857" s="221"/>
      <c r="AK857" s="314"/>
      <c r="AL857" s="314" t="s">
        <v>6085</v>
      </c>
    </row>
    <row r="858" spans="1:529" s="60" customFormat="1" ht="33" customHeight="1" thickBot="1" x14ac:dyDescent="0.3">
      <c r="A858" s="237">
        <v>13150004</v>
      </c>
      <c r="B858" s="238">
        <v>39965</v>
      </c>
      <c r="C858" s="23" t="s">
        <v>221</v>
      </c>
      <c r="D858" s="23"/>
      <c r="E858" s="23"/>
      <c r="F858" s="23"/>
      <c r="G858" s="23"/>
      <c r="H858" s="239"/>
      <c r="I858" s="238">
        <v>39985</v>
      </c>
      <c r="J858" s="238">
        <v>42156</v>
      </c>
      <c r="K858" s="23" t="s">
        <v>1159</v>
      </c>
      <c r="L858" s="23"/>
      <c r="M858" s="23" t="s">
        <v>4814</v>
      </c>
      <c r="N858" s="23" t="s">
        <v>66</v>
      </c>
      <c r="O858" s="23" t="s">
        <v>1770</v>
      </c>
      <c r="P858" s="744"/>
      <c r="Q858" s="744"/>
      <c r="R858" s="744"/>
      <c r="S858" s="744"/>
      <c r="T858" s="575"/>
      <c r="U858" s="23"/>
      <c r="V858" s="23" t="s">
        <v>1770</v>
      </c>
      <c r="W858" s="23"/>
      <c r="X858" s="23"/>
      <c r="Y858" s="23"/>
      <c r="Z858" s="23"/>
      <c r="AA858" s="23"/>
      <c r="AB858" s="23"/>
      <c r="AC858" s="23"/>
      <c r="AD858" s="23"/>
      <c r="AE858" s="23"/>
      <c r="AF858" s="23"/>
      <c r="AG858" s="23"/>
      <c r="AH858" s="23"/>
      <c r="AI858" s="23"/>
      <c r="AJ858" s="23"/>
      <c r="AK858" s="24"/>
      <c r="AL858" s="24"/>
    </row>
    <row r="859" spans="1:529" s="60" customFormat="1" ht="33" customHeight="1" thickBot="1" x14ac:dyDescent="0.3">
      <c r="A859" s="240">
        <v>13150005</v>
      </c>
      <c r="B859" s="241">
        <v>40000</v>
      </c>
      <c r="C859" s="242" t="s">
        <v>176</v>
      </c>
      <c r="D859" s="242" t="s">
        <v>5162</v>
      </c>
      <c r="E859" s="242"/>
      <c r="F859" s="242"/>
      <c r="G859" s="242"/>
      <c r="H859" s="240">
        <v>7702</v>
      </c>
      <c r="I859" s="241">
        <v>40020</v>
      </c>
      <c r="J859" s="241">
        <v>42219</v>
      </c>
      <c r="K859" s="242" t="s">
        <v>1112</v>
      </c>
      <c r="L859" s="242"/>
      <c r="M859" s="242" t="s">
        <v>299</v>
      </c>
      <c r="N859" s="242" t="s">
        <v>66</v>
      </c>
      <c r="O859" s="242">
        <v>100000</v>
      </c>
      <c r="P859" s="804"/>
      <c r="Q859" s="804"/>
      <c r="R859" s="804" t="s">
        <v>3468</v>
      </c>
      <c r="S859" s="804"/>
      <c r="T859" s="604"/>
      <c r="U859" s="242"/>
      <c r="V859" s="242" t="s">
        <v>1771</v>
      </c>
      <c r="W859" s="242"/>
      <c r="X859" s="242"/>
      <c r="Y859" s="242"/>
      <c r="Z859" s="242"/>
      <c r="AA859" s="242"/>
      <c r="AB859" s="242"/>
      <c r="AC859" s="242"/>
      <c r="AD859" s="242"/>
      <c r="AE859" s="242"/>
      <c r="AF859" s="242"/>
      <c r="AG859" s="242"/>
      <c r="AH859" s="242"/>
      <c r="AI859" s="242"/>
      <c r="AJ859" s="242"/>
      <c r="AK859" s="243"/>
      <c r="AL859" s="243" t="s">
        <v>4574</v>
      </c>
    </row>
    <row r="860" spans="1:529" s="60" customFormat="1" ht="36" customHeight="1" x14ac:dyDescent="0.25">
      <c r="A860" s="183">
        <v>13150006</v>
      </c>
      <c r="B860" s="184">
        <v>40000</v>
      </c>
      <c r="C860" s="185" t="s">
        <v>1772</v>
      </c>
      <c r="D860" s="185" t="s">
        <v>5794</v>
      </c>
      <c r="E860" s="189"/>
      <c r="F860" s="189"/>
      <c r="G860" s="189"/>
      <c r="H860" s="186" t="s">
        <v>3315</v>
      </c>
      <c r="I860" s="184">
        <v>40020</v>
      </c>
      <c r="J860" s="184">
        <v>42191</v>
      </c>
      <c r="K860" s="185" t="s">
        <v>1362</v>
      </c>
      <c r="L860" s="185"/>
      <c r="M860" s="185" t="s">
        <v>4768</v>
      </c>
      <c r="N860" s="185" t="s">
        <v>66</v>
      </c>
      <c r="O860" s="185" t="s">
        <v>4256</v>
      </c>
      <c r="P860" s="748"/>
      <c r="Q860" s="748" t="s">
        <v>5795</v>
      </c>
      <c r="R860" s="748"/>
      <c r="S860" s="748"/>
      <c r="T860" s="588"/>
      <c r="U860" s="185"/>
      <c r="V860" s="185" t="s">
        <v>4256</v>
      </c>
      <c r="W860" s="185"/>
      <c r="X860" s="185"/>
      <c r="Y860" s="185"/>
      <c r="Z860" s="185"/>
      <c r="AA860" s="185"/>
      <c r="AB860" s="185"/>
      <c r="AC860" s="185"/>
      <c r="AD860" s="185"/>
      <c r="AE860" s="185"/>
      <c r="AF860" s="185"/>
      <c r="AG860" s="185"/>
      <c r="AH860" s="185"/>
      <c r="AI860" s="185"/>
      <c r="AJ860" s="185"/>
      <c r="AK860" s="275"/>
      <c r="AL860" s="275" t="s">
        <v>6534</v>
      </c>
    </row>
    <row r="861" spans="1:529" s="82" customFormat="1" ht="53.25" customHeight="1" x14ac:dyDescent="0.25">
      <c r="A861" s="289">
        <v>13150006</v>
      </c>
      <c r="B861" s="70">
        <v>40000</v>
      </c>
      <c r="C861" s="71" t="s">
        <v>5792</v>
      </c>
      <c r="D861" s="71" t="s">
        <v>7309</v>
      </c>
      <c r="E861" s="11" t="s">
        <v>128</v>
      </c>
      <c r="F861" s="11" t="s">
        <v>128</v>
      </c>
      <c r="G861" s="11" t="s">
        <v>128</v>
      </c>
      <c r="H861" s="69" t="s">
        <v>3315</v>
      </c>
      <c r="I861" s="70">
        <v>40020</v>
      </c>
      <c r="J861" s="70">
        <v>44384</v>
      </c>
      <c r="K861" s="71" t="s">
        <v>1362</v>
      </c>
      <c r="L861" s="71"/>
      <c r="M861" s="71" t="s">
        <v>4768</v>
      </c>
      <c r="N861" s="71" t="s">
        <v>66</v>
      </c>
      <c r="O861" s="71">
        <v>26615.5</v>
      </c>
      <c r="P861" s="775"/>
      <c r="Q861" s="775"/>
      <c r="R861" s="775"/>
      <c r="S861" s="775"/>
      <c r="T861" s="581">
        <v>3.04</v>
      </c>
      <c r="U861" s="71">
        <v>72.900000000000006</v>
      </c>
      <c r="V861" s="71">
        <v>26615.5</v>
      </c>
      <c r="W861" s="540" t="s">
        <v>3345</v>
      </c>
      <c r="X861" s="71">
        <v>25</v>
      </c>
      <c r="Y861" s="71">
        <v>25</v>
      </c>
      <c r="Z861" s="71">
        <v>10</v>
      </c>
      <c r="AA861" s="71" t="s">
        <v>1090</v>
      </c>
      <c r="AB861" s="71" t="s">
        <v>1090</v>
      </c>
      <c r="AC861" s="71" t="s">
        <v>1090</v>
      </c>
      <c r="AD861" s="71" t="s">
        <v>1090</v>
      </c>
      <c r="AE861" s="71">
        <v>5</v>
      </c>
      <c r="AF861" s="71">
        <v>10</v>
      </c>
      <c r="AG861" s="71" t="s">
        <v>5796</v>
      </c>
      <c r="AH861" s="71">
        <v>358.12</v>
      </c>
      <c r="AI861" s="71" t="s">
        <v>5797</v>
      </c>
      <c r="AJ861" s="71" t="s">
        <v>5798</v>
      </c>
      <c r="AK861" s="71" t="s">
        <v>1373</v>
      </c>
      <c r="AM861" s="60"/>
      <c r="AN861" s="60"/>
      <c r="AO861" s="60"/>
      <c r="AP861" s="60"/>
      <c r="AQ861" s="60"/>
      <c r="AR861" s="60"/>
      <c r="AS861" s="60"/>
      <c r="AT861" s="60"/>
      <c r="AU861" s="60"/>
      <c r="AV861" s="60"/>
      <c r="AW861" s="60"/>
      <c r="AX861" s="60"/>
      <c r="AY861" s="60"/>
      <c r="AZ861" s="60"/>
      <c r="BA861" s="60"/>
      <c r="BB861" s="60"/>
      <c r="BC861" s="60"/>
      <c r="BD861" s="60"/>
      <c r="BE861" s="60"/>
      <c r="BF861" s="60"/>
      <c r="BG861" s="60"/>
      <c r="BH861" s="60"/>
      <c r="BI861" s="60"/>
      <c r="BJ861" s="60"/>
      <c r="BK861" s="60"/>
      <c r="BL861" s="60"/>
      <c r="BM861" s="60"/>
      <c r="BN861" s="60"/>
      <c r="BO861" s="60"/>
      <c r="BP861" s="60"/>
      <c r="BQ861" s="60"/>
      <c r="BR861" s="60"/>
      <c r="BS861" s="60"/>
      <c r="BT861" s="60"/>
      <c r="BU861" s="60"/>
      <c r="BV861" s="60"/>
      <c r="BW861" s="60"/>
      <c r="BX861" s="60"/>
      <c r="BY861" s="60"/>
      <c r="BZ861" s="60"/>
      <c r="CA861" s="60"/>
      <c r="CB861" s="60"/>
      <c r="CC861" s="60"/>
      <c r="CD861" s="60"/>
      <c r="CE861" s="60"/>
      <c r="CF861" s="60"/>
      <c r="CG861" s="60"/>
      <c r="CH861" s="60"/>
      <c r="CI861" s="60"/>
      <c r="CJ861" s="60"/>
      <c r="CK861" s="60"/>
      <c r="CL861" s="60"/>
      <c r="CM861" s="60"/>
      <c r="CN861" s="60"/>
      <c r="CO861" s="60"/>
      <c r="CP861" s="60"/>
      <c r="CQ861" s="60"/>
      <c r="CR861" s="60"/>
      <c r="CS861" s="60"/>
      <c r="CT861" s="60"/>
      <c r="CU861" s="60"/>
      <c r="CV861" s="60"/>
      <c r="CW861" s="60"/>
      <c r="CX861" s="60"/>
      <c r="CY861" s="60"/>
      <c r="CZ861" s="60"/>
      <c r="DA861" s="60"/>
      <c r="DB861" s="60"/>
      <c r="DC861" s="60"/>
      <c r="DD861" s="60"/>
      <c r="DE861" s="60"/>
      <c r="DF861" s="60"/>
      <c r="DG861" s="60"/>
      <c r="DH861" s="60"/>
      <c r="DI861" s="60"/>
      <c r="DJ861" s="60"/>
      <c r="DK861" s="60"/>
      <c r="DL861" s="60"/>
      <c r="DM861" s="60"/>
      <c r="DN861" s="60"/>
      <c r="DO861" s="60"/>
      <c r="DP861" s="60"/>
      <c r="DQ861" s="60"/>
      <c r="DR861" s="60"/>
      <c r="DS861" s="60"/>
      <c r="DT861" s="60"/>
      <c r="DU861" s="60"/>
      <c r="DV861" s="60"/>
      <c r="DW861" s="60"/>
      <c r="DX861" s="60"/>
      <c r="DY861" s="60"/>
      <c r="DZ861" s="60"/>
      <c r="EA861" s="60"/>
      <c r="EB861" s="60"/>
      <c r="EC861" s="60"/>
      <c r="ED861" s="60"/>
      <c r="EE861" s="60"/>
      <c r="EF861" s="60"/>
      <c r="EG861" s="60"/>
      <c r="EH861" s="60"/>
      <c r="EI861" s="60"/>
      <c r="EJ861" s="60"/>
      <c r="EK861" s="60"/>
      <c r="EL861" s="60"/>
      <c r="EM861" s="60"/>
      <c r="EN861" s="60"/>
      <c r="EO861" s="60"/>
      <c r="EP861" s="60"/>
      <c r="EQ861" s="60"/>
      <c r="ER861" s="60"/>
      <c r="ES861" s="60"/>
      <c r="ET861" s="60"/>
      <c r="EU861" s="60"/>
      <c r="EV861" s="60"/>
      <c r="EW861" s="60"/>
      <c r="EX861" s="60"/>
      <c r="EY861" s="60"/>
      <c r="EZ861" s="60"/>
      <c r="FA861" s="60"/>
      <c r="FB861" s="60"/>
      <c r="FC861" s="60"/>
      <c r="FD861" s="60"/>
      <c r="FE861" s="60"/>
      <c r="FF861" s="60"/>
      <c r="FG861" s="60"/>
      <c r="FH861" s="60"/>
      <c r="FI861" s="60"/>
      <c r="FJ861" s="60"/>
      <c r="FK861" s="60"/>
      <c r="FL861" s="60"/>
      <c r="FM861" s="60"/>
      <c r="FN861" s="60"/>
      <c r="FO861" s="60"/>
      <c r="FP861" s="60"/>
      <c r="FQ861" s="60"/>
      <c r="FR861" s="60"/>
      <c r="FS861" s="60"/>
      <c r="FT861" s="60"/>
      <c r="FU861" s="60"/>
      <c r="FV861" s="60"/>
      <c r="FW861" s="60"/>
      <c r="FX861" s="60"/>
      <c r="FY861" s="60"/>
      <c r="FZ861" s="60"/>
      <c r="GA861" s="60"/>
      <c r="GB861" s="60"/>
      <c r="GC861" s="60"/>
      <c r="GD861" s="60"/>
      <c r="GE861" s="60"/>
      <c r="GF861" s="60"/>
      <c r="GG861" s="60"/>
      <c r="GH861" s="60"/>
      <c r="GI861" s="60"/>
      <c r="GJ861" s="60"/>
      <c r="GK861" s="60"/>
      <c r="GL861" s="60"/>
      <c r="GM861" s="60"/>
      <c r="GN861" s="60"/>
      <c r="GO861" s="60"/>
      <c r="GP861" s="60"/>
      <c r="GQ861" s="60"/>
      <c r="GR861" s="60"/>
      <c r="GS861" s="60"/>
      <c r="GT861" s="60"/>
      <c r="GU861" s="60"/>
      <c r="GV861" s="60"/>
      <c r="GW861" s="60"/>
      <c r="GX861" s="60"/>
      <c r="GY861" s="60"/>
      <c r="GZ861" s="60"/>
      <c r="HA861" s="60"/>
      <c r="HB861" s="60"/>
      <c r="HC861" s="60"/>
      <c r="HD861" s="60"/>
      <c r="HE861" s="60"/>
      <c r="HF861" s="60"/>
      <c r="HG861" s="60"/>
      <c r="HH861" s="60"/>
      <c r="HI861" s="60"/>
      <c r="HJ861" s="60"/>
      <c r="HK861" s="60"/>
      <c r="HL861" s="60"/>
      <c r="HM861" s="60"/>
      <c r="HN861" s="60"/>
      <c r="HO861" s="60"/>
      <c r="HP861" s="60"/>
      <c r="HQ861" s="60"/>
      <c r="HR861" s="60"/>
      <c r="HS861" s="60"/>
      <c r="HT861" s="60"/>
      <c r="HU861" s="60"/>
      <c r="HV861" s="60"/>
      <c r="HW861" s="60"/>
      <c r="HX861" s="60"/>
      <c r="HY861" s="60"/>
      <c r="HZ861" s="60"/>
      <c r="IA861" s="60"/>
      <c r="IB861" s="60"/>
      <c r="IC861" s="60"/>
      <c r="ID861" s="60"/>
      <c r="IE861" s="60"/>
      <c r="IF861" s="60"/>
      <c r="IG861" s="60"/>
      <c r="IH861" s="60"/>
      <c r="II861" s="60"/>
      <c r="IJ861" s="60"/>
      <c r="IK861" s="60"/>
      <c r="IL861" s="60"/>
      <c r="IM861" s="60"/>
      <c r="IN861" s="60"/>
      <c r="IO861" s="60"/>
      <c r="IP861" s="60"/>
      <c r="IQ861" s="60"/>
      <c r="IR861" s="60"/>
      <c r="IS861" s="60"/>
      <c r="IT861" s="60"/>
      <c r="IU861" s="60"/>
      <c r="IV861" s="60"/>
      <c r="IW861" s="60"/>
      <c r="IX861" s="60"/>
      <c r="IY861" s="60"/>
      <c r="IZ861" s="60"/>
      <c r="JA861" s="60"/>
      <c r="JB861" s="60"/>
      <c r="JC861" s="60"/>
      <c r="JD861" s="60"/>
      <c r="JE861" s="60"/>
      <c r="JF861" s="60"/>
      <c r="JG861" s="60"/>
      <c r="JH861" s="60"/>
      <c r="JI861" s="60"/>
      <c r="JJ861" s="60"/>
      <c r="JK861" s="60"/>
      <c r="JL861" s="60"/>
      <c r="JM861" s="60"/>
      <c r="JN861" s="60"/>
      <c r="JO861" s="60"/>
      <c r="JP861" s="60"/>
      <c r="JQ861" s="60"/>
      <c r="JR861" s="60"/>
      <c r="JS861" s="60"/>
      <c r="JT861" s="60"/>
      <c r="JU861" s="60"/>
      <c r="JV861" s="60"/>
      <c r="JW861" s="60"/>
      <c r="JX861" s="60"/>
      <c r="JY861" s="60"/>
      <c r="JZ861" s="60"/>
      <c r="KA861" s="60"/>
      <c r="KB861" s="60"/>
      <c r="KC861" s="60"/>
      <c r="KD861" s="60"/>
      <c r="KE861" s="60"/>
      <c r="KF861" s="60"/>
      <c r="KG861" s="60"/>
      <c r="KH861" s="60"/>
      <c r="KI861" s="60"/>
      <c r="KJ861" s="60"/>
      <c r="KK861" s="60"/>
      <c r="KL861" s="60"/>
      <c r="KM861" s="60"/>
      <c r="KN861" s="60"/>
      <c r="KO861" s="60"/>
      <c r="KP861" s="60"/>
      <c r="KQ861" s="60"/>
      <c r="KR861" s="60"/>
      <c r="KS861" s="60"/>
      <c r="KT861" s="60"/>
      <c r="KU861" s="60"/>
      <c r="KV861" s="60"/>
      <c r="KW861" s="60"/>
      <c r="KX861" s="60"/>
      <c r="KY861" s="60"/>
      <c r="KZ861" s="60"/>
      <c r="LA861" s="60"/>
      <c r="LB861" s="60"/>
      <c r="LC861" s="60"/>
      <c r="LD861" s="60"/>
      <c r="LE861" s="60"/>
      <c r="LF861" s="60"/>
      <c r="LG861" s="60"/>
      <c r="LH861" s="60"/>
      <c r="LI861" s="60"/>
      <c r="LJ861" s="60"/>
      <c r="LK861" s="60"/>
      <c r="LL861" s="60"/>
      <c r="LM861" s="60"/>
      <c r="LN861" s="60"/>
      <c r="LO861" s="60"/>
      <c r="LP861" s="60"/>
      <c r="LQ861" s="60"/>
      <c r="LR861" s="60"/>
      <c r="LS861" s="60"/>
      <c r="LT861" s="60"/>
      <c r="LU861" s="60"/>
      <c r="LV861" s="60"/>
      <c r="LW861" s="60"/>
      <c r="LX861" s="60"/>
      <c r="LY861" s="60"/>
      <c r="LZ861" s="60"/>
      <c r="MA861" s="60"/>
      <c r="MB861" s="60"/>
      <c r="MC861" s="60"/>
      <c r="MD861" s="60"/>
      <c r="ME861" s="60"/>
      <c r="MF861" s="60"/>
      <c r="MG861" s="60"/>
      <c r="MH861" s="60"/>
      <c r="MI861" s="60"/>
      <c r="MJ861" s="60"/>
      <c r="MK861" s="60"/>
      <c r="ML861" s="60"/>
      <c r="MM861" s="60"/>
      <c r="MN861" s="60"/>
      <c r="MO861" s="60"/>
      <c r="MP861" s="60"/>
      <c r="MQ861" s="60"/>
      <c r="MR861" s="60"/>
      <c r="MS861" s="60"/>
      <c r="MT861" s="60"/>
      <c r="MU861" s="60"/>
      <c r="MV861" s="60"/>
      <c r="MW861" s="60"/>
      <c r="MX861" s="60"/>
      <c r="MY861" s="60"/>
      <c r="MZ861" s="60"/>
      <c r="NA861" s="60"/>
      <c r="NB861" s="60"/>
      <c r="NC861" s="60"/>
      <c r="ND861" s="60"/>
      <c r="NE861" s="60"/>
      <c r="NF861" s="60"/>
      <c r="NG861" s="60"/>
      <c r="NH861" s="60"/>
      <c r="NI861" s="60"/>
      <c r="NJ861" s="60"/>
      <c r="NK861" s="60"/>
      <c r="NL861" s="60"/>
      <c r="NM861" s="60"/>
      <c r="NN861" s="60"/>
      <c r="NO861" s="60"/>
      <c r="NP861" s="60"/>
      <c r="NQ861" s="60"/>
      <c r="NR861" s="60"/>
      <c r="NS861" s="60"/>
      <c r="NT861" s="60"/>
      <c r="NU861" s="60"/>
      <c r="NV861" s="60"/>
      <c r="NW861" s="60"/>
      <c r="NX861" s="60"/>
      <c r="NY861" s="60"/>
      <c r="NZ861" s="60"/>
      <c r="OA861" s="60"/>
      <c r="OB861" s="60"/>
      <c r="OC861" s="60"/>
      <c r="OD861" s="60"/>
      <c r="OE861" s="60"/>
      <c r="OF861" s="60"/>
      <c r="OG861" s="60"/>
      <c r="OH861" s="60"/>
      <c r="OI861" s="60"/>
      <c r="OJ861" s="60"/>
      <c r="OK861" s="60"/>
      <c r="OL861" s="60"/>
      <c r="OM861" s="60"/>
      <c r="ON861" s="60"/>
      <c r="OO861" s="60"/>
      <c r="OP861" s="60"/>
      <c r="OQ861" s="60"/>
      <c r="OR861" s="60"/>
      <c r="OS861" s="60"/>
      <c r="OT861" s="60"/>
      <c r="OU861" s="60"/>
      <c r="OV861" s="60"/>
      <c r="OW861" s="60"/>
      <c r="OX861" s="60"/>
      <c r="OY861" s="60"/>
      <c r="OZ861" s="60"/>
      <c r="PA861" s="60"/>
      <c r="PB861" s="60"/>
      <c r="PC861" s="60"/>
      <c r="PD861" s="60"/>
      <c r="PE861" s="60"/>
      <c r="PF861" s="60"/>
      <c r="PG861" s="60"/>
      <c r="PH861" s="60"/>
      <c r="PI861" s="60"/>
      <c r="PJ861" s="60"/>
      <c r="PK861" s="60"/>
      <c r="PL861" s="60"/>
      <c r="PM861" s="60"/>
      <c r="PN861" s="60"/>
      <c r="PO861" s="60"/>
      <c r="PP861" s="60"/>
      <c r="PQ861" s="60"/>
      <c r="PR861" s="60"/>
      <c r="PS861" s="60"/>
      <c r="PT861" s="60"/>
      <c r="PU861" s="60"/>
      <c r="PV861" s="60"/>
      <c r="PW861" s="60"/>
      <c r="PX861" s="60"/>
      <c r="PY861" s="60"/>
      <c r="PZ861" s="60"/>
      <c r="QA861" s="60"/>
      <c r="QB861" s="60"/>
      <c r="QC861" s="60"/>
      <c r="QD861" s="60"/>
      <c r="QE861" s="60"/>
      <c r="QF861" s="60"/>
      <c r="QG861" s="60"/>
      <c r="QH861" s="60"/>
      <c r="QI861" s="60"/>
      <c r="QJ861" s="60"/>
      <c r="QK861" s="60"/>
      <c r="QL861" s="60"/>
      <c r="QM861" s="60"/>
      <c r="QN861" s="60"/>
      <c r="QO861" s="60"/>
      <c r="QP861" s="60"/>
      <c r="QQ861" s="60"/>
      <c r="QR861" s="60"/>
      <c r="QS861" s="60"/>
      <c r="QT861" s="60"/>
      <c r="QU861" s="60"/>
      <c r="QV861" s="60"/>
      <c r="QW861" s="60"/>
      <c r="QX861" s="60"/>
      <c r="QY861" s="60"/>
      <c r="QZ861" s="60"/>
      <c r="RA861" s="60"/>
      <c r="RB861" s="60"/>
      <c r="RC861" s="60"/>
      <c r="RD861" s="60"/>
      <c r="RE861" s="60"/>
      <c r="RF861" s="60"/>
      <c r="RG861" s="60"/>
      <c r="RH861" s="60"/>
      <c r="RI861" s="60"/>
      <c r="RJ861" s="60"/>
      <c r="RK861" s="60"/>
      <c r="RL861" s="60"/>
      <c r="RM861" s="60"/>
      <c r="RN861" s="60"/>
      <c r="RO861" s="60"/>
      <c r="RP861" s="60"/>
      <c r="RQ861" s="60"/>
      <c r="RR861" s="60"/>
      <c r="RS861" s="60"/>
      <c r="RT861" s="60"/>
      <c r="RU861" s="60"/>
      <c r="RV861" s="60"/>
      <c r="RW861" s="60"/>
      <c r="RX861" s="60"/>
      <c r="RY861" s="60"/>
      <c r="RZ861" s="60"/>
      <c r="SA861" s="60"/>
      <c r="SB861" s="60"/>
      <c r="SC861" s="60"/>
      <c r="SD861" s="60"/>
      <c r="SE861" s="60"/>
      <c r="SF861" s="60"/>
      <c r="SG861" s="60"/>
      <c r="SH861" s="60"/>
      <c r="SI861" s="60"/>
      <c r="SJ861" s="60"/>
      <c r="SK861" s="60"/>
      <c r="SL861" s="60"/>
      <c r="SM861" s="60"/>
      <c r="SN861" s="60"/>
      <c r="SO861" s="60"/>
      <c r="SP861" s="60"/>
      <c r="SQ861" s="60"/>
      <c r="SR861" s="60"/>
      <c r="SS861" s="60"/>
      <c r="ST861" s="60"/>
      <c r="SU861" s="60"/>
      <c r="SV861" s="60"/>
      <c r="SW861" s="60"/>
      <c r="SX861" s="60"/>
      <c r="SY861" s="60"/>
      <c r="SZ861" s="60"/>
      <c r="TA861" s="60"/>
      <c r="TB861" s="60"/>
      <c r="TC861" s="60"/>
      <c r="TD861" s="60"/>
      <c r="TE861" s="60"/>
      <c r="TF861" s="60"/>
      <c r="TG861" s="60"/>
      <c r="TH861" s="60"/>
      <c r="TI861" s="60"/>
    </row>
    <row r="862" spans="1:529" s="82" customFormat="1" ht="53.25" customHeight="1" thickBot="1" x14ac:dyDescent="0.3">
      <c r="A862" s="65">
        <v>13150006</v>
      </c>
      <c r="B862" s="66">
        <v>40000</v>
      </c>
      <c r="C862" s="67" t="s">
        <v>5793</v>
      </c>
      <c r="D862" s="181" t="s">
        <v>7309</v>
      </c>
      <c r="E862" s="67" t="s">
        <v>128</v>
      </c>
      <c r="F862" s="67" t="s">
        <v>128</v>
      </c>
      <c r="G862" s="67" t="s">
        <v>128</v>
      </c>
      <c r="H862" s="158" t="s">
        <v>3315</v>
      </c>
      <c r="I862" s="66">
        <v>40020</v>
      </c>
      <c r="J862" s="66">
        <v>44384</v>
      </c>
      <c r="K862" s="67" t="s">
        <v>1362</v>
      </c>
      <c r="L862" s="67"/>
      <c r="M862" s="67" t="s">
        <v>4768</v>
      </c>
      <c r="N862" s="67" t="s">
        <v>66</v>
      </c>
      <c r="O862" s="67">
        <v>26615.5</v>
      </c>
      <c r="P862" s="756"/>
      <c r="Q862" s="756"/>
      <c r="R862" s="756"/>
      <c r="S862" s="756"/>
      <c r="T862" s="562">
        <v>3.04</v>
      </c>
      <c r="U862" s="67">
        <v>72.8</v>
      </c>
      <c r="V862" s="67">
        <v>26615</v>
      </c>
      <c r="W862" s="67" t="s">
        <v>1257</v>
      </c>
      <c r="X862" s="67">
        <v>100</v>
      </c>
      <c r="Y862" s="67">
        <v>25</v>
      </c>
      <c r="Z862" s="67">
        <v>100</v>
      </c>
      <c r="AA862" s="67" t="s">
        <v>1090</v>
      </c>
      <c r="AB862" s="67" t="s">
        <v>1090</v>
      </c>
      <c r="AC862" s="67" t="s">
        <v>1090</v>
      </c>
      <c r="AD862" s="67" t="s">
        <v>1090</v>
      </c>
      <c r="AE862" s="67" t="s">
        <v>1090</v>
      </c>
      <c r="AF862" s="67" t="s">
        <v>1090</v>
      </c>
      <c r="AG862" s="67" t="s">
        <v>5801</v>
      </c>
      <c r="AH862" s="67">
        <v>355.76299999999998</v>
      </c>
      <c r="AI862" s="67" t="s">
        <v>5799</v>
      </c>
      <c r="AJ862" s="67" t="s">
        <v>5800</v>
      </c>
      <c r="AK862" s="67" t="s">
        <v>1373</v>
      </c>
      <c r="AL862" s="425"/>
      <c r="AM862" s="60"/>
      <c r="AN862" s="60"/>
      <c r="AO862" s="60"/>
      <c r="AP862" s="60"/>
      <c r="AQ862" s="60"/>
      <c r="AR862" s="60"/>
      <c r="AS862" s="60"/>
      <c r="AT862" s="60"/>
      <c r="AU862" s="60"/>
      <c r="AV862" s="60"/>
      <c r="AW862" s="60"/>
      <c r="AX862" s="60"/>
      <c r="AY862" s="60"/>
      <c r="AZ862" s="60"/>
      <c r="BA862" s="60"/>
      <c r="BB862" s="60"/>
      <c r="BC862" s="60"/>
      <c r="BD862" s="60"/>
      <c r="BE862" s="60"/>
      <c r="BF862" s="60"/>
      <c r="BG862" s="60"/>
      <c r="BH862" s="60"/>
      <c r="BI862" s="60"/>
      <c r="BJ862" s="60"/>
      <c r="BK862" s="60"/>
      <c r="BL862" s="60"/>
      <c r="BM862" s="60"/>
      <c r="BN862" s="60"/>
      <c r="BO862" s="60"/>
      <c r="BP862" s="60"/>
      <c r="BQ862" s="60"/>
      <c r="BR862" s="60"/>
      <c r="BS862" s="60"/>
      <c r="BT862" s="60"/>
      <c r="BU862" s="60"/>
      <c r="BV862" s="60"/>
      <c r="BW862" s="60"/>
      <c r="BX862" s="60"/>
      <c r="BY862" s="60"/>
      <c r="BZ862" s="60"/>
      <c r="CA862" s="60"/>
      <c r="CB862" s="60"/>
      <c r="CC862" s="60"/>
      <c r="CD862" s="60"/>
      <c r="CE862" s="60"/>
      <c r="CF862" s="60"/>
      <c r="CG862" s="60"/>
      <c r="CH862" s="60"/>
      <c r="CI862" s="60"/>
      <c r="CJ862" s="60"/>
      <c r="CK862" s="60"/>
      <c r="CL862" s="60"/>
      <c r="CM862" s="60"/>
      <c r="CN862" s="60"/>
      <c r="CO862" s="60"/>
      <c r="CP862" s="60"/>
      <c r="CQ862" s="60"/>
      <c r="CR862" s="60"/>
      <c r="CS862" s="60"/>
      <c r="CT862" s="60"/>
      <c r="CU862" s="60"/>
      <c r="CV862" s="60"/>
      <c r="CW862" s="60"/>
      <c r="CX862" s="60"/>
      <c r="CY862" s="60"/>
      <c r="CZ862" s="60"/>
      <c r="DA862" s="60"/>
      <c r="DB862" s="60"/>
      <c r="DC862" s="60"/>
      <c r="DD862" s="60"/>
      <c r="DE862" s="60"/>
      <c r="DF862" s="60"/>
      <c r="DG862" s="60"/>
      <c r="DH862" s="60"/>
      <c r="DI862" s="60"/>
      <c r="DJ862" s="60"/>
      <c r="DK862" s="60"/>
      <c r="DL862" s="60"/>
      <c r="DM862" s="60"/>
      <c r="DN862" s="60"/>
      <c r="DO862" s="60"/>
      <c r="DP862" s="60"/>
      <c r="DQ862" s="60"/>
      <c r="DR862" s="60"/>
      <c r="DS862" s="60"/>
      <c r="DT862" s="60"/>
      <c r="DU862" s="60"/>
      <c r="DV862" s="60"/>
      <c r="DW862" s="60"/>
      <c r="DX862" s="60"/>
      <c r="DY862" s="60"/>
      <c r="DZ862" s="60"/>
      <c r="EA862" s="60"/>
      <c r="EB862" s="60"/>
      <c r="EC862" s="60"/>
      <c r="ED862" s="60"/>
      <c r="EE862" s="60"/>
      <c r="EF862" s="60"/>
      <c r="EG862" s="60"/>
      <c r="EH862" s="60"/>
      <c r="EI862" s="60"/>
      <c r="EJ862" s="60"/>
      <c r="EK862" s="60"/>
      <c r="EL862" s="60"/>
      <c r="EM862" s="60"/>
      <c r="EN862" s="60"/>
      <c r="EO862" s="60"/>
      <c r="EP862" s="60"/>
      <c r="EQ862" s="60"/>
      <c r="ER862" s="60"/>
      <c r="ES862" s="60"/>
      <c r="ET862" s="60"/>
      <c r="EU862" s="60"/>
      <c r="EV862" s="60"/>
      <c r="EW862" s="60"/>
      <c r="EX862" s="60"/>
      <c r="EY862" s="60"/>
      <c r="EZ862" s="60"/>
      <c r="FA862" s="60"/>
      <c r="FB862" s="60"/>
      <c r="FC862" s="60"/>
      <c r="FD862" s="60"/>
      <c r="FE862" s="60"/>
      <c r="FF862" s="60"/>
      <c r="FG862" s="60"/>
      <c r="FH862" s="60"/>
      <c r="FI862" s="60"/>
      <c r="FJ862" s="60"/>
      <c r="FK862" s="60"/>
      <c r="FL862" s="60"/>
      <c r="FM862" s="60"/>
      <c r="FN862" s="60"/>
      <c r="FO862" s="60"/>
      <c r="FP862" s="60"/>
      <c r="FQ862" s="60"/>
      <c r="FR862" s="60"/>
      <c r="FS862" s="60"/>
      <c r="FT862" s="60"/>
      <c r="FU862" s="60"/>
      <c r="FV862" s="60"/>
      <c r="FW862" s="60"/>
      <c r="FX862" s="60"/>
      <c r="FY862" s="60"/>
      <c r="FZ862" s="60"/>
      <c r="GA862" s="60"/>
      <c r="GB862" s="60"/>
      <c r="GC862" s="60"/>
      <c r="GD862" s="60"/>
      <c r="GE862" s="60"/>
      <c r="GF862" s="60"/>
      <c r="GG862" s="60"/>
      <c r="GH862" s="60"/>
      <c r="GI862" s="60"/>
      <c r="GJ862" s="60"/>
      <c r="GK862" s="60"/>
      <c r="GL862" s="60"/>
      <c r="GM862" s="60"/>
      <c r="GN862" s="60"/>
      <c r="GO862" s="60"/>
      <c r="GP862" s="60"/>
      <c r="GQ862" s="60"/>
      <c r="GR862" s="60"/>
      <c r="GS862" s="60"/>
      <c r="GT862" s="60"/>
      <c r="GU862" s="60"/>
      <c r="GV862" s="60"/>
      <c r="GW862" s="60"/>
      <c r="GX862" s="60"/>
      <c r="GY862" s="60"/>
      <c r="GZ862" s="60"/>
      <c r="HA862" s="60"/>
      <c r="HB862" s="60"/>
      <c r="HC862" s="60"/>
      <c r="HD862" s="60"/>
      <c r="HE862" s="60"/>
      <c r="HF862" s="60"/>
      <c r="HG862" s="60"/>
      <c r="HH862" s="60"/>
      <c r="HI862" s="60"/>
      <c r="HJ862" s="60"/>
      <c r="HK862" s="60"/>
      <c r="HL862" s="60"/>
      <c r="HM862" s="60"/>
      <c r="HN862" s="60"/>
      <c r="HO862" s="60"/>
      <c r="HP862" s="60"/>
      <c r="HQ862" s="60"/>
      <c r="HR862" s="60"/>
      <c r="HS862" s="60"/>
      <c r="HT862" s="60"/>
      <c r="HU862" s="60"/>
      <c r="HV862" s="60"/>
      <c r="HW862" s="60"/>
      <c r="HX862" s="60"/>
      <c r="HY862" s="60"/>
      <c r="HZ862" s="60"/>
      <c r="IA862" s="60"/>
      <c r="IB862" s="60"/>
      <c r="IC862" s="60"/>
      <c r="ID862" s="60"/>
      <c r="IE862" s="60"/>
      <c r="IF862" s="60"/>
      <c r="IG862" s="60"/>
      <c r="IH862" s="60"/>
      <c r="II862" s="60"/>
      <c r="IJ862" s="60"/>
      <c r="IK862" s="60"/>
      <c r="IL862" s="60"/>
      <c r="IM862" s="60"/>
      <c r="IN862" s="60"/>
      <c r="IO862" s="60"/>
      <c r="IP862" s="60"/>
      <c r="IQ862" s="60"/>
      <c r="IR862" s="60"/>
      <c r="IS862" s="60"/>
      <c r="IT862" s="60"/>
      <c r="IU862" s="60"/>
      <c r="IV862" s="60"/>
      <c r="IW862" s="60"/>
      <c r="IX862" s="60"/>
      <c r="IY862" s="60"/>
      <c r="IZ862" s="60"/>
      <c r="JA862" s="60"/>
      <c r="JB862" s="60"/>
      <c r="JC862" s="60"/>
      <c r="JD862" s="60"/>
      <c r="JE862" s="60"/>
      <c r="JF862" s="60"/>
      <c r="JG862" s="60"/>
      <c r="JH862" s="60"/>
      <c r="JI862" s="60"/>
      <c r="JJ862" s="60"/>
      <c r="JK862" s="60"/>
      <c r="JL862" s="60"/>
      <c r="JM862" s="60"/>
      <c r="JN862" s="60"/>
      <c r="JO862" s="60"/>
      <c r="JP862" s="60"/>
      <c r="JQ862" s="60"/>
      <c r="JR862" s="60"/>
      <c r="JS862" s="60"/>
      <c r="JT862" s="60"/>
      <c r="JU862" s="60"/>
      <c r="JV862" s="60"/>
      <c r="JW862" s="60"/>
      <c r="JX862" s="60"/>
      <c r="JY862" s="60"/>
      <c r="JZ862" s="60"/>
      <c r="KA862" s="60"/>
      <c r="KB862" s="60"/>
      <c r="KC862" s="60"/>
      <c r="KD862" s="60"/>
      <c r="KE862" s="60"/>
      <c r="KF862" s="60"/>
      <c r="KG862" s="60"/>
      <c r="KH862" s="60"/>
      <c r="KI862" s="60"/>
      <c r="KJ862" s="60"/>
      <c r="KK862" s="60"/>
      <c r="KL862" s="60"/>
      <c r="KM862" s="60"/>
      <c r="KN862" s="60"/>
      <c r="KO862" s="60"/>
      <c r="KP862" s="60"/>
      <c r="KQ862" s="60"/>
      <c r="KR862" s="60"/>
      <c r="KS862" s="60"/>
      <c r="KT862" s="60"/>
      <c r="KU862" s="60"/>
      <c r="KV862" s="60"/>
      <c r="KW862" s="60"/>
      <c r="KX862" s="60"/>
      <c r="KY862" s="60"/>
      <c r="KZ862" s="60"/>
      <c r="LA862" s="60"/>
      <c r="LB862" s="60"/>
      <c r="LC862" s="60"/>
      <c r="LD862" s="60"/>
      <c r="LE862" s="60"/>
      <c r="LF862" s="60"/>
      <c r="LG862" s="60"/>
      <c r="LH862" s="60"/>
      <c r="LI862" s="60"/>
      <c r="LJ862" s="60"/>
      <c r="LK862" s="60"/>
      <c r="LL862" s="60"/>
      <c r="LM862" s="60"/>
      <c r="LN862" s="60"/>
      <c r="LO862" s="60"/>
      <c r="LP862" s="60"/>
      <c r="LQ862" s="60"/>
      <c r="LR862" s="60"/>
      <c r="LS862" s="60"/>
      <c r="LT862" s="60"/>
      <c r="LU862" s="60"/>
      <c r="LV862" s="60"/>
      <c r="LW862" s="60"/>
      <c r="LX862" s="60"/>
      <c r="LY862" s="60"/>
      <c r="LZ862" s="60"/>
      <c r="MA862" s="60"/>
      <c r="MB862" s="60"/>
      <c r="MC862" s="60"/>
      <c r="MD862" s="60"/>
      <c r="ME862" s="60"/>
      <c r="MF862" s="60"/>
      <c r="MG862" s="60"/>
      <c r="MH862" s="60"/>
      <c r="MI862" s="60"/>
      <c r="MJ862" s="60"/>
      <c r="MK862" s="60"/>
      <c r="ML862" s="60"/>
      <c r="MM862" s="60"/>
      <c r="MN862" s="60"/>
      <c r="MO862" s="60"/>
      <c r="MP862" s="60"/>
      <c r="MQ862" s="60"/>
      <c r="MR862" s="60"/>
      <c r="MS862" s="60"/>
      <c r="MT862" s="60"/>
      <c r="MU862" s="60"/>
      <c r="MV862" s="60"/>
      <c r="MW862" s="60"/>
      <c r="MX862" s="60"/>
      <c r="MY862" s="60"/>
      <c r="MZ862" s="60"/>
      <c r="NA862" s="60"/>
      <c r="NB862" s="60"/>
      <c r="NC862" s="60"/>
      <c r="ND862" s="60"/>
      <c r="NE862" s="60"/>
      <c r="NF862" s="60"/>
      <c r="NG862" s="60"/>
      <c r="NH862" s="60"/>
      <c r="NI862" s="60"/>
      <c r="NJ862" s="60"/>
      <c r="NK862" s="60"/>
      <c r="NL862" s="60"/>
      <c r="NM862" s="60"/>
      <c r="NN862" s="60"/>
      <c r="NO862" s="60"/>
      <c r="NP862" s="60"/>
      <c r="NQ862" s="60"/>
      <c r="NR862" s="60"/>
      <c r="NS862" s="60"/>
      <c r="NT862" s="60"/>
      <c r="NU862" s="60"/>
      <c r="NV862" s="60"/>
      <c r="NW862" s="60"/>
      <c r="NX862" s="60"/>
      <c r="NY862" s="60"/>
      <c r="NZ862" s="60"/>
      <c r="OA862" s="60"/>
      <c r="OB862" s="60"/>
      <c r="OC862" s="60"/>
      <c r="OD862" s="60"/>
      <c r="OE862" s="60"/>
      <c r="OF862" s="60"/>
      <c r="OG862" s="60"/>
      <c r="OH862" s="60"/>
      <c r="OI862" s="60"/>
      <c r="OJ862" s="60"/>
      <c r="OK862" s="60"/>
      <c r="OL862" s="60"/>
      <c r="OM862" s="60"/>
      <c r="ON862" s="60"/>
      <c r="OO862" s="60"/>
      <c r="OP862" s="60"/>
      <c r="OQ862" s="60"/>
      <c r="OR862" s="60"/>
      <c r="OS862" s="60"/>
      <c r="OT862" s="60"/>
      <c r="OU862" s="60"/>
      <c r="OV862" s="60"/>
      <c r="OW862" s="60"/>
      <c r="OX862" s="60"/>
      <c r="OY862" s="60"/>
      <c r="OZ862" s="60"/>
      <c r="PA862" s="60"/>
      <c r="PB862" s="60"/>
      <c r="PC862" s="60"/>
      <c r="PD862" s="60"/>
      <c r="PE862" s="60"/>
      <c r="PF862" s="60"/>
      <c r="PG862" s="60"/>
      <c r="PH862" s="60"/>
      <c r="PI862" s="60"/>
      <c r="PJ862" s="60"/>
      <c r="PK862" s="60"/>
      <c r="PL862" s="60"/>
      <c r="PM862" s="60"/>
      <c r="PN862" s="60"/>
      <c r="PO862" s="60"/>
      <c r="PP862" s="60"/>
      <c r="PQ862" s="60"/>
      <c r="PR862" s="60"/>
      <c r="PS862" s="60"/>
      <c r="PT862" s="60"/>
      <c r="PU862" s="60"/>
      <c r="PV862" s="60"/>
      <c r="PW862" s="60"/>
      <c r="PX862" s="60"/>
      <c r="PY862" s="60"/>
      <c r="PZ862" s="60"/>
      <c r="QA862" s="60"/>
      <c r="QB862" s="60"/>
      <c r="QC862" s="60"/>
      <c r="QD862" s="60"/>
      <c r="QE862" s="60"/>
      <c r="QF862" s="60"/>
      <c r="QG862" s="60"/>
      <c r="QH862" s="60"/>
      <c r="QI862" s="60"/>
      <c r="QJ862" s="60"/>
      <c r="QK862" s="60"/>
      <c r="QL862" s="60"/>
      <c r="QM862" s="60"/>
      <c r="QN862" s="60"/>
      <c r="QO862" s="60"/>
      <c r="QP862" s="60"/>
      <c r="QQ862" s="60"/>
      <c r="QR862" s="60"/>
      <c r="QS862" s="60"/>
      <c r="QT862" s="60"/>
      <c r="QU862" s="60"/>
      <c r="QV862" s="60"/>
      <c r="QW862" s="60"/>
      <c r="QX862" s="60"/>
      <c r="QY862" s="60"/>
      <c r="QZ862" s="60"/>
      <c r="RA862" s="60"/>
      <c r="RB862" s="60"/>
      <c r="RC862" s="60"/>
      <c r="RD862" s="60"/>
      <c r="RE862" s="60"/>
      <c r="RF862" s="60"/>
      <c r="RG862" s="60"/>
      <c r="RH862" s="60"/>
      <c r="RI862" s="60"/>
      <c r="RJ862" s="60"/>
      <c r="RK862" s="60"/>
      <c r="RL862" s="60"/>
      <c r="RM862" s="60"/>
      <c r="RN862" s="60"/>
      <c r="RO862" s="60"/>
      <c r="RP862" s="60"/>
      <c r="RQ862" s="60"/>
      <c r="RR862" s="60"/>
      <c r="RS862" s="60"/>
      <c r="RT862" s="60"/>
      <c r="RU862" s="60"/>
      <c r="RV862" s="60"/>
      <c r="RW862" s="60"/>
      <c r="RX862" s="60"/>
      <c r="RY862" s="60"/>
      <c r="RZ862" s="60"/>
      <c r="SA862" s="60"/>
      <c r="SB862" s="60"/>
      <c r="SC862" s="60"/>
      <c r="SD862" s="60"/>
      <c r="SE862" s="60"/>
      <c r="SF862" s="60"/>
      <c r="SG862" s="60"/>
      <c r="SH862" s="60"/>
      <c r="SI862" s="60"/>
      <c r="SJ862" s="60"/>
      <c r="SK862" s="60"/>
      <c r="SL862" s="60"/>
      <c r="SM862" s="60"/>
      <c r="SN862" s="60"/>
      <c r="SO862" s="60"/>
      <c r="SP862" s="60"/>
      <c r="SQ862" s="60"/>
      <c r="SR862" s="60"/>
      <c r="SS862" s="60"/>
      <c r="ST862" s="60"/>
      <c r="SU862" s="60"/>
      <c r="SV862" s="60"/>
      <c r="SW862" s="60"/>
      <c r="SX862" s="60"/>
      <c r="SY862" s="60"/>
      <c r="SZ862" s="60"/>
      <c r="TA862" s="60"/>
      <c r="TB862" s="60"/>
      <c r="TC862" s="60"/>
      <c r="TD862" s="60"/>
      <c r="TE862" s="60"/>
      <c r="TF862" s="60"/>
      <c r="TG862" s="60"/>
      <c r="TH862" s="60"/>
      <c r="TI862" s="60"/>
    </row>
    <row r="863" spans="1:529" s="60" customFormat="1" ht="33" customHeight="1" x14ac:dyDescent="0.25">
      <c r="A863" s="171">
        <v>13150007</v>
      </c>
      <c r="B863" s="172">
        <v>40143</v>
      </c>
      <c r="C863" s="173" t="s">
        <v>2724</v>
      </c>
      <c r="D863" s="173"/>
      <c r="E863" s="173"/>
      <c r="F863" s="173"/>
      <c r="G863" s="173"/>
      <c r="H863" s="171">
        <v>68847</v>
      </c>
      <c r="I863" s="172">
        <v>40168</v>
      </c>
      <c r="J863" s="172">
        <v>42339</v>
      </c>
      <c r="K863" s="173" t="s">
        <v>1324</v>
      </c>
      <c r="L863" s="173"/>
      <c r="M863" s="173" t="s">
        <v>4815</v>
      </c>
      <c r="N863" s="173" t="s">
        <v>112</v>
      </c>
      <c r="O863" s="173">
        <v>95700</v>
      </c>
      <c r="P863" s="786" t="s">
        <v>6193</v>
      </c>
      <c r="Q863" s="786" t="s">
        <v>6193</v>
      </c>
      <c r="R863" s="786"/>
      <c r="S863" s="786"/>
      <c r="T863" s="591"/>
      <c r="U863" s="173"/>
      <c r="V863" s="173">
        <v>95700</v>
      </c>
      <c r="W863" s="173"/>
      <c r="X863" s="173"/>
      <c r="Y863" s="173"/>
      <c r="Z863" s="173"/>
      <c r="AA863" s="173"/>
      <c r="AB863" s="173"/>
      <c r="AC863" s="173"/>
      <c r="AD863" s="173"/>
      <c r="AE863" s="173"/>
      <c r="AF863" s="173"/>
      <c r="AG863" s="173"/>
      <c r="AH863" s="173"/>
      <c r="AI863" s="173" t="s">
        <v>2725</v>
      </c>
      <c r="AJ863" s="173" t="s">
        <v>2726</v>
      </c>
      <c r="AK863" s="329"/>
      <c r="AL863" s="329"/>
    </row>
    <row r="864" spans="1:529" s="60" customFormat="1" ht="33" customHeight="1" x14ac:dyDescent="0.25">
      <c r="A864" s="404">
        <v>13150007</v>
      </c>
      <c r="B864" s="211">
        <v>40143</v>
      </c>
      <c r="C864" s="212" t="s">
        <v>2724</v>
      </c>
      <c r="D864" s="212"/>
      <c r="E864" s="212"/>
      <c r="F864" s="212"/>
      <c r="G864" s="212"/>
      <c r="H864" s="404">
        <v>68847</v>
      </c>
      <c r="I864" s="211">
        <v>40168</v>
      </c>
      <c r="J864" s="211">
        <v>42339</v>
      </c>
      <c r="K864" s="212" t="s">
        <v>1324</v>
      </c>
      <c r="L864" s="212"/>
      <c r="M864" s="212" t="s">
        <v>4815</v>
      </c>
      <c r="N864" s="212" t="s">
        <v>112</v>
      </c>
      <c r="O864" s="212">
        <v>95700</v>
      </c>
      <c r="P864" s="787" t="s">
        <v>6193</v>
      </c>
      <c r="Q864" s="787" t="s">
        <v>6193</v>
      </c>
      <c r="R864" s="787"/>
      <c r="S864" s="787"/>
      <c r="T864" s="592"/>
      <c r="U864" s="212"/>
      <c r="V864" s="212">
        <v>95700</v>
      </c>
      <c r="W864" s="212"/>
      <c r="X864" s="212"/>
      <c r="Y864" s="212"/>
      <c r="Z864" s="212"/>
      <c r="AA864" s="212"/>
      <c r="AB864" s="212"/>
      <c r="AC864" s="212"/>
      <c r="AD864" s="212"/>
      <c r="AE864" s="212"/>
      <c r="AF864" s="212"/>
      <c r="AG864" s="212"/>
      <c r="AH864" s="212"/>
      <c r="AI864" s="212" t="s">
        <v>2727</v>
      </c>
      <c r="AJ864" s="212" t="s">
        <v>2728</v>
      </c>
      <c r="AK864" s="406"/>
      <c r="AL864" s="406"/>
    </row>
    <row r="865" spans="1:38" s="60" customFormat="1" ht="33" customHeight="1" x14ac:dyDescent="0.25">
      <c r="A865" s="75">
        <v>13150007</v>
      </c>
      <c r="B865" s="26">
        <v>40143</v>
      </c>
      <c r="C865" s="27" t="s">
        <v>6791</v>
      </c>
      <c r="D865" s="27" t="s">
        <v>8994</v>
      </c>
      <c r="E865" s="17" t="s">
        <v>7328</v>
      </c>
      <c r="F865" s="17" t="s">
        <v>111</v>
      </c>
      <c r="G865" s="17" t="s">
        <v>33</v>
      </c>
      <c r="H865" s="75" t="s">
        <v>6162</v>
      </c>
      <c r="I865" s="26">
        <v>40168</v>
      </c>
      <c r="J865" s="26">
        <v>47198</v>
      </c>
      <c r="K865" s="27" t="s">
        <v>1324</v>
      </c>
      <c r="L865" s="27" t="s">
        <v>8137</v>
      </c>
      <c r="M865" s="27" t="s">
        <v>4815</v>
      </c>
      <c r="N865" s="27" t="s">
        <v>112</v>
      </c>
      <c r="O865" s="27">
        <v>60225</v>
      </c>
      <c r="P865" s="739" t="s">
        <v>8995</v>
      </c>
      <c r="Q865" s="739" t="s">
        <v>8995</v>
      </c>
      <c r="R865" s="739"/>
      <c r="S865" s="739"/>
      <c r="T865" s="557"/>
      <c r="U865" s="27">
        <v>165</v>
      </c>
      <c r="V865" s="27">
        <v>60225</v>
      </c>
      <c r="W865" s="27" t="s">
        <v>1089</v>
      </c>
      <c r="X865" s="27">
        <v>50</v>
      </c>
      <c r="Y865" s="27" t="s">
        <v>1090</v>
      </c>
      <c r="Z865" s="27" t="s">
        <v>1090</v>
      </c>
      <c r="AA865" s="27" t="s">
        <v>1090</v>
      </c>
      <c r="AB865" s="27" t="s">
        <v>1090</v>
      </c>
      <c r="AC865" s="27" t="s">
        <v>1090</v>
      </c>
      <c r="AD865" s="27" t="s">
        <v>1090</v>
      </c>
      <c r="AE865" s="27" t="s">
        <v>1090</v>
      </c>
      <c r="AF865" s="27">
        <v>5</v>
      </c>
      <c r="AG865" s="27" t="s">
        <v>6194</v>
      </c>
      <c r="AH865" s="27"/>
      <c r="AI865" s="27" t="s">
        <v>6794</v>
      </c>
      <c r="AJ865" s="27" t="s">
        <v>6163</v>
      </c>
      <c r="AK865" s="59" t="s">
        <v>1786</v>
      </c>
      <c r="AL865" s="59" t="s">
        <v>6793</v>
      </c>
    </row>
    <row r="866" spans="1:38" s="60" customFormat="1" ht="33" customHeight="1" thickBot="1" x14ac:dyDescent="0.3">
      <c r="A866" s="61">
        <v>13150007</v>
      </c>
      <c r="B866" s="19">
        <v>40143</v>
      </c>
      <c r="C866" s="18" t="s">
        <v>6792</v>
      </c>
      <c r="D866" s="27" t="s">
        <v>8994</v>
      </c>
      <c r="E866" s="44" t="s">
        <v>7328</v>
      </c>
      <c r="F866" s="44" t="s">
        <v>111</v>
      </c>
      <c r="G866" s="44" t="s">
        <v>33</v>
      </c>
      <c r="H866" s="61" t="s">
        <v>6162</v>
      </c>
      <c r="I866" s="19">
        <v>40168</v>
      </c>
      <c r="J866" s="19">
        <v>47198</v>
      </c>
      <c r="K866" s="18" t="s">
        <v>1324</v>
      </c>
      <c r="L866" s="18" t="s">
        <v>8137</v>
      </c>
      <c r="M866" s="18" t="s">
        <v>4815</v>
      </c>
      <c r="N866" s="18" t="s">
        <v>112</v>
      </c>
      <c r="O866" s="18">
        <v>35475</v>
      </c>
      <c r="P866" s="739" t="s">
        <v>8995</v>
      </c>
      <c r="Q866" s="739" t="s">
        <v>8995</v>
      </c>
      <c r="R866" s="753"/>
      <c r="S866" s="753"/>
      <c r="T866" s="565"/>
      <c r="U866" s="18">
        <v>97</v>
      </c>
      <c r="V866" s="18">
        <v>35475</v>
      </c>
      <c r="W866" s="18" t="s">
        <v>1089</v>
      </c>
      <c r="X866" s="18">
        <v>35</v>
      </c>
      <c r="Y866" s="18">
        <v>25</v>
      </c>
      <c r="Z866" s="18">
        <v>125</v>
      </c>
      <c r="AA866" s="18" t="s">
        <v>1090</v>
      </c>
      <c r="AB866" s="18" t="s">
        <v>1090</v>
      </c>
      <c r="AC866" s="18" t="s">
        <v>1090</v>
      </c>
      <c r="AD866" s="18" t="s">
        <v>1090</v>
      </c>
      <c r="AE866" s="18" t="s">
        <v>1090</v>
      </c>
      <c r="AF866" s="18">
        <v>5</v>
      </c>
      <c r="AG866" s="18" t="s">
        <v>6195</v>
      </c>
      <c r="AH866" s="18"/>
      <c r="AI866" s="18" t="s">
        <v>6794</v>
      </c>
      <c r="AJ866" s="18" t="s">
        <v>6196</v>
      </c>
      <c r="AK866" s="59" t="s">
        <v>1786</v>
      </c>
      <c r="AL866" s="59" t="s">
        <v>6793</v>
      </c>
    </row>
    <row r="867" spans="1:38" s="60" customFormat="1" ht="33" customHeight="1" thickBot="1" x14ac:dyDescent="0.3">
      <c r="A867" s="223">
        <v>13150008</v>
      </c>
      <c r="B867" s="224">
        <v>40269</v>
      </c>
      <c r="C867" s="43" t="s">
        <v>2729</v>
      </c>
      <c r="D867" s="43"/>
      <c r="E867" s="208"/>
      <c r="F867" s="208"/>
      <c r="G867" s="208"/>
      <c r="H867" s="225">
        <v>39520</v>
      </c>
      <c r="I867" s="224">
        <v>40289</v>
      </c>
      <c r="J867" s="224">
        <v>42095</v>
      </c>
      <c r="K867" s="43" t="s">
        <v>1479</v>
      </c>
      <c r="L867" s="43"/>
      <c r="M867" s="43" t="s">
        <v>287</v>
      </c>
      <c r="N867" s="43" t="s">
        <v>40</v>
      </c>
      <c r="O867" s="43">
        <v>1200</v>
      </c>
      <c r="P867" s="760"/>
      <c r="Q867" s="760"/>
      <c r="R867" s="760"/>
      <c r="S867" s="760"/>
      <c r="T867" s="572"/>
      <c r="U867" s="43"/>
      <c r="V867" s="43">
        <v>1200</v>
      </c>
      <c r="W867" s="43"/>
      <c r="X867" s="43"/>
      <c r="Y867" s="43"/>
      <c r="Z867" s="43"/>
      <c r="AA867" s="43"/>
      <c r="AB867" s="43"/>
      <c r="AC867" s="43"/>
      <c r="AD867" s="43"/>
      <c r="AE867" s="43"/>
      <c r="AF867" s="43"/>
      <c r="AG867" s="43"/>
      <c r="AH867" s="43"/>
      <c r="AI867" s="43" t="s">
        <v>4257</v>
      </c>
      <c r="AJ867" s="43" t="s">
        <v>4258</v>
      </c>
      <c r="AK867" s="46"/>
      <c r="AL867" s="46"/>
    </row>
    <row r="868" spans="1:38" s="60" customFormat="1" ht="33" customHeight="1" thickBot="1" x14ac:dyDescent="0.3">
      <c r="A868" s="182">
        <v>13150008</v>
      </c>
      <c r="B868" s="170">
        <v>40269</v>
      </c>
      <c r="C868" s="44" t="s">
        <v>2729</v>
      </c>
      <c r="D868" s="44"/>
      <c r="E868" s="29"/>
      <c r="F868" s="29"/>
      <c r="G868" s="29"/>
      <c r="H868" s="169">
        <v>39520</v>
      </c>
      <c r="I868" s="170">
        <v>40289</v>
      </c>
      <c r="J868" s="170">
        <v>42095</v>
      </c>
      <c r="K868" s="44" t="s">
        <v>1479</v>
      </c>
      <c r="L868" s="44"/>
      <c r="M868" s="44" t="s">
        <v>287</v>
      </c>
      <c r="N868" s="44" t="s">
        <v>40</v>
      </c>
      <c r="O868" s="44">
        <v>800</v>
      </c>
      <c r="P868" s="738"/>
      <c r="Q868" s="738"/>
      <c r="R868" s="738"/>
      <c r="S868" s="738"/>
      <c r="T868" s="573"/>
      <c r="U868" s="44"/>
      <c r="V868" s="44">
        <v>800</v>
      </c>
      <c r="W868" s="44"/>
      <c r="X868" s="44"/>
      <c r="Y868" s="44"/>
      <c r="Z868" s="44"/>
      <c r="AA868" s="44"/>
      <c r="AB868" s="44"/>
      <c r="AC868" s="44"/>
      <c r="AD868" s="44"/>
      <c r="AE868" s="44"/>
      <c r="AF868" s="44"/>
      <c r="AG868" s="44"/>
      <c r="AH868" s="44"/>
      <c r="AI868" s="44" t="s">
        <v>4259</v>
      </c>
      <c r="AJ868" s="44" t="s">
        <v>4260</v>
      </c>
      <c r="AK868" s="174"/>
      <c r="AL868" s="174"/>
    </row>
    <row r="869" spans="1:38" s="60" customFormat="1" ht="33" customHeight="1" thickBot="1" x14ac:dyDescent="0.3">
      <c r="A869" s="77">
        <v>13150009</v>
      </c>
      <c r="B869" s="28">
        <v>40336</v>
      </c>
      <c r="C869" s="29" t="s">
        <v>2730</v>
      </c>
      <c r="D869" s="29" t="s">
        <v>5046</v>
      </c>
      <c r="H869" s="77">
        <v>27303</v>
      </c>
      <c r="I869" s="28">
        <v>40356</v>
      </c>
      <c r="J869" s="28" t="s">
        <v>1773</v>
      </c>
      <c r="K869" s="29" t="s">
        <v>1120</v>
      </c>
      <c r="L869" s="29"/>
      <c r="M869" s="29" t="s">
        <v>941</v>
      </c>
      <c r="N869" s="29" t="s">
        <v>34</v>
      </c>
      <c r="O869" s="29" t="s">
        <v>4261</v>
      </c>
      <c r="P869" s="743"/>
      <c r="Q869" s="743"/>
      <c r="R869" s="743"/>
      <c r="S869" s="743"/>
      <c r="T869" s="571"/>
      <c r="U869" s="29"/>
      <c r="V869" s="29" t="s">
        <v>4261</v>
      </c>
      <c r="W869" s="29"/>
      <c r="X869" s="29"/>
      <c r="Y869" s="29"/>
      <c r="Z869" s="29"/>
      <c r="AA869" s="29"/>
      <c r="AB869" s="29"/>
      <c r="AC869" s="29"/>
      <c r="AD869" s="29"/>
      <c r="AE869" s="29"/>
      <c r="AF869" s="29"/>
      <c r="AG869" s="29"/>
      <c r="AH869" s="29"/>
      <c r="AI869" s="29" t="s">
        <v>4262</v>
      </c>
      <c r="AJ869" s="29" t="s">
        <v>4263</v>
      </c>
      <c r="AK869" s="25"/>
      <c r="AL869" s="25"/>
    </row>
    <row r="870" spans="1:38" s="60" customFormat="1" ht="33" customHeight="1" x14ac:dyDescent="0.25">
      <c r="A870" s="281">
        <v>13150010</v>
      </c>
      <c r="B870" s="282">
        <v>40458</v>
      </c>
      <c r="C870" s="283" t="s">
        <v>1774</v>
      </c>
      <c r="D870" s="283" t="s">
        <v>1775</v>
      </c>
      <c r="E870" s="283"/>
      <c r="F870" s="283"/>
      <c r="G870" s="283"/>
      <c r="H870" s="284">
        <v>81390</v>
      </c>
      <c r="I870" s="282">
        <v>40478</v>
      </c>
      <c r="J870" s="282" t="s">
        <v>1331</v>
      </c>
      <c r="K870" s="283" t="s">
        <v>1147</v>
      </c>
      <c r="L870" s="283"/>
      <c r="M870" s="283" t="s">
        <v>4816</v>
      </c>
      <c r="N870" s="283" t="s">
        <v>66</v>
      </c>
      <c r="O870" s="283">
        <v>2920</v>
      </c>
      <c r="P870" s="797"/>
      <c r="Q870" s="797"/>
      <c r="R870" s="797" t="s">
        <v>1776</v>
      </c>
      <c r="S870" s="797"/>
      <c r="T870" s="628"/>
      <c r="U870" s="283"/>
      <c r="V870" s="283">
        <v>2920</v>
      </c>
      <c r="W870" s="283"/>
      <c r="X870" s="283"/>
      <c r="Y870" s="283"/>
      <c r="Z870" s="283"/>
      <c r="AA870" s="283"/>
      <c r="AB870" s="283"/>
      <c r="AC870" s="283"/>
      <c r="AD870" s="283"/>
      <c r="AE870" s="283"/>
      <c r="AF870" s="283"/>
      <c r="AG870" s="283"/>
      <c r="AH870" s="283"/>
      <c r="AI870" s="283" t="s">
        <v>2731</v>
      </c>
      <c r="AJ870" s="283" t="s">
        <v>2732</v>
      </c>
      <c r="AK870" s="541"/>
      <c r="AL870" s="275"/>
    </row>
    <row r="871" spans="1:38" s="60" customFormat="1" ht="33" customHeight="1" thickBot="1" x14ac:dyDescent="0.3">
      <c r="A871" s="285">
        <v>13150010</v>
      </c>
      <c r="B871" s="286">
        <v>40458</v>
      </c>
      <c r="C871" s="287" t="s">
        <v>1774</v>
      </c>
      <c r="D871" s="287" t="s">
        <v>1775</v>
      </c>
      <c r="E871" s="287"/>
      <c r="F871" s="287"/>
      <c r="G871" s="287"/>
      <c r="H871" s="288">
        <v>81390</v>
      </c>
      <c r="I871" s="286">
        <v>40478</v>
      </c>
      <c r="J871" s="286" t="s">
        <v>1331</v>
      </c>
      <c r="K871" s="287" t="s">
        <v>1147</v>
      </c>
      <c r="L871" s="287"/>
      <c r="M871" s="287" t="s">
        <v>4816</v>
      </c>
      <c r="N871" s="287" t="s">
        <v>66</v>
      </c>
      <c r="O871" s="287">
        <v>100000</v>
      </c>
      <c r="P871" s="838"/>
      <c r="Q871" s="838"/>
      <c r="R871" s="838" t="s">
        <v>1776</v>
      </c>
      <c r="S871" s="838"/>
      <c r="T871" s="629"/>
      <c r="U871" s="287"/>
      <c r="V871" s="287">
        <v>100000</v>
      </c>
      <c r="W871" s="287"/>
      <c r="X871" s="287"/>
      <c r="Y871" s="287"/>
      <c r="Z871" s="287"/>
      <c r="AA871" s="287"/>
      <c r="AB871" s="287"/>
      <c r="AC871" s="287"/>
      <c r="AD871" s="287"/>
      <c r="AE871" s="287"/>
      <c r="AF871" s="287"/>
      <c r="AG871" s="287"/>
      <c r="AH871" s="287"/>
      <c r="AI871" s="287" t="s">
        <v>2733</v>
      </c>
      <c r="AJ871" s="287" t="s">
        <v>2734</v>
      </c>
      <c r="AK871" s="542"/>
      <c r="AL871" s="383"/>
    </row>
    <row r="872" spans="1:38" s="60" customFormat="1" ht="33" customHeight="1" x14ac:dyDescent="0.25">
      <c r="A872" s="290">
        <v>13150011</v>
      </c>
      <c r="B872" s="291">
        <v>40736</v>
      </c>
      <c r="C872" s="221" t="s">
        <v>1777</v>
      </c>
      <c r="D872" s="221" t="s">
        <v>1778</v>
      </c>
      <c r="E872" s="221"/>
      <c r="F872" s="221"/>
      <c r="G872" s="221"/>
      <c r="H872" s="290">
        <v>58548</v>
      </c>
      <c r="I872" s="291">
        <v>40756</v>
      </c>
      <c r="J872" s="291">
        <v>42928</v>
      </c>
      <c r="K872" s="221" t="s">
        <v>1196</v>
      </c>
      <c r="L872" s="221"/>
      <c r="M872" s="221" t="s">
        <v>4817</v>
      </c>
      <c r="N872" s="221" t="s">
        <v>34</v>
      </c>
      <c r="O872" s="221" t="s">
        <v>1779</v>
      </c>
      <c r="P872" s="746" t="s">
        <v>6532</v>
      </c>
      <c r="Q872" s="746" t="s">
        <v>6532</v>
      </c>
      <c r="R872" s="746"/>
      <c r="S872" s="746"/>
      <c r="T872" s="570"/>
      <c r="U872" s="221"/>
      <c r="V872" s="221" t="s">
        <v>1779</v>
      </c>
      <c r="W872" s="221"/>
      <c r="X872" s="221"/>
      <c r="Y872" s="221"/>
      <c r="Z872" s="221"/>
      <c r="AA872" s="221"/>
      <c r="AB872" s="221"/>
      <c r="AC872" s="221"/>
      <c r="AD872" s="221"/>
      <c r="AE872" s="221"/>
      <c r="AF872" s="221"/>
      <c r="AG872" s="221"/>
      <c r="AH872" s="221"/>
      <c r="AI872" s="221" t="s">
        <v>4264</v>
      </c>
      <c r="AJ872" s="221" t="s">
        <v>4265</v>
      </c>
      <c r="AK872" s="314"/>
      <c r="AL872" s="275" t="s">
        <v>6533</v>
      </c>
    </row>
    <row r="873" spans="1:38" s="60" customFormat="1" ht="33" customHeight="1" thickBot="1" x14ac:dyDescent="0.3">
      <c r="A873" s="77">
        <v>13150011</v>
      </c>
      <c r="B873" s="28">
        <v>40736</v>
      </c>
      <c r="C873" s="29" t="s">
        <v>1777</v>
      </c>
      <c r="D873" s="29" t="s">
        <v>8815</v>
      </c>
      <c r="E873" s="29" t="s">
        <v>235</v>
      </c>
      <c r="F873" s="29" t="s">
        <v>90</v>
      </c>
      <c r="G873" s="29" t="s">
        <v>33</v>
      </c>
      <c r="H873" s="77">
        <v>58548</v>
      </c>
      <c r="I873" s="28">
        <v>40756</v>
      </c>
      <c r="J873" s="28">
        <v>47311</v>
      </c>
      <c r="K873" s="29" t="s">
        <v>1196</v>
      </c>
      <c r="L873" s="29"/>
      <c r="M873" s="29" t="s">
        <v>4817</v>
      </c>
      <c r="N873" s="29" t="s">
        <v>34</v>
      </c>
      <c r="O873" s="29" t="s">
        <v>1779</v>
      </c>
      <c r="P873" s="743" t="s">
        <v>8816</v>
      </c>
      <c r="Q873" s="743" t="s">
        <v>8816</v>
      </c>
      <c r="R873" s="743"/>
      <c r="S873" s="743"/>
      <c r="T873" s="571"/>
      <c r="U873" s="29"/>
      <c r="V873" s="29" t="s">
        <v>1779</v>
      </c>
      <c r="W873" s="29"/>
      <c r="X873" s="29"/>
      <c r="Y873" s="29"/>
      <c r="Z873" s="29"/>
      <c r="AA873" s="29"/>
      <c r="AB873" s="29"/>
      <c r="AC873" s="29"/>
      <c r="AD873" s="29"/>
      <c r="AE873" s="29"/>
      <c r="AF873" s="29"/>
      <c r="AG873" s="29"/>
      <c r="AH873" s="29"/>
      <c r="AI873" s="29" t="s">
        <v>4264</v>
      </c>
      <c r="AJ873" s="29" t="s">
        <v>4265</v>
      </c>
      <c r="AK873" s="25"/>
      <c r="AL873" s="25"/>
    </row>
    <row r="874" spans="1:38" s="60" customFormat="1" ht="33" customHeight="1" thickBot="1" x14ac:dyDescent="0.3">
      <c r="A874" s="310">
        <v>13150012</v>
      </c>
      <c r="B874" s="311">
        <v>40798</v>
      </c>
      <c r="C874" s="312" t="s">
        <v>1780</v>
      </c>
      <c r="D874" s="312"/>
      <c r="E874" s="312"/>
      <c r="F874" s="312"/>
      <c r="G874" s="312"/>
      <c r="H874" s="313">
        <v>65869</v>
      </c>
      <c r="I874" s="311">
        <v>40818</v>
      </c>
      <c r="J874" s="311">
        <v>42990</v>
      </c>
      <c r="K874" s="312" t="s">
        <v>877</v>
      </c>
      <c r="L874" s="312"/>
      <c r="M874" s="312" t="s">
        <v>302</v>
      </c>
      <c r="N874" s="312" t="s">
        <v>34</v>
      </c>
      <c r="O874" s="312">
        <v>39420</v>
      </c>
      <c r="P874" s="751" t="s">
        <v>6588</v>
      </c>
      <c r="Q874" s="751" t="s">
        <v>6588</v>
      </c>
      <c r="R874" s="751"/>
      <c r="S874" s="751"/>
      <c r="T874" s="620"/>
      <c r="U874" s="312"/>
      <c r="V874" s="312">
        <v>39420</v>
      </c>
      <c r="W874" s="312"/>
      <c r="X874" s="312"/>
      <c r="Y874" s="312"/>
      <c r="Z874" s="312"/>
      <c r="AA874" s="312"/>
      <c r="AB874" s="312"/>
      <c r="AC874" s="312"/>
      <c r="AD874" s="312"/>
      <c r="AE874" s="312"/>
      <c r="AF874" s="312"/>
      <c r="AG874" s="312"/>
      <c r="AH874" s="312"/>
      <c r="AI874" s="312" t="s">
        <v>4266</v>
      </c>
      <c r="AJ874" s="312" t="s">
        <v>4267</v>
      </c>
      <c r="AK874" s="451"/>
      <c r="AL874" s="275" t="s">
        <v>6587</v>
      </c>
    </row>
    <row r="875" spans="1:38" s="60" customFormat="1" ht="33" customHeight="1" thickBot="1" x14ac:dyDescent="0.3">
      <c r="A875" s="237">
        <v>13150012</v>
      </c>
      <c r="B875" s="238">
        <v>40798</v>
      </c>
      <c r="C875" s="23" t="s">
        <v>1780</v>
      </c>
      <c r="D875" s="23" t="s">
        <v>7353</v>
      </c>
      <c r="E875" s="23" t="s">
        <v>83</v>
      </c>
      <c r="F875" s="23" t="s">
        <v>83</v>
      </c>
      <c r="G875" s="23" t="s">
        <v>33</v>
      </c>
      <c r="H875" s="239">
        <v>65869</v>
      </c>
      <c r="I875" s="238">
        <v>40818</v>
      </c>
      <c r="J875" s="238">
        <v>47373</v>
      </c>
      <c r="K875" s="23" t="s">
        <v>6589</v>
      </c>
      <c r="L875" s="23"/>
      <c r="M875" s="23" t="s">
        <v>302</v>
      </c>
      <c r="N875" s="23" t="s">
        <v>34</v>
      </c>
      <c r="O875" s="23">
        <v>39420</v>
      </c>
      <c r="P875" s="744" t="s">
        <v>8879</v>
      </c>
      <c r="Q875" s="744" t="s">
        <v>8879</v>
      </c>
      <c r="R875" s="744"/>
      <c r="S875" s="744"/>
      <c r="T875" s="575"/>
      <c r="U875" s="23"/>
      <c r="V875" s="23">
        <v>39420</v>
      </c>
      <c r="W875" s="23"/>
      <c r="X875" s="23"/>
      <c r="Y875" s="23"/>
      <c r="Z875" s="23"/>
      <c r="AA875" s="23"/>
      <c r="AB875" s="23"/>
      <c r="AC875" s="23"/>
      <c r="AD875" s="23"/>
      <c r="AE875" s="23"/>
      <c r="AF875" s="23"/>
      <c r="AG875" s="23"/>
      <c r="AH875" s="23"/>
      <c r="AI875" s="23" t="s">
        <v>4266</v>
      </c>
      <c r="AJ875" s="23" t="s">
        <v>4267</v>
      </c>
      <c r="AK875" s="24"/>
      <c r="AL875" s="24"/>
    </row>
    <row r="876" spans="1:38" s="60" customFormat="1" ht="33" customHeight="1" thickBot="1" x14ac:dyDescent="0.3">
      <c r="A876" s="290">
        <v>13150013</v>
      </c>
      <c r="B876" s="291">
        <v>40946</v>
      </c>
      <c r="C876" s="221" t="s">
        <v>1774</v>
      </c>
      <c r="D876" s="221" t="s">
        <v>4268</v>
      </c>
      <c r="E876" s="221"/>
      <c r="F876" s="221"/>
      <c r="G876" s="221"/>
      <c r="H876" s="290">
        <v>81390</v>
      </c>
      <c r="I876" s="291">
        <v>40966</v>
      </c>
      <c r="J876" s="291">
        <v>43138</v>
      </c>
      <c r="K876" s="221" t="s">
        <v>1147</v>
      </c>
      <c r="L876" s="221"/>
      <c r="M876" s="221" t="s">
        <v>6548</v>
      </c>
      <c r="N876" s="221" t="s">
        <v>66</v>
      </c>
      <c r="O876" s="221" t="s">
        <v>1781</v>
      </c>
      <c r="P876" s="746" t="s">
        <v>6547</v>
      </c>
      <c r="Q876" s="746"/>
      <c r="R876" s="746" t="s">
        <v>6545</v>
      </c>
      <c r="S876" s="746"/>
      <c r="T876" s="570"/>
      <c r="U876" s="221"/>
      <c r="V876" s="221" t="s">
        <v>1781</v>
      </c>
      <c r="W876" s="221"/>
      <c r="X876" s="221"/>
      <c r="Y876" s="221"/>
      <c r="Z876" s="221"/>
      <c r="AA876" s="221"/>
      <c r="AB876" s="221"/>
      <c r="AC876" s="221"/>
      <c r="AD876" s="221"/>
      <c r="AE876" s="221"/>
      <c r="AF876" s="221"/>
      <c r="AG876" s="221"/>
      <c r="AH876" s="221"/>
      <c r="AI876" s="221" t="s">
        <v>2735</v>
      </c>
      <c r="AJ876" s="221" t="s">
        <v>2736</v>
      </c>
      <c r="AK876" s="314"/>
      <c r="AL876" s="314" t="s">
        <v>6546</v>
      </c>
    </row>
    <row r="877" spans="1:38" s="60" customFormat="1" ht="33" customHeight="1" thickBot="1" x14ac:dyDescent="0.3">
      <c r="A877" s="237">
        <v>13150014</v>
      </c>
      <c r="B877" s="238">
        <v>41151</v>
      </c>
      <c r="C877" s="673" t="s">
        <v>1782</v>
      </c>
      <c r="D877" s="23" t="s">
        <v>5718</v>
      </c>
      <c r="E877" s="673"/>
      <c r="F877" s="673"/>
      <c r="G877" s="673"/>
      <c r="H877" s="239">
        <v>53089</v>
      </c>
      <c r="I877" s="238">
        <v>41171</v>
      </c>
      <c r="J877" s="238">
        <v>43342</v>
      </c>
      <c r="K877" s="23" t="s">
        <v>1783</v>
      </c>
      <c r="L877" s="23"/>
      <c r="M877" s="23" t="s">
        <v>4818</v>
      </c>
      <c r="N877" s="23" t="s">
        <v>52</v>
      </c>
      <c r="O877" s="23">
        <v>3024</v>
      </c>
      <c r="P877" s="744"/>
      <c r="Q877" s="744"/>
      <c r="R877" s="744"/>
      <c r="S877" s="744"/>
      <c r="T877" s="575"/>
      <c r="U877" s="23"/>
      <c r="V877" s="23">
        <v>3024</v>
      </c>
      <c r="W877" s="23"/>
      <c r="X877" s="23"/>
      <c r="Y877" s="23"/>
      <c r="Z877" s="23"/>
      <c r="AA877" s="23"/>
      <c r="AB877" s="23"/>
      <c r="AC877" s="23"/>
      <c r="AD877" s="23"/>
      <c r="AE877" s="23"/>
      <c r="AF877" s="23"/>
      <c r="AG877" s="23"/>
      <c r="AH877" s="23"/>
      <c r="AI877" s="23" t="s">
        <v>2737</v>
      </c>
      <c r="AJ877" s="23" t="s">
        <v>2738</v>
      </c>
      <c r="AK877" s="24"/>
      <c r="AL877" s="24"/>
    </row>
    <row r="878" spans="1:38" s="662" customFormat="1" ht="33" customHeight="1" x14ac:dyDescent="0.25">
      <c r="A878" s="75">
        <v>13150015</v>
      </c>
      <c r="B878" s="12">
        <v>41641</v>
      </c>
      <c r="C878" s="52" t="s">
        <v>1784</v>
      </c>
      <c r="D878" s="11" t="s">
        <v>8971</v>
      </c>
      <c r="E878" s="674" t="s">
        <v>6811</v>
      </c>
      <c r="F878" s="674" t="s">
        <v>31</v>
      </c>
      <c r="G878" s="674" t="s">
        <v>31</v>
      </c>
      <c r="H878" s="73" t="s">
        <v>6812</v>
      </c>
      <c r="I878" s="12">
        <v>41674</v>
      </c>
      <c r="J878" s="12">
        <v>46754</v>
      </c>
      <c r="K878" s="11" t="s">
        <v>365</v>
      </c>
      <c r="L878" s="11" t="s">
        <v>365</v>
      </c>
      <c r="M878" s="11" t="s">
        <v>4807</v>
      </c>
      <c r="N878" s="11" t="s">
        <v>25</v>
      </c>
      <c r="O878" s="11">
        <v>830.375</v>
      </c>
      <c r="P878" s="745" t="s">
        <v>8972</v>
      </c>
      <c r="Q878" s="745"/>
      <c r="R878" s="745"/>
      <c r="S878" s="745"/>
      <c r="T878" s="559">
        <v>1.4</v>
      </c>
      <c r="U878" s="11">
        <v>2.2749999999999999</v>
      </c>
      <c r="V878" s="11">
        <v>830.375</v>
      </c>
      <c r="W878" s="11" t="s">
        <v>1785</v>
      </c>
      <c r="X878" s="11">
        <v>35</v>
      </c>
      <c r="Y878" s="11">
        <v>25</v>
      </c>
      <c r="Z878" s="11">
        <v>125</v>
      </c>
      <c r="AA878" s="11" t="s">
        <v>1090</v>
      </c>
      <c r="AB878" s="11" t="s">
        <v>1090</v>
      </c>
      <c r="AC878" s="11" t="s">
        <v>1090</v>
      </c>
      <c r="AD878" s="11" t="s">
        <v>1090</v>
      </c>
      <c r="AE878" s="11" t="s">
        <v>1090</v>
      </c>
      <c r="AF878" s="11" t="s">
        <v>1090</v>
      </c>
      <c r="AG878" s="11" t="s">
        <v>1090</v>
      </c>
      <c r="AH878" s="11"/>
      <c r="AI878" s="27" t="s">
        <v>2739</v>
      </c>
      <c r="AJ878" s="27" t="s">
        <v>2740</v>
      </c>
      <c r="AK878" s="11" t="s">
        <v>1786</v>
      </c>
      <c r="AL878" s="59"/>
    </row>
    <row r="879" spans="1:38" s="662" customFormat="1" ht="33" customHeight="1" thickBot="1" x14ac:dyDescent="0.3">
      <c r="A879" s="61">
        <v>13150015</v>
      </c>
      <c r="B879" s="12">
        <v>41641</v>
      </c>
      <c r="C879" s="675" t="s">
        <v>1784</v>
      </c>
      <c r="D879" s="367" t="s">
        <v>8971</v>
      </c>
      <c r="E879" s="950" t="s">
        <v>6811</v>
      </c>
      <c r="F879" s="950" t="s">
        <v>31</v>
      </c>
      <c r="G879" s="950" t="s">
        <v>31</v>
      </c>
      <c r="H879" s="73" t="s">
        <v>6812</v>
      </c>
      <c r="I879" s="12">
        <v>41674</v>
      </c>
      <c r="J879" s="12">
        <v>46754</v>
      </c>
      <c r="K879" s="11" t="s">
        <v>365</v>
      </c>
      <c r="L879" s="11" t="s">
        <v>365</v>
      </c>
      <c r="M879" s="11" t="s">
        <v>4807</v>
      </c>
      <c r="N879" s="11" t="s">
        <v>25</v>
      </c>
      <c r="O879" s="11">
        <v>4400</v>
      </c>
      <c r="P879" s="756" t="s">
        <v>8972</v>
      </c>
      <c r="Q879" s="745"/>
      <c r="R879" s="745"/>
      <c r="S879" s="745"/>
      <c r="T879" s="559">
        <v>2.5</v>
      </c>
      <c r="U879" s="11">
        <v>13.33</v>
      </c>
      <c r="V879" s="11">
        <v>4400</v>
      </c>
      <c r="W879" s="11" t="s">
        <v>1785</v>
      </c>
      <c r="X879" s="11">
        <v>50</v>
      </c>
      <c r="Y879" s="11" t="s">
        <v>1090</v>
      </c>
      <c r="Z879" s="11">
        <v>250</v>
      </c>
      <c r="AA879" s="11" t="s">
        <v>1090</v>
      </c>
      <c r="AB879" s="11" t="s">
        <v>1090</v>
      </c>
      <c r="AC879" s="11" t="s">
        <v>1090</v>
      </c>
      <c r="AD879" s="11" t="s">
        <v>1090</v>
      </c>
      <c r="AE879" s="11" t="s">
        <v>1090</v>
      </c>
      <c r="AF879" s="11">
        <v>0.5</v>
      </c>
      <c r="AG879" s="11" t="s">
        <v>1090</v>
      </c>
      <c r="AH879" s="11"/>
      <c r="AI879" s="18" t="s">
        <v>2739</v>
      </c>
      <c r="AJ879" s="18" t="s">
        <v>2740</v>
      </c>
      <c r="AK879" s="11" t="s">
        <v>1786</v>
      </c>
      <c r="AL879" s="20"/>
    </row>
    <row r="880" spans="1:38" s="662" customFormat="1" ht="33" customHeight="1" thickBot="1" x14ac:dyDescent="0.3">
      <c r="A880" s="223">
        <v>13150016</v>
      </c>
      <c r="B880" s="63">
        <v>41645</v>
      </c>
      <c r="C880" s="63" t="s">
        <v>1787</v>
      </c>
      <c r="D880" s="895" t="s">
        <v>5757</v>
      </c>
      <c r="E880" s="66"/>
      <c r="F880" s="66"/>
      <c r="G880" s="66"/>
      <c r="H880" s="157">
        <v>31098</v>
      </c>
      <c r="I880" s="63">
        <v>41671</v>
      </c>
      <c r="J880" s="63" t="s">
        <v>1773</v>
      </c>
      <c r="K880" s="64" t="s">
        <v>1171</v>
      </c>
      <c r="L880" s="64"/>
      <c r="M880" s="64" t="s">
        <v>4819</v>
      </c>
      <c r="N880" s="64" t="s">
        <v>34</v>
      </c>
      <c r="O880" s="64">
        <v>1825</v>
      </c>
      <c r="P880" s="839"/>
      <c r="Q880" s="839"/>
      <c r="R880" s="839"/>
      <c r="S880" s="839"/>
      <c r="T880" s="630">
        <v>0.05</v>
      </c>
      <c r="U880" s="64">
        <v>5</v>
      </c>
      <c r="V880" s="64">
        <v>1825</v>
      </c>
      <c r="W880" s="64" t="s">
        <v>1089</v>
      </c>
      <c r="X880" s="64">
        <v>35</v>
      </c>
      <c r="Y880" s="64">
        <v>25</v>
      </c>
      <c r="Z880" s="64">
        <v>125</v>
      </c>
      <c r="AA880" s="64" t="s">
        <v>1090</v>
      </c>
      <c r="AB880" s="64" t="s">
        <v>1090</v>
      </c>
      <c r="AC880" s="64" t="s">
        <v>1090</v>
      </c>
      <c r="AD880" s="64" t="s">
        <v>1090</v>
      </c>
      <c r="AE880" s="64" t="s">
        <v>1090</v>
      </c>
      <c r="AF880" s="64">
        <v>0.3</v>
      </c>
      <c r="AG880" s="64" t="s">
        <v>1788</v>
      </c>
      <c r="AH880" s="64"/>
      <c r="AI880" s="43" t="s">
        <v>2741</v>
      </c>
      <c r="AJ880" s="43" t="s">
        <v>2742</v>
      </c>
      <c r="AK880" s="64" t="s">
        <v>1789</v>
      </c>
      <c r="AL880" s="46"/>
    </row>
    <row r="881" spans="1:38" s="662" customFormat="1" ht="33" customHeight="1" thickBot="1" x14ac:dyDescent="0.3">
      <c r="A881" s="182">
        <v>13150016</v>
      </c>
      <c r="B881" s="66">
        <v>41645</v>
      </c>
      <c r="C881" s="66" t="s">
        <v>1787</v>
      </c>
      <c r="D881" s="66" t="s">
        <v>5758</v>
      </c>
      <c r="E881" s="27"/>
      <c r="F881" s="27"/>
      <c r="G881" s="27"/>
      <c r="H881" s="158">
        <v>31098</v>
      </c>
      <c r="I881" s="66">
        <v>41671</v>
      </c>
      <c r="J881" s="66" t="s">
        <v>1773</v>
      </c>
      <c r="K881" s="67" t="s">
        <v>1171</v>
      </c>
      <c r="L881" s="67"/>
      <c r="M881" s="67" t="s">
        <v>4819</v>
      </c>
      <c r="N881" s="67" t="s">
        <v>34</v>
      </c>
      <c r="O881" s="67"/>
      <c r="P881" s="756"/>
      <c r="Q881" s="756"/>
      <c r="R881" s="756"/>
      <c r="S881" s="756"/>
      <c r="T881" s="562"/>
      <c r="U881" s="67"/>
      <c r="V881" s="67"/>
      <c r="W881" s="67" t="s">
        <v>1089</v>
      </c>
      <c r="X881" s="67">
        <v>35</v>
      </c>
      <c r="Y881" s="67" t="s">
        <v>1090</v>
      </c>
      <c r="Z881" s="67" t="s">
        <v>1090</v>
      </c>
      <c r="AA881" s="67" t="s">
        <v>1090</v>
      </c>
      <c r="AB881" s="67" t="s">
        <v>1090</v>
      </c>
      <c r="AC881" s="67" t="s">
        <v>1090</v>
      </c>
      <c r="AD881" s="67" t="s">
        <v>1090</v>
      </c>
      <c r="AE881" s="67" t="s">
        <v>1090</v>
      </c>
      <c r="AF881" s="67">
        <v>0.3</v>
      </c>
      <c r="AG881" s="67" t="s">
        <v>1090</v>
      </c>
      <c r="AH881" s="67"/>
      <c r="AI881" s="44" t="s">
        <v>2743</v>
      </c>
      <c r="AJ881" s="44" t="s">
        <v>2744</v>
      </c>
      <c r="AK881" s="67" t="s">
        <v>1789</v>
      </c>
      <c r="AL881" s="174"/>
    </row>
    <row r="882" spans="1:38" s="60" customFormat="1" ht="30" customHeight="1" x14ac:dyDescent="0.25">
      <c r="A882" s="75">
        <v>13410001</v>
      </c>
      <c r="B882" s="26">
        <v>39947</v>
      </c>
      <c r="C882" s="27" t="s">
        <v>1190</v>
      </c>
      <c r="D882" s="26" t="s">
        <v>1790</v>
      </c>
      <c r="E882" s="17"/>
      <c r="F882" s="17"/>
      <c r="G882" s="17"/>
      <c r="H882" s="75"/>
      <c r="I882" s="26">
        <v>39969</v>
      </c>
      <c r="J882" s="26">
        <v>41043</v>
      </c>
      <c r="K882" s="27" t="s">
        <v>1147</v>
      </c>
      <c r="L882" s="27"/>
      <c r="M882" s="27" t="s">
        <v>4820</v>
      </c>
      <c r="N882" s="27" t="s">
        <v>66</v>
      </c>
      <c r="O882" s="27">
        <v>56890</v>
      </c>
      <c r="P882" s="739"/>
      <c r="Q882" s="739"/>
      <c r="R882" s="739"/>
      <c r="S882" s="739"/>
      <c r="T882" s="557">
        <v>1.64</v>
      </c>
      <c r="U882" s="27">
        <v>40.5</v>
      </c>
      <c r="V882" s="27">
        <v>56890</v>
      </c>
      <c r="W882" s="27" t="s">
        <v>1089</v>
      </c>
      <c r="X882" s="27">
        <v>35</v>
      </c>
      <c r="Y882" s="27">
        <v>25</v>
      </c>
      <c r="Z882" s="27">
        <v>125</v>
      </c>
      <c r="AA882" s="27" t="s">
        <v>1090</v>
      </c>
      <c r="AB882" s="27" t="s">
        <v>1090</v>
      </c>
      <c r="AC882" s="27" t="s">
        <v>1090</v>
      </c>
      <c r="AD882" s="27" t="s">
        <v>1090</v>
      </c>
      <c r="AE882" s="27" t="s">
        <v>1090</v>
      </c>
      <c r="AF882" s="27" t="s">
        <v>1090</v>
      </c>
      <c r="AG882" s="27" t="s">
        <v>1791</v>
      </c>
      <c r="AH882" s="52"/>
      <c r="AI882" s="52" t="s">
        <v>2745</v>
      </c>
      <c r="AJ882" s="52" t="s">
        <v>2746</v>
      </c>
      <c r="AK882" s="27" t="s">
        <v>1792</v>
      </c>
      <c r="AL882" s="676"/>
    </row>
    <row r="883" spans="1:38" s="60" customFormat="1" ht="30" customHeight="1" x14ac:dyDescent="0.25">
      <c r="A883" s="34">
        <v>13410001</v>
      </c>
      <c r="B883" s="5">
        <v>39947</v>
      </c>
      <c r="C883" s="17" t="s">
        <v>1190</v>
      </c>
      <c r="D883" s="5" t="s">
        <v>1793</v>
      </c>
      <c r="H883" s="34"/>
      <c r="I883" s="5">
        <v>39969</v>
      </c>
      <c r="J883" s="5">
        <v>41043</v>
      </c>
      <c r="K883" s="17" t="s">
        <v>1147</v>
      </c>
      <c r="L883" s="17"/>
      <c r="M883" s="17" t="s">
        <v>4820</v>
      </c>
      <c r="N883" s="17" t="s">
        <v>66</v>
      </c>
      <c r="O883" s="17">
        <v>5170</v>
      </c>
      <c r="P883" s="767"/>
      <c r="Q883" s="767"/>
      <c r="R883" s="767"/>
      <c r="S883" s="767"/>
      <c r="T883" s="566">
        <v>0.16400000000000001</v>
      </c>
      <c r="U883" s="17">
        <v>4.05</v>
      </c>
      <c r="V883" s="17">
        <v>5170</v>
      </c>
      <c r="W883" s="17" t="s">
        <v>1089</v>
      </c>
      <c r="X883" s="17">
        <v>35</v>
      </c>
      <c r="Y883" s="17">
        <v>25</v>
      </c>
      <c r="Z883" s="17">
        <v>125</v>
      </c>
      <c r="AA883" s="17" t="s">
        <v>1090</v>
      </c>
      <c r="AB883" s="17" t="s">
        <v>1090</v>
      </c>
      <c r="AC883" s="17" t="s">
        <v>1090</v>
      </c>
      <c r="AD883" s="17" t="s">
        <v>1090</v>
      </c>
      <c r="AE883" s="17" t="s">
        <v>1090</v>
      </c>
      <c r="AF883" s="17" t="s">
        <v>1090</v>
      </c>
      <c r="AG883" s="17" t="s">
        <v>1791</v>
      </c>
      <c r="AH883" s="52"/>
      <c r="AI883" s="52" t="s">
        <v>2747</v>
      </c>
      <c r="AJ883" s="52" t="s">
        <v>2748</v>
      </c>
      <c r="AK883" s="17" t="s">
        <v>1792</v>
      </c>
      <c r="AL883" s="677"/>
    </row>
    <row r="884" spans="1:38" s="60" customFormat="1" ht="27.75" customHeight="1" x14ac:dyDescent="0.25">
      <c r="A884" s="33">
        <v>13420001</v>
      </c>
      <c r="B884" s="15">
        <v>40865</v>
      </c>
      <c r="C884" s="16" t="s">
        <v>5369</v>
      </c>
      <c r="D884" s="16" t="s">
        <v>1794</v>
      </c>
      <c r="E884" s="16"/>
      <c r="F884" s="16"/>
      <c r="G884" s="16"/>
      <c r="H884" s="33">
        <v>43712</v>
      </c>
      <c r="I884" s="15">
        <v>40885</v>
      </c>
      <c r="J884" s="15">
        <v>42090</v>
      </c>
      <c r="K884" s="16" t="s">
        <v>1362</v>
      </c>
      <c r="L884" s="16"/>
      <c r="M884" s="16" t="s">
        <v>4821</v>
      </c>
      <c r="N884" s="16" t="s">
        <v>66</v>
      </c>
      <c r="O884" s="16">
        <v>4860</v>
      </c>
      <c r="P884" s="764"/>
      <c r="Q884" s="764" t="s">
        <v>5371</v>
      </c>
      <c r="R884" s="764"/>
      <c r="S884" s="764"/>
      <c r="T884" s="580">
        <v>2.75</v>
      </c>
      <c r="U884" s="16">
        <v>26</v>
      </c>
      <c r="V884" s="16">
        <v>4860</v>
      </c>
      <c r="W884" s="16" t="s">
        <v>1089</v>
      </c>
      <c r="X884" s="16">
        <v>50</v>
      </c>
      <c r="Y884" s="16" t="s">
        <v>1090</v>
      </c>
      <c r="Z884" s="16">
        <v>70</v>
      </c>
      <c r="AA884" s="16">
        <v>2</v>
      </c>
      <c r="AB884" s="16">
        <v>0.04</v>
      </c>
      <c r="AC884" s="16">
        <v>10</v>
      </c>
      <c r="AD884" s="16" t="s">
        <v>1090</v>
      </c>
      <c r="AE884" s="16" t="s">
        <v>1090</v>
      </c>
      <c r="AF884" s="16">
        <v>0.3</v>
      </c>
      <c r="AG884" s="16" t="s">
        <v>1090</v>
      </c>
      <c r="AH884" s="16">
        <v>205</v>
      </c>
      <c r="AI884" s="16" t="s">
        <v>2749</v>
      </c>
      <c r="AJ884" s="16" t="s">
        <v>2750</v>
      </c>
      <c r="AK884" s="16" t="s">
        <v>1795</v>
      </c>
      <c r="AL884" s="458" t="s">
        <v>5372</v>
      </c>
    </row>
    <row r="885" spans="1:38" s="60" customFormat="1" ht="27.75" customHeight="1" x14ac:dyDescent="0.25">
      <c r="A885" s="33">
        <v>13420001</v>
      </c>
      <c r="B885" s="15">
        <v>40865</v>
      </c>
      <c r="C885" s="16" t="s">
        <v>5370</v>
      </c>
      <c r="D885" s="16" t="s">
        <v>1796</v>
      </c>
      <c r="E885" s="16"/>
      <c r="F885" s="16"/>
      <c r="G885" s="16"/>
      <c r="H885" s="33">
        <v>43712</v>
      </c>
      <c r="I885" s="15">
        <v>40885</v>
      </c>
      <c r="J885" s="15">
        <v>42090</v>
      </c>
      <c r="K885" s="16" t="s">
        <v>1362</v>
      </c>
      <c r="L885" s="16"/>
      <c r="M885" s="16" t="s">
        <v>4821</v>
      </c>
      <c r="N885" s="16" t="s">
        <v>66</v>
      </c>
      <c r="O885" s="16">
        <v>2340</v>
      </c>
      <c r="P885" s="764"/>
      <c r="Q885" s="764" t="s">
        <v>5371</v>
      </c>
      <c r="R885" s="764"/>
      <c r="S885" s="764"/>
      <c r="T885" s="580">
        <v>1.5</v>
      </c>
      <c r="U885" s="16">
        <v>11.7</v>
      </c>
      <c r="V885" s="16">
        <v>2340</v>
      </c>
      <c r="W885" s="16" t="s">
        <v>1089</v>
      </c>
      <c r="X885" s="16">
        <v>50</v>
      </c>
      <c r="Y885" s="16" t="s">
        <v>1090</v>
      </c>
      <c r="Z885" s="16">
        <v>70</v>
      </c>
      <c r="AA885" s="16" t="s">
        <v>1090</v>
      </c>
      <c r="AB885" s="16" t="s">
        <v>1090</v>
      </c>
      <c r="AC885" s="16" t="s">
        <v>1090</v>
      </c>
      <c r="AD885" s="16" t="s">
        <v>1090</v>
      </c>
      <c r="AE885" s="16" t="s">
        <v>1090</v>
      </c>
      <c r="AF885" s="16">
        <v>0.3</v>
      </c>
      <c r="AG885" s="16" t="s">
        <v>1090</v>
      </c>
      <c r="AH885" s="16">
        <v>205</v>
      </c>
      <c r="AI885" s="16" t="s">
        <v>2751</v>
      </c>
      <c r="AJ885" s="16" t="s">
        <v>2752</v>
      </c>
      <c r="AK885" s="16" t="s">
        <v>1795</v>
      </c>
      <c r="AL885" s="458" t="s">
        <v>5372</v>
      </c>
    </row>
    <row r="886" spans="1:38" s="60" customFormat="1" ht="53.25" customHeight="1" x14ac:dyDescent="0.25">
      <c r="A886" s="73">
        <v>13420001</v>
      </c>
      <c r="B886" s="12">
        <v>40865</v>
      </c>
      <c r="C886" s="11" t="s">
        <v>6705</v>
      </c>
      <c r="D886" s="11" t="s">
        <v>8183</v>
      </c>
      <c r="E886" s="11" t="s">
        <v>6731</v>
      </c>
      <c r="F886" s="11" t="s">
        <v>128</v>
      </c>
      <c r="G886" s="11" t="s">
        <v>128</v>
      </c>
      <c r="H886" s="73">
        <v>43712</v>
      </c>
      <c r="I886" s="12">
        <v>40885</v>
      </c>
      <c r="J886" s="12">
        <v>46473</v>
      </c>
      <c r="K886" s="11" t="s">
        <v>1362</v>
      </c>
      <c r="L886" s="11" t="s">
        <v>1362</v>
      </c>
      <c r="M886" s="11" t="s">
        <v>4821</v>
      </c>
      <c r="N886" s="11" t="s">
        <v>66</v>
      </c>
      <c r="O886" s="11">
        <v>4860</v>
      </c>
      <c r="P886" s="745" t="s">
        <v>8184</v>
      </c>
      <c r="Q886" s="745" t="s">
        <v>8184</v>
      </c>
      <c r="R886" s="745"/>
      <c r="S886" s="745"/>
      <c r="T886" s="559">
        <v>2.75</v>
      </c>
      <c r="U886" s="11">
        <v>26</v>
      </c>
      <c r="V886" s="11">
        <v>4860</v>
      </c>
      <c r="W886" s="11" t="s">
        <v>1089</v>
      </c>
      <c r="X886" s="11">
        <v>50</v>
      </c>
      <c r="Y886" s="11" t="s">
        <v>1090</v>
      </c>
      <c r="Z886" s="11">
        <v>70</v>
      </c>
      <c r="AA886" s="11">
        <v>2</v>
      </c>
      <c r="AB886" s="11">
        <v>0.04</v>
      </c>
      <c r="AC886" s="11">
        <v>10</v>
      </c>
      <c r="AD886" s="11" t="s">
        <v>1090</v>
      </c>
      <c r="AE886" s="11" t="s">
        <v>1090</v>
      </c>
      <c r="AF886" s="11">
        <v>0.3</v>
      </c>
      <c r="AG886" s="11" t="s">
        <v>1090</v>
      </c>
      <c r="AH886" s="11">
        <v>205</v>
      </c>
      <c r="AI886" s="11" t="s">
        <v>2749</v>
      </c>
      <c r="AJ886" s="11" t="s">
        <v>2750</v>
      </c>
      <c r="AK886" s="11" t="s">
        <v>1373</v>
      </c>
    </row>
    <row r="887" spans="1:38" s="60" customFormat="1" ht="53.25" customHeight="1" thickBot="1" x14ac:dyDescent="0.3">
      <c r="A887" s="158">
        <v>13420001</v>
      </c>
      <c r="B887" s="66">
        <v>40865</v>
      </c>
      <c r="C887" s="67" t="s">
        <v>6704</v>
      </c>
      <c r="D887" s="11" t="s">
        <v>8183</v>
      </c>
      <c r="E887" s="67" t="s">
        <v>6731</v>
      </c>
      <c r="F887" s="67" t="s">
        <v>128</v>
      </c>
      <c r="G887" s="67" t="s">
        <v>128</v>
      </c>
      <c r="H887" s="158">
        <v>43712</v>
      </c>
      <c r="I887" s="66">
        <v>40885</v>
      </c>
      <c r="J887" s="12">
        <v>46473</v>
      </c>
      <c r="K887" s="67" t="s">
        <v>1362</v>
      </c>
      <c r="L887" s="67" t="s">
        <v>1362</v>
      </c>
      <c r="M887" s="67" t="s">
        <v>4821</v>
      </c>
      <c r="N887" s="67" t="s">
        <v>66</v>
      </c>
      <c r="O887" s="67">
        <v>2340</v>
      </c>
      <c r="P887" s="745" t="s">
        <v>8184</v>
      </c>
      <c r="Q887" s="745" t="s">
        <v>8184</v>
      </c>
      <c r="R887" s="756"/>
      <c r="S887" s="756"/>
      <c r="T887" s="562">
        <v>1.5</v>
      </c>
      <c r="U887" s="67">
        <v>11.7</v>
      </c>
      <c r="V887" s="67">
        <v>2340</v>
      </c>
      <c r="W887" s="67" t="s">
        <v>1089</v>
      </c>
      <c r="X887" s="67">
        <v>50</v>
      </c>
      <c r="Y887" s="67" t="s">
        <v>1090</v>
      </c>
      <c r="Z887" s="67">
        <v>70</v>
      </c>
      <c r="AA887" s="67" t="s">
        <v>1090</v>
      </c>
      <c r="AB887" s="67" t="s">
        <v>1090</v>
      </c>
      <c r="AC887" s="67" t="s">
        <v>1090</v>
      </c>
      <c r="AD887" s="67" t="s">
        <v>1090</v>
      </c>
      <c r="AE887" s="67" t="s">
        <v>1090</v>
      </c>
      <c r="AF887" s="67">
        <v>0.3</v>
      </c>
      <c r="AG887" s="67" t="s">
        <v>1090</v>
      </c>
      <c r="AH887" s="67">
        <v>205</v>
      </c>
      <c r="AI887" s="67" t="s">
        <v>2751</v>
      </c>
      <c r="AJ887" s="67" t="s">
        <v>2752</v>
      </c>
      <c r="AK887" s="67" t="s">
        <v>1373</v>
      </c>
      <c r="AL887" s="425"/>
    </row>
    <row r="888" spans="1:38" s="60" customFormat="1" ht="30" customHeight="1" x14ac:dyDescent="0.25">
      <c r="A888" s="164">
        <v>13430001</v>
      </c>
      <c r="B888" s="175">
        <v>40865</v>
      </c>
      <c r="C888" s="176" t="s">
        <v>1797</v>
      </c>
      <c r="D888" s="175" t="s">
        <v>6706</v>
      </c>
      <c r="E888" s="176" t="s">
        <v>6731</v>
      </c>
      <c r="F888" s="176" t="s">
        <v>128</v>
      </c>
      <c r="G888" s="176" t="s">
        <v>128</v>
      </c>
      <c r="H888" s="164"/>
      <c r="I888" s="175">
        <v>39933</v>
      </c>
      <c r="J888" s="175">
        <v>43057</v>
      </c>
      <c r="K888" s="176" t="s">
        <v>1362</v>
      </c>
      <c r="L888" s="176"/>
      <c r="M888" s="176" t="s">
        <v>4821</v>
      </c>
      <c r="N888" s="176" t="s">
        <v>66</v>
      </c>
      <c r="O888" s="176">
        <v>638750</v>
      </c>
      <c r="P888" s="752" t="s">
        <v>7358</v>
      </c>
      <c r="Q888" s="752" t="s">
        <v>7359</v>
      </c>
      <c r="R888" s="752"/>
      <c r="S888" s="752"/>
      <c r="T888" s="568">
        <v>216</v>
      </c>
      <c r="U888" s="176">
        <v>1750</v>
      </c>
      <c r="V888" s="176">
        <v>638750</v>
      </c>
      <c r="W888" s="176" t="s">
        <v>1089</v>
      </c>
      <c r="X888" s="176">
        <v>50</v>
      </c>
      <c r="Y888" s="176" t="s">
        <v>1090</v>
      </c>
      <c r="Z888" s="176">
        <v>70</v>
      </c>
      <c r="AA888" s="176" t="s">
        <v>1090</v>
      </c>
      <c r="AB888" s="176" t="s">
        <v>1090</v>
      </c>
      <c r="AC888" s="176" t="s">
        <v>1090</v>
      </c>
      <c r="AD888" s="176" t="s">
        <v>1090</v>
      </c>
      <c r="AE888" s="176" t="s">
        <v>1090</v>
      </c>
      <c r="AF888" s="176">
        <v>0.3</v>
      </c>
      <c r="AG888" s="176" t="s">
        <v>1090</v>
      </c>
      <c r="AH888" s="176"/>
      <c r="AI888" s="176" t="s">
        <v>4269</v>
      </c>
      <c r="AJ888" s="176" t="s">
        <v>4270</v>
      </c>
      <c r="AK888" s="176" t="s">
        <v>1795</v>
      </c>
      <c r="AL888" s="853"/>
    </row>
    <row r="889" spans="1:38" s="60" customFormat="1" ht="30" customHeight="1" thickBot="1" x14ac:dyDescent="0.3">
      <c r="A889" s="169" t="s">
        <v>6703</v>
      </c>
      <c r="B889" s="170">
        <v>40865</v>
      </c>
      <c r="C889" s="44" t="s">
        <v>1797</v>
      </c>
      <c r="D889" s="170" t="s">
        <v>7356</v>
      </c>
      <c r="E889" s="44" t="s">
        <v>6731</v>
      </c>
      <c r="F889" s="44" t="s">
        <v>128</v>
      </c>
      <c r="G889" s="44" t="s">
        <v>128</v>
      </c>
      <c r="H889" s="169" t="s">
        <v>7357</v>
      </c>
      <c r="I889" s="170">
        <v>39933</v>
      </c>
      <c r="J889" s="170">
        <v>47440</v>
      </c>
      <c r="K889" s="44" t="s">
        <v>1362</v>
      </c>
      <c r="L889" s="44"/>
      <c r="M889" s="44" t="s">
        <v>4821</v>
      </c>
      <c r="N889" s="44" t="s">
        <v>66</v>
      </c>
      <c r="O889" s="44">
        <v>638750</v>
      </c>
      <c r="P889" s="738" t="s">
        <v>8890</v>
      </c>
      <c r="Q889" s="738" t="s">
        <v>8891</v>
      </c>
      <c r="R889" s="738"/>
      <c r="S889" s="738"/>
      <c r="T889" s="573">
        <v>216</v>
      </c>
      <c r="U889" s="44">
        <v>1750</v>
      </c>
      <c r="V889" s="44">
        <v>638750</v>
      </c>
      <c r="W889" s="44" t="s">
        <v>1089</v>
      </c>
      <c r="X889" s="44">
        <v>50</v>
      </c>
      <c r="Y889" s="44" t="s">
        <v>1090</v>
      </c>
      <c r="Z889" s="44">
        <v>70</v>
      </c>
      <c r="AA889" s="44" t="s">
        <v>1090</v>
      </c>
      <c r="AB889" s="44" t="s">
        <v>1090</v>
      </c>
      <c r="AC889" s="44" t="s">
        <v>1090</v>
      </c>
      <c r="AD889" s="44" t="s">
        <v>1090</v>
      </c>
      <c r="AE889" s="44" t="s">
        <v>1090</v>
      </c>
      <c r="AF889" s="44">
        <v>0.3</v>
      </c>
      <c r="AG889" s="44" t="s">
        <v>1090</v>
      </c>
      <c r="AH889" s="718"/>
      <c r="AI889" s="718" t="s">
        <v>4269</v>
      </c>
      <c r="AJ889" s="718" t="s">
        <v>4270</v>
      </c>
      <c r="AK889" s="44" t="s">
        <v>1795</v>
      </c>
      <c r="AL889" s="680"/>
    </row>
    <row r="890" spans="1:38" s="60" customFormat="1" ht="28.5" customHeight="1" thickBot="1" x14ac:dyDescent="0.3">
      <c r="A890" s="77">
        <v>13440001</v>
      </c>
      <c r="B890" s="28">
        <v>39912</v>
      </c>
      <c r="C890" s="29" t="s">
        <v>1798</v>
      </c>
      <c r="D890" s="28" t="s">
        <v>2753</v>
      </c>
      <c r="E890" s="208"/>
      <c r="F890" s="208"/>
      <c r="G890" s="208"/>
      <c r="H890" s="77">
        <v>20184</v>
      </c>
      <c r="I890" s="28">
        <v>39933</v>
      </c>
      <c r="J890" s="28">
        <v>41008</v>
      </c>
      <c r="K890" s="29" t="s">
        <v>365</v>
      </c>
      <c r="L890" s="29"/>
      <c r="M890" s="29" t="s">
        <v>1799</v>
      </c>
      <c r="N890" s="29" t="s">
        <v>25</v>
      </c>
      <c r="O890" s="29">
        <v>300000</v>
      </c>
      <c r="P890" s="743"/>
      <c r="Q890" s="743"/>
      <c r="R890" s="743"/>
      <c r="S890" s="743"/>
      <c r="T890" s="571">
        <v>86</v>
      </c>
      <c r="U890" s="29">
        <v>820</v>
      </c>
      <c r="V890" s="29">
        <v>300000</v>
      </c>
      <c r="W890" s="29" t="s">
        <v>1265</v>
      </c>
      <c r="X890" s="29">
        <v>50</v>
      </c>
      <c r="Y890" s="29">
        <v>15</v>
      </c>
      <c r="Z890" s="29">
        <v>70</v>
      </c>
      <c r="AA890" s="29" t="s">
        <v>1090</v>
      </c>
      <c r="AB890" s="29" t="s">
        <v>1090</v>
      </c>
      <c r="AC890" s="29" t="s">
        <v>1090</v>
      </c>
      <c r="AD890" s="29" t="s">
        <v>1090</v>
      </c>
      <c r="AE890" s="29" t="s">
        <v>1090</v>
      </c>
      <c r="AF890" s="29">
        <v>0.3</v>
      </c>
      <c r="AG890" s="29" t="s">
        <v>1800</v>
      </c>
      <c r="AH890" s="29"/>
      <c r="AI890" s="29" t="s">
        <v>2754</v>
      </c>
      <c r="AJ890" s="29" t="s">
        <v>2755</v>
      </c>
      <c r="AK890" s="29" t="s">
        <v>1801</v>
      </c>
      <c r="AL890" s="679"/>
    </row>
    <row r="891" spans="1:38" s="60" customFormat="1" ht="29.25" customHeight="1" thickBot="1" x14ac:dyDescent="0.3">
      <c r="A891" s="237">
        <v>13440002</v>
      </c>
      <c r="B891" s="238">
        <v>40647</v>
      </c>
      <c r="C891" s="23" t="s">
        <v>8047</v>
      </c>
      <c r="D891" s="238" t="s">
        <v>8048</v>
      </c>
      <c r="E891" s="29" t="s">
        <v>8049</v>
      </c>
      <c r="F891" s="29" t="s">
        <v>8049</v>
      </c>
      <c r="G891" s="29" t="s">
        <v>45</v>
      </c>
      <c r="H891" s="239">
        <v>15031</v>
      </c>
      <c r="I891" s="238">
        <v>40668</v>
      </c>
      <c r="J891" s="238">
        <v>46491</v>
      </c>
      <c r="K891" s="23" t="s">
        <v>365</v>
      </c>
      <c r="L891" s="23" t="s">
        <v>365</v>
      </c>
      <c r="M891" s="23" t="s">
        <v>1802</v>
      </c>
      <c r="N891" s="23" t="s">
        <v>25</v>
      </c>
      <c r="O891" s="23">
        <v>106000</v>
      </c>
      <c r="P891" s="744" t="s">
        <v>8050</v>
      </c>
      <c r="Q891" s="744" t="s">
        <v>8050</v>
      </c>
      <c r="R891" s="744"/>
      <c r="S891" s="744"/>
      <c r="T891" s="575">
        <v>35</v>
      </c>
      <c r="U891" s="23">
        <v>290</v>
      </c>
      <c r="V891" s="23">
        <v>106000</v>
      </c>
      <c r="W891" s="23" t="s">
        <v>1089</v>
      </c>
      <c r="X891" s="23">
        <v>35</v>
      </c>
      <c r="Y891" s="23">
        <v>25</v>
      </c>
      <c r="Z891" s="23">
        <v>125</v>
      </c>
      <c r="AA891" s="23" t="s">
        <v>1090</v>
      </c>
      <c r="AB891" s="23" t="s">
        <v>1090</v>
      </c>
      <c r="AC891" s="23" t="s">
        <v>1090</v>
      </c>
      <c r="AD891" s="23" t="s">
        <v>1090</v>
      </c>
      <c r="AE891" s="23" t="s">
        <v>1090</v>
      </c>
      <c r="AF891" s="23">
        <v>0.3</v>
      </c>
      <c r="AG891" s="23" t="s">
        <v>8051</v>
      </c>
      <c r="AH891" s="23">
        <v>104.5</v>
      </c>
      <c r="AI891" s="23" t="s">
        <v>2756</v>
      </c>
      <c r="AJ891" s="23" t="s">
        <v>2757</v>
      </c>
      <c r="AK891" s="23" t="s">
        <v>1803</v>
      </c>
      <c r="AL891" s="678"/>
    </row>
    <row r="892" spans="1:38" s="60" customFormat="1" ht="28.5" customHeight="1" thickBot="1" x14ac:dyDescent="0.3">
      <c r="A892" s="77">
        <v>13440003</v>
      </c>
      <c r="B892" s="28">
        <v>41621</v>
      </c>
      <c r="C892" s="29" t="s">
        <v>1804</v>
      </c>
      <c r="D892" s="28" t="s">
        <v>5759</v>
      </c>
      <c r="E892" s="23"/>
      <c r="F892" s="23"/>
      <c r="G892" s="23"/>
      <c r="H892" s="77">
        <v>62222</v>
      </c>
      <c r="I892" s="28">
        <v>41641</v>
      </c>
      <c r="J892" s="28" t="s">
        <v>1805</v>
      </c>
      <c r="K892" s="29" t="s">
        <v>365</v>
      </c>
      <c r="L892" s="29"/>
      <c r="M892" s="29" t="s">
        <v>4822</v>
      </c>
      <c r="N892" s="29" t="s">
        <v>188</v>
      </c>
      <c r="O892" s="29">
        <v>28606</v>
      </c>
      <c r="P892" s="743"/>
      <c r="Q892" s="743"/>
      <c r="R892" s="743"/>
      <c r="S892" s="743"/>
      <c r="T892" s="571">
        <v>5.18</v>
      </c>
      <c r="U892" s="29">
        <v>78.400000000000006</v>
      </c>
      <c r="V892" s="29">
        <v>28606</v>
      </c>
      <c r="W892" s="29" t="s">
        <v>1806</v>
      </c>
      <c r="X892" s="29">
        <v>50</v>
      </c>
      <c r="Y892" s="29">
        <v>15</v>
      </c>
      <c r="Z892" s="29">
        <v>70</v>
      </c>
      <c r="AA892" s="29" t="s">
        <v>1090</v>
      </c>
      <c r="AB892" s="29" t="s">
        <v>1090</v>
      </c>
      <c r="AC892" s="29" t="s">
        <v>1090</v>
      </c>
      <c r="AD892" s="29" t="s">
        <v>1090</v>
      </c>
      <c r="AE892" s="29" t="s">
        <v>1090</v>
      </c>
      <c r="AF892" s="29">
        <v>3</v>
      </c>
      <c r="AG892" s="29" t="s">
        <v>1807</v>
      </c>
      <c r="AH892" s="29"/>
      <c r="AI892" s="29" t="s">
        <v>2758</v>
      </c>
      <c r="AJ892" s="29" t="s">
        <v>2759</v>
      </c>
      <c r="AK892" s="29" t="s">
        <v>4271</v>
      </c>
      <c r="AL892" s="679" t="s">
        <v>8429</v>
      </c>
    </row>
    <row r="893" spans="1:38" s="60" customFormat="1" ht="27.75" customHeight="1" thickBot="1" x14ac:dyDescent="0.3">
      <c r="A893" s="237" t="s">
        <v>7455</v>
      </c>
      <c r="B893" s="238">
        <v>39156</v>
      </c>
      <c r="C893" s="23" t="s">
        <v>1808</v>
      </c>
      <c r="D893" s="23"/>
      <c r="E893" s="29"/>
      <c r="F893" s="29"/>
      <c r="G893" s="29"/>
      <c r="H893" s="239"/>
      <c r="I893" s="238"/>
      <c r="J893" s="238">
        <v>40252</v>
      </c>
      <c r="K893" s="23"/>
      <c r="L893" s="23"/>
      <c r="M893" s="23" t="s">
        <v>2760</v>
      </c>
      <c r="N893" s="23" t="s">
        <v>66</v>
      </c>
      <c r="O893" s="23">
        <v>3350</v>
      </c>
      <c r="P893" s="744"/>
      <c r="Q893" s="744"/>
      <c r="R893" s="744"/>
      <c r="S893" s="744"/>
      <c r="T893" s="575"/>
      <c r="U893" s="23"/>
      <c r="V893" s="23">
        <v>3350</v>
      </c>
      <c r="W893" s="23"/>
      <c r="X893" s="23"/>
      <c r="Y893" s="23"/>
      <c r="Z893" s="23"/>
      <c r="AA893" s="23"/>
      <c r="AB893" s="23"/>
      <c r="AC893" s="23"/>
      <c r="AD893" s="23"/>
      <c r="AE893" s="23"/>
      <c r="AF893" s="23"/>
      <c r="AG893" s="23"/>
      <c r="AH893" s="23"/>
      <c r="AI893" s="23"/>
      <c r="AJ893" s="23"/>
      <c r="AK893" s="24"/>
      <c r="AL893" s="24"/>
    </row>
    <row r="894" spans="1:38" s="60" customFormat="1" ht="27.75" customHeight="1" thickBot="1" x14ac:dyDescent="0.3">
      <c r="A894" s="77">
        <v>13710002</v>
      </c>
      <c r="B894" s="28">
        <v>39239</v>
      </c>
      <c r="C894" s="29" t="s">
        <v>1809</v>
      </c>
      <c r="D894" s="29"/>
      <c r="E894" s="23"/>
      <c r="F894" s="23"/>
      <c r="G894" s="23"/>
      <c r="H894" s="77"/>
      <c r="I894" s="28">
        <v>39259</v>
      </c>
      <c r="J894" s="28">
        <v>40335</v>
      </c>
      <c r="K894" s="29"/>
      <c r="L894" s="29"/>
      <c r="M894" s="29" t="s">
        <v>485</v>
      </c>
      <c r="N894" s="29" t="s">
        <v>34</v>
      </c>
      <c r="O894" s="29">
        <v>20900</v>
      </c>
      <c r="P894" s="743"/>
      <c r="Q894" s="743"/>
      <c r="R894" s="743"/>
      <c r="S894" s="743"/>
      <c r="T894" s="571"/>
      <c r="U894" s="29"/>
      <c r="V894" s="29">
        <v>20900</v>
      </c>
      <c r="W894" s="29"/>
      <c r="X894" s="29"/>
      <c r="Y894" s="29"/>
      <c r="Z894" s="29"/>
      <c r="AA894" s="29"/>
      <c r="AB894" s="29"/>
      <c r="AC894" s="29"/>
      <c r="AD894" s="29"/>
      <c r="AE894" s="29"/>
      <c r="AF894" s="29"/>
      <c r="AG894" s="29"/>
      <c r="AH894" s="29"/>
      <c r="AI894" s="29"/>
      <c r="AJ894" s="29"/>
      <c r="AK894" s="25"/>
      <c r="AL894" s="25"/>
    </row>
    <row r="895" spans="1:38" s="60" customFormat="1" ht="27.75" customHeight="1" thickBot="1" x14ac:dyDescent="0.3">
      <c r="A895" s="237">
        <v>13710003</v>
      </c>
      <c r="B895" s="238">
        <v>39265</v>
      </c>
      <c r="C895" s="23" t="s">
        <v>1809</v>
      </c>
      <c r="D895" s="23"/>
      <c r="E895" s="29"/>
      <c r="F895" s="29"/>
      <c r="G895" s="29"/>
      <c r="H895" s="239"/>
      <c r="I895" s="238">
        <v>39285</v>
      </c>
      <c r="J895" s="238">
        <v>40361</v>
      </c>
      <c r="K895" s="23"/>
      <c r="L895" s="23"/>
      <c r="M895" s="23" t="s">
        <v>4823</v>
      </c>
      <c r="N895" s="23" t="s">
        <v>34</v>
      </c>
      <c r="O895" s="23">
        <v>54750</v>
      </c>
      <c r="P895" s="744"/>
      <c r="Q895" s="744"/>
      <c r="R895" s="744"/>
      <c r="S895" s="744"/>
      <c r="T895" s="575"/>
      <c r="U895" s="23"/>
      <c r="V895" s="23">
        <v>54750</v>
      </c>
      <c r="W895" s="23"/>
      <c r="X895" s="23"/>
      <c r="Y895" s="23"/>
      <c r="Z895" s="23"/>
      <c r="AA895" s="23"/>
      <c r="AB895" s="23"/>
      <c r="AC895" s="23"/>
      <c r="AD895" s="23"/>
      <c r="AE895" s="23"/>
      <c r="AF895" s="23"/>
      <c r="AG895" s="23"/>
      <c r="AH895" s="23"/>
      <c r="AI895" s="23"/>
      <c r="AJ895" s="23"/>
      <c r="AK895" s="24"/>
      <c r="AL895" s="24"/>
    </row>
    <row r="896" spans="1:38" s="60" customFormat="1" ht="27.75" customHeight="1" thickBot="1" x14ac:dyDescent="0.3">
      <c r="A896" s="77">
        <v>13710004</v>
      </c>
      <c r="B896" s="28">
        <v>39275</v>
      </c>
      <c r="C896" s="29" t="s">
        <v>1809</v>
      </c>
      <c r="D896" s="29"/>
      <c r="E896" s="43"/>
      <c r="F896" s="43"/>
      <c r="G896" s="43"/>
      <c r="H896" s="77"/>
      <c r="I896" s="28">
        <v>39296</v>
      </c>
      <c r="J896" s="28">
        <v>40371</v>
      </c>
      <c r="K896" s="29"/>
      <c r="L896" s="29"/>
      <c r="M896" s="29" t="s">
        <v>4824</v>
      </c>
      <c r="N896" s="29" t="s">
        <v>34</v>
      </c>
      <c r="O896" s="29">
        <v>2920</v>
      </c>
      <c r="P896" s="743"/>
      <c r="Q896" s="743"/>
      <c r="R896" s="743"/>
      <c r="S896" s="743"/>
      <c r="T896" s="571"/>
      <c r="U896" s="29"/>
      <c r="V896" s="29">
        <v>2920</v>
      </c>
      <c r="W896" s="29"/>
      <c r="X896" s="29"/>
      <c r="Y896" s="29"/>
      <c r="Z896" s="29"/>
      <c r="AA896" s="29"/>
      <c r="AB896" s="29"/>
      <c r="AC896" s="29"/>
      <c r="AD896" s="29"/>
      <c r="AE896" s="29"/>
      <c r="AF896" s="29"/>
      <c r="AG896" s="29"/>
      <c r="AH896" s="29"/>
      <c r="AI896" s="29"/>
      <c r="AJ896" s="29"/>
      <c r="AK896" s="25"/>
      <c r="AL896" s="25"/>
    </row>
    <row r="897" spans="1:529" s="60" customFormat="1" ht="27.75" customHeight="1" thickBot="1" x14ac:dyDescent="0.3">
      <c r="A897" s="223">
        <v>13710005</v>
      </c>
      <c r="B897" s="224">
        <v>39314</v>
      </c>
      <c r="C897" s="43" t="s">
        <v>1809</v>
      </c>
      <c r="D897" s="43"/>
      <c r="E897" s="44"/>
      <c r="F897" s="44"/>
      <c r="G897" s="44"/>
      <c r="H897" s="225"/>
      <c r="I897" s="224">
        <v>39336</v>
      </c>
      <c r="J897" s="224">
        <v>40410</v>
      </c>
      <c r="K897" s="43"/>
      <c r="L897" s="43"/>
      <c r="M897" s="43" t="s">
        <v>4825</v>
      </c>
      <c r="N897" s="43" t="s">
        <v>34</v>
      </c>
      <c r="O897" s="43">
        <v>21990</v>
      </c>
      <c r="P897" s="760"/>
      <c r="Q897" s="760"/>
      <c r="R897" s="760"/>
      <c r="S897" s="760"/>
      <c r="T897" s="572"/>
      <c r="U897" s="43"/>
      <c r="V897" s="43">
        <v>21990</v>
      </c>
      <c r="W897" s="43"/>
      <c r="X897" s="43"/>
      <c r="Y897" s="43"/>
      <c r="Z897" s="43"/>
      <c r="AA897" s="43"/>
      <c r="AB897" s="43"/>
      <c r="AC897" s="43"/>
      <c r="AD897" s="43"/>
      <c r="AE897" s="43"/>
      <c r="AF897" s="43"/>
      <c r="AG897" s="43"/>
      <c r="AH897" s="43"/>
      <c r="AI897" s="43"/>
      <c r="AJ897" s="43"/>
      <c r="AK897" s="46"/>
      <c r="AL897" s="46"/>
    </row>
    <row r="898" spans="1:529" s="60" customFormat="1" ht="27.75" customHeight="1" thickBot="1" x14ac:dyDescent="0.3">
      <c r="A898" s="182">
        <v>13710005</v>
      </c>
      <c r="B898" s="170">
        <v>39314</v>
      </c>
      <c r="C898" s="44" t="s">
        <v>1809</v>
      </c>
      <c r="D898" s="44"/>
      <c r="E898" s="29"/>
      <c r="F898" s="29"/>
      <c r="G898" s="29"/>
      <c r="H898" s="169"/>
      <c r="I898" s="170">
        <v>39336</v>
      </c>
      <c r="J898" s="170" t="s">
        <v>1810</v>
      </c>
      <c r="K898" s="44"/>
      <c r="L898" s="44"/>
      <c r="M898" s="44" t="s">
        <v>4825</v>
      </c>
      <c r="N898" s="44" t="s">
        <v>34</v>
      </c>
      <c r="O898" s="44">
        <v>21990</v>
      </c>
      <c r="P898" s="738"/>
      <c r="Q898" s="738"/>
      <c r="R898" s="738"/>
      <c r="S898" s="738"/>
      <c r="T898" s="573"/>
      <c r="U898" s="44"/>
      <c r="V898" s="44">
        <v>21990</v>
      </c>
      <c r="W898" s="44"/>
      <c r="X898" s="44"/>
      <c r="Y898" s="44"/>
      <c r="Z898" s="44"/>
      <c r="AA898" s="44"/>
      <c r="AB898" s="44"/>
      <c r="AC898" s="44"/>
      <c r="AD898" s="44"/>
      <c r="AE898" s="44"/>
      <c r="AF898" s="44"/>
      <c r="AG898" s="44"/>
      <c r="AH898" s="44"/>
      <c r="AI898" s="44"/>
      <c r="AJ898" s="44"/>
      <c r="AK898" s="174"/>
      <c r="AL898" s="174"/>
    </row>
    <row r="899" spans="1:529" s="60" customFormat="1" ht="27.75" customHeight="1" thickBot="1" x14ac:dyDescent="0.3">
      <c r="A899" s="77">
        <v>13710006</v>
      </c>
      <c r="B899" s="28">
        <v>39314</v>
      </c>
      <c r="C899" s="29" t="s">
        <v>1809</v>
      </c>
      <c r="D899" s="29"/>
      <c r="E899" s="23"/>
      <c r="F899" s="23"/>
      <c r="G899" s="23"/>
      <c r="H899" s="77"/>
      <c r="I899" s="28">
        <v>39335</v>
      </c>
      <c r="J899" s="28">
        <v>40410</v>
      </c>
      <c r="K899" s="29"/>
      <c r="L899" s="29"/>
      <c r="M899" s="29" t="s">
        <v>4823</v>
      </c>
      <c r="N899" s="29" t="s">
        <v>34</v>
      </c>
      <c r="O899" s="29">
        <v>8760</v>
      </c>
      <c r="P899" s="743"/>
      <c r="Q899" s="743"/>
      <c r="R899" s="743"/>
      <c r="S899" s="743"/>
      <c r="T899" s="571"/>
      <c r="U899" s="29"/>
      <c r="V899" s="29">
        <v>8760</v>
      </c>
      <c r="W899" s="29"/>
      <c r="X899" s="29"/>
      <c r="Y899" s="29"/>
      <c r="Z899" s="29"/>
      <c r="AA899" s="29"/>
      <c r="AB899" s="29"/>
      <c r="AC899" s="29"/>
      <c r="AD899" s="29"/>
      <c r="AE899" s="29"/>
      <c r="AF899" s="29"/>
      <c r="AG899" s="29"/>
      <c r="AH899" s="29"/>
      <c r="AI899" s="29"/>
      <c r="AJ899" s="29"/>
      <c r="AK899" s="25"/>
      <c r="AL899" s="25"/>
    </row>
    <row r="900" spans="1:529" s="60" customFormat="1" ht="27.75" customHeight="1" thickBot="1" x14ac:dyDescent="0.3">
      <c r="A900" s="237">
        <v>13710007</v>
      </c>
      <c r="B900" s="238">
        <v>39398</v>
      </c>
      <c r="C900" s="23" t="s">
        <v>1809</v>
      </c>
      <c r="D900" s="23"/>
      <c r="E900" s="29"/>
      <c r="F900" s="29"/>
      <c r="G900" s="29"/>
      <c r="H900" s="239"/>
      <c r="I900" s="238"/>
      <c r="J900" s="238">
        <v>40494</v>
      </c>
      <c r="K900" s="23"/>
      <c r="L900" s="23"/>
      <c r="M900" s="23" t="s">
        <v>485</v>
      </c>
      <c r="N900" s="23" t="s">
        <v>34</v>
      </c>
      <c r="O900" s="23">
        <v>650</v>
      </c>
      <c r="P900" s="744"/>
      <c r="Q900" s="744"/>
      <c r="R900" s="744"/>
      <c r="S900" s="744"/>
      <c r="T900" s="575"/>
      <c r="U900" s="23"/>
      <c r="V900" s="23">
        <v>650</v>
      </c>
      <c r="W900" s="23"/>
      <c r="X900" s="23"/>
      <c r="Y900" s="23"/>
      <c r="Z900" s="23"/>
      <c r="AA900" s="23"/>
      <c r="AB900" s="23"/>
      <c r="AC900" s="23"/>
      <c r="AD900" s="23"/>
      <c r="AE900" s="23"/>
      <c r="AF900" s="23"/>
      <c r="AG900" s="23"/>
      <c r="AH900" s="23"/>
      <c r="AI900" s="23"/>
      <c r="AJ900" s="23"/>
      <c r="AK900" s="24"/>
      <c r="AL900" s="24"/>
    </row>
    <row r="901" spans="1:529" s="60" customFormat="1" ht="27.75" customHeight="1" thickBot="1" x14ac:dyDescent="0.3">
      <c r="A901" s="77">
        <v>13710008</v>
      </c>
      <c r="B901" s="28">
        <v>39419</v>
      </c>
      <c r="C901" s="29" t="s">
        <v>1190</v>
      </c>
      <c r="D901" s="29"/>
      <c r="H901" s="77"/>
      <c r="I901" s="28">
        <v>39439</v>
      </c>
      <c r="J901" s="28">
        <v>41611</v>
      </c>
      <c r="K901" s="29"/>
      <c r="L901" s="29"/>
      <c r="M901" s="29" t="s">
        <v>335</v>
      </c>
      <c r="N901" s="29" t="s">
        <v>66</v>
      </c>
      <c r="O901" s="29">
        <v>914544</v>
      </c>
      <c r="P901" s="743"/>
      <c r="Q901" s="743"/>
      <c r="R901" s="743"/>
      <c r="S901" s="743"/>
      <c r="T901" s="571"/>
      <c r="U901" s="29"/>
      <c r="V901" s="29">
        <v>914544</v>
      </c>
      <c r="W901" s="29"/>
      <c r="X901" s="29"/>
      <c r="Y901" s="29"/>
      <c r="Z901" s="29"/>
      <c r="AA901" s="29"/>
      <c r="AB901" s="29"/>
      <c r="AC901" s="29"/>
      <c r="AD901" s="29"/>
      <c r="AE901" s="29"/>
      <c r="AF901" s="29"/>
      <c r="AG901" s="29"/>
      <c r="AH901" s="29"/>
      <c r="AI901" s="29"/>
      <c r="AJ901" s="29"/>
      <c r="AK901" s="25"/>
      <c r="AL901" s="25"/>
    </row>
    <row r="902" spans="1:529" s="60" customFormat="1" ht="27.75" customHeight="1" thickBot="1" x14ac:dyDescent="0.3">
      <c r="A902" s="277">
        <v>13710009</v>
      </c>
      <c r="B902" s="278">
        <v>39461</v>
      </c>
      <c r="C902" s="279" t="s">
        <v>1809</v>
      </c>
      <c r="D902" s="279"/>
      <c r="E902" s="279"/>
      <c r="F902" s="279"/>
      <c r="G902" s="279"/>
      <c r="H902" s="280"/>
      <c r="I902" s="278">
        <v>39482</v>
      </c>
      <c r="J902" s="278">
        <v>41653</v>
      </c>
      <c r="K902" s="279"/>
      <c r="L902" s="279"/>
      <c r="M902" s="279" t="s">
        <v>4824</v>
      </c>
      <c r="N902" s="279" t="s">
        <v>34</v>
      </c>
      <c r="O902" s="279">
        <v>7120</v>
      </c>
      <c r="P902" s="744"/>
      <c r="Q902" s="744"/>
      <c r="R902" s="744" t="s">
        <v>1811</v>
      </c>
      <c r="S902" s="744"/>
      <c r="T902" s="607"/>
      <c r="U902" s="279"/>
      <c r="V902" s="279">
        <v>7120</v>
      </c>
      <c r="W902" s="279"/>
      <c r="X902" s="279"/>
      <c r="Y902" s="279"/>
      <c r="Z902" s="279"/>
      <c r="AA902" s="279"/>
      <c r="AB902" s="279"/>
      <c r="AC902" s="279"/>
      <c r="AD902" s="279"/>
      <c r="AE902" s="279"/>
      <c r="AF902" s="279"/>
      <c r="AG902" s="279"/>
      <c r="AH902" s="279"/>
      <c r="AI902" s="279"/>
      <c r="AJ902" s="279"/>
      <c r="AK902" s="378"/>
      <c r="AL902" s="24"/>
    </row>
    <row r="903" spans="1:529" s="60" customFormat="1" ht="27.75" customHeight="1" thickBot="1" x14ac:dyDescent="0.3">
      <c r="A903" s="77">
        <v>13710010</v>
      </c>
      <c r="B903" s="28">
        <v>39464</v>
      </c>
      <c r="C903" s="29" t="s">
        <v>1809</v>
      </c>
      <c r="D903" s="29"/>
      <c r="E903" s="23"/>
      <c r="F903" s="23"/>
      <c r="G903" s="23"/>
      <c r="H903" s="77"/>
      <c r="I903" s="28">
        <v>39485</v>
      </c>
      <c r="J903" s="28">
        <v>41656</v>
      </c>
      <c r="K903" s="29"/>
      <c r="L903" s="29"/>
      <c r="M903" s="29" t="s">
        <v>4826</v>
      </c>
      <c r="N903" s="29" t="s">
        <v>34</v>
      </c>
      <c r="O903" s="29">
        <v>30113</v>
      </c>
      <c r="P903" s="743"/>
      <c r="Q903" s="743"/>
      <c r="R903" s="743"/>
      <c r="S903" s="743"/>
      <c r="T903" s="571"/>
      <c r="U903" s="29"/>
      <c r="V903" s="29">
        <v>30113</v>
      </c>
      <c r="W903" s="29"/>
      <c r="X903" s="29"/>
      <c r="Y903" s="29"/>
      <c r="Z903" s="29"/>
      <c r="AA903" s="29"/>
      <c r="AB903" s="29"/>
      <c r="AC903" s="29"/>
      <c r="AD903" s="29"/>
      <c r="AE903" s="29"/>
      <c r="AF903" s="29"/>
      <c r="AG903" s="29"/>
      <c r="AH903" s="29"/>
      <c r="AI903" s="29"/>
      <c r="AJ903" s="29"/>
      <c r="AK903" s="25"/>
      <c r="AL903" s="25"/>
    </row>
    <row r="904" spans="1:529" s="60" customFormat="1" ht="27.75" customHeight="1" thickBot="1" x14ac:dyDescent="0.3">
      <c r="A904" s="237">
        <v>13710011</v>
      </c>
      <c r="B904" s="238">
        <v>39468</v>
      </c>
      <c r="C904" s="23" t="s">
        <v>1809</v>
      </c>
      <c r="D904" s="23"/>
      <c r="E904" s="29"/>
      <c r="F904" s="29"/>
      <c r="G904" s="29"/>
      <c r="H904" s="239"/>
      <c r="I904" s="238">
        <v>39488</v>
      </c>
      <c r="J904" s="238">
        <v>40564</v>
      </c>
      <c r="K904" s="23"/>
      <c r="L904" s="23"/>
      <c r="M904" s="23" t="s">
        <v>4825</v>
      </c>
      <c r="N904" s="23" t="s">
        <v>34</v>
      </c>
      <c r="O904" s="23">
        <v>35700</v>
      </c>
      <c r="P904" s="744"/>
      <c r="Q904" s="744"/>
      <c r="R904" s="744"/>
      <c r="S904" s="744"/>
      <c r="T904" s="575"/>
      <c r="U904" s="23"/>
      <c r="V904" s="23">
        <v>35700</v>
      </c>
      <c r="W904" s="23"/>
      <c r="X904" s="23"/>
      <c r="Y904" s="23"/>
      <c r="Z904" s="23"/>
      <c r="AA904" s="23"/>
      <c r="AB904" s="23"/>
      <c r="AC904" s="23"/>
      <c r="AD904" s="23"/>
      <c r="AE904" s="23"/>
      <c r="AF904" s="23"/>
      <c r="AG904" s="23"/>
      <c r="AH904" s="23"/>
      <c r="AI904" s="23"/>
      <c r="AJ904" s="23"/>
      <c r="AK904" s="24"/>
      <c r="AL904" s="24"/>
    </row>
    <row r="905" spans="1:529" s="60" customFormat="1" ht="27.75" customHeight="1" thickBot="1" x14ac:dyDescent="0.3">
      <c r="A905" s="77">
        <v>13710012</v>
      </c>
      <c r="B905" s="28">
        <v>39472</v>
      </c>
      <c r="C905" s="29" t="s">
        <v>1809</v>
      </c>
      <c r="D905" s="29"/>
      <c r="E905" s="23"/>
      <c r="F905" s="23"/>
      <c r="G905" s="23"/>
      <c r="H905" s="77"/>
      <c r="I905" s="28">
        <v>39493</v>
      </c>
      <c r="J905" s="28">
        <v>40568</v>
      </c>
      <c r="K905" s="29"/>
      <c r="L905" s="29"/>
      <c r="M905" s="29" t="s">
        <v>4823</v>
      </c>
      <c r="N905" s="29" t="s">
        <v>34</v>
      </c>
      <c r="O905" s="29">
        <v>7300</v>
      </c>
      <c r="P905" s="743"/>
      <c r="Q905" s="743"/>
      <c r="R905" s="743"/>
      <c r="S905" s="743"/>
      <c r="T905" s="571"/>
      <c r="U905" s="29"/>
      <c r="V905" s="29">
        <v>7300</v>
      </c>
      <c r="W905" s="29"/>
      <c r="X905" s="29"/>
      <c r="Y905" s="29"/>
      <c r="Z905" s="29"/>
      <c r="AA905" s="29"/>
      <c r="AB905" s="29"/>
      <c r="AC905" s="29"/>
      <c r="AD905" s="29"/>
      <c r="AE905" s="29"/>
      <c r="AF905" s="29"/>
      <c r="AG905" s="29"/>
      <c r="AH905" s="29"/>
      <c r="AI905" s="29"/>
      <c r="AJ905" s="29"/>
      <c r="AK905" s="25"/>
      <c r="AL905" s="25"/>
    </row>
    <row r="906" spans="1:529" s="60" customFormat="1" ht="27.75" customHeight="1" thickBot="1" x14ac:dyDescent="0.3">
      <c r="A906" s="237">
        <v>13710013</v>
      </c>
      <c r="B906" s="238">
        <v>39538</v>
      </c>
      <c r="C906" s="23" t="s">
        <v>1809</v>
      </c>
      <c r="D906" s="23"/>
      <c r="E906" s="29"/>
      <c r="F906" s="29"/>
      <c r="G906" s="29"/>
      <c r="H906" s="239"/>
      <c r="I906" s="238">
        <v>39558</v>
      </c>
      <c r="J906" s="238">
        <v>40633</v>
      </c>
      <c r="K906" s="23"/>
      <c r="L906" s="23"/>
      <c r="M906" s="23" t="s">
        <v>1037</v>
      </c>
      <c r="N906" s="23" t="s">
        <v>34</v>
      </c>
      <c r="O906" s="23">
        <v>36500</v>
      </c>
      <c r="P906" s="744"/>
      <c r="Q906" s="744"/>
      <c r="R906" s="744"/>
      <c r="S906" s="744"/>
      <c r="T906" s="575"/>
      <c r="U906" s="23"/>
      <c r="V906" s="23">
        <v>36500</v>
      </c>
      <c r="W906" s="23"/>
      <c r="X906" s="23"/>
      <c r="Y906" s="23"/>
      <c r="Z906" s="23"/>
      <c r="AA906" s="23"/>
      <c r="AB906" s="23"/>
      <c r="AC906" s="23"/>
      <c r="AD906" s="23"/>
      <c r="AE906" s="23"/>
      <c r="AF906" s="23"/>
      <c r="AG906" s="23"/>
      <c r="AH906" s="23"/>
      <c r="AI906" s="23"/>
      <c r="AJ906" s="23"/>
      <c r="AK906" s="24"/>
      <c r="AL906" s="24"/>
    </row>
    <row r="907" spans="1:529" s="60" customFormat="1" ht="27.75" customHeight="1" thickBot="1" x14ac:dyDescent="0.3">
      <c r="A907" s="77">
        <v>13710014</v>
      </c>
      <c r="B907" s="28">
        <v>39559</v>
      </c>
      <c r="C907" s="29" t="s">
        <v>1809</v>
      </c>
      <c r="D907" s="29"/>
      <c r="H907" s="77"/>
      <c r="I907" s="28">
        <v>39579</v>
      </c>
      <c r="J907" s="28">
        <v>40654</v>
      </c>
      <c r="K907" s="29"/>
      <c r="L907" s="29"/>
      <c r="M907" s="29" t="s">
        <v>4824</v>
      </c>
      <c r="N907" s="29" t="s">
        <v>34</v>
      </c>
      <c r="O907" s="29">
        <v>5475</v>
      </c>
      <c r="P907" s="743"/>
      <c r="Q907" s="743"/>
      <c r="R907" s="743"/>
      <c r="S907" s="743"/>
      <c r="T907" s="571"/>
      <c r="U907" s="29"/>
      <c r="V907" s="29">
        <v>5475</v>
      </c>
      <c r="W907" s="29"/>
      <c r="X907" s="29"/>
      <c r="Y907" s="29"/>
      <c r="Z907" s="29"/>
      <c r="AA907" s="29"/>
      <c r="AB907" s="29"/>
      <c r="AC907" s="29"/>
      <c r="AD907" s="29"/>
      <c r="AE907" s="29"/>
      <c r="AF907" s="29"/>
      <c r="AG907" s="29"/>
      <c r="AH907" s="29"/>
      <c r="AI907" s="29"/>
      <c r="AJ907" s="29"/>
      <c r="AK907" s="25"/>
      <c r="AL907" s="25"/>
    </row>
    <row r="908" spans="1:529" s="60" customFormat="1" ht="27.75" customHeight="1" x14ac:dyDescent="0.25">
      <c r="A908" s="183">
        <v>13710015</v>
      </c>
      <c r="B908" s="184">
        <v>39612</v>
      </c>
      <c r="C908" s="185" t="s">
        <v>1808</v>
      </c>
      <c r="D908" s="185"/>
      <c r="E908" s="185"/>
      <c r="F908" s="185"/>
      <c r="G908" s="185"/>
      <c r="H908" s="186"/>
      <c r="I908" s="184">
        <v>39632</v>
      </c>
      <c r="J908" s="184">
        <v>41803</v>
      </c>
      <c r="K908" s="185" t="s">
        <v>365</v>
      </c>
      <c r="L908" s="185"/>
      <c r="M908" s="185" t="s">
        <v>2760</v>
      </c>
      <c r="N908" s="185" t="s">
        <v>25</v>
      </c>
      <c r="O908" s="185">
        <v>7404</v>
      </c>
      <c r="P908" s="748"/>
      <c r="Q908" s="748" t="s">
        <v>3252</v>
      </c>
      <c r="R908" s="748"/>
      <c r="S908" s="748"/>
      <c r="T908" s="588"/>
      <c r="U908" s="185"/>
      <c r="V908" s="185">
        <v>7404</v>
      </c>
      <c r="W908" s="185"/>
      <c r="X908" s="185"/>
      <c r="Y908" s="185"/>
      <c r="Z908" s="185"/>
      <c r="AA908" s="185"/>
      <c r="AB908" s="185"/>
      <c r="AC908" s="185"/>
      <c r="AD908" s="185"/>
      <c r="AE908" s="185"/>
      <c r="AF908" s="185"/>
      <c r="AG908" s="185"/>
      <c r="AH908" s="185"/>
      <c r="AI908" s="185"/>
      <c r="AJ908" s="185"/>
      <c r="AK908" s="275"/>
      <c r="AL908" s="275" t="s">
        <v>4575</v>
      </c>
    </row>
    <row r="909" spans="1:529" s="82" customFormat="1" ht="53.25" customHeight="1" thickBot="1" x14ac:dyDescent="0.3">
      <c r="A909" s="65">
        <v>13710015</v>
      </c>
      <c r="B909" s="66">
        <v>39612</v>
      </c>
      <c r="C909" s="67" t="s">
        <v>3253</v>
      </c>
      <c r="D909" s="67" t="s">
        <v>5760</v>
      </c>
      <c r="E909" s="67"/>
      <c r="F909" s="67"/>
      <c r="G909" s="67"/>
      <c r="H909" s="158">
        <v>10971</v>
      </c>
      <c r="I909" s="66">
        <v>39632</v>
      </c>
      <c r="J909" s="66">
        <v>43996</v>
      </c>
      <c r="K909" s="67" t="s">
        <v>365</v>
      </c>
      <c r="L909" s="67"/>
      <c r="M909" s="67" t="s">
        <v>2760</v>
      </c>
      <c r="N909" s="67" t="s">
        <v>25</v>
      </c>
      <c r="O909" s="67">
        <v>7404</v>
      </c>
      <c r="P909" s="756"/>
      <c r="Q909" s="756"/>
      <c r="R909" s="756"/>
      <c r="S909" s="756"/>
      <c r="T909" s="562">
        <v>0.84499999999999997</v>
      </c>
      <c r="U909" s="67">
        <v>20.28</v>
      </c>
      <c r="V909" s="67">
        <v>7404</v>
      </c>
      <c r="W909" s="67" t="s">
        <v>3254</v>
      </c>
      <c r="X909" s="67">
        <v>60</v>
      </c>
      <c r="Y909" s="67">
        <v>25</v>
      </c>
      <c r="Z909" s="67">
        <v>125</v>
      </c>
      <c r="AA909" s="67" t="s">
        <v>1090</v>
      </c>
      <c r="AB909" s="67" t="s">
        <v>1090</v>
      </c>
      <c r="AC909" s="67" t="s">
        <v>1090</v>
      </c>
      <c r="AD909" s="67" t="s">
        <v>1090</v>
      </c>
      <c r="AE909" s="67" t="s">
        <v>1090</v>
      </c>
      <c r="AF909" s="67" t="s">
        <v>1090</v>
      </c>
      <c r="AG909" s="67" t="s">
        <v>1090</v>
      </c>
      <c r="AH909" s="67">
        <v>28.94</v>
      </c>
      <c r="AI909" s="67" t="s">
        <v>4272</v>
      </c>
      <c r="AJ909" s="67" t="s">
        <v>4273</v>
      </c>
      <c r="AK909" s="67" t="s">
        <v>1108</v>
      </c>
      <c r="AL909" s="425"/>
      <c r="AM909" s="60"/>
      <c r="AN909" s="60"/>
      <c r="AO909" s="60"/>
      <c r="AP909" s="60"/>
      <c r="AQ909" s="60"/>
      <c r="AR909" s="60"/>
      <c r="AS909" s="60"/>
      <c r="AT909" s="60"/>
      <c r="AU909" s="60"/>
      <c r="AV909" s="60"/>
      <c r="AW909" s="60"/>
      <c r="AX909" s="60"/>
      <c r="AY909" s="60"/>
      <c r="AZ909" s="60"/>
      <c r="BA909" s="60"/>
      <c r="BB909" s="60"/>
      <c r="BC909" s="60"/>
      <c r="BD909" s="60"/>
      <c r="BE909" s="60"/>
      <c r="BF909" s="60"/>
      <c r="BG909" s="60"/>
      <c r="BH909" s="60"/>
      <c r="BI909" s="60"/>
      <c r="BJ909" s="60"/>
      <c r="BK909" s="60"/>
      <c r="BL909" s="60"/>
      <c r="BM909" s="60"/>
      <c r="BN909" s="60"/>
      <c r="BO909" s="60"/>
      <c r="BP909" s="60"/>
      <c r="BQ909" s="60"/>
      <c r="BR909" s="60"/>
      <c r="BS909" s="60"/>
      <c r="BT909" s="60"/>
      <c r="BU909" s="60"/>
      <c r="BV909" s="60"/>
      <c r="BW909" s="60"/>
      <c r="BX909" s="60"/>
      <c r="BY909" s="60"/>
      <c r="BZ909" s="60"/>
      <c r="CA909" s="60"/>
      <c r="CB909" s="60"/>
      <c r="CC909" s="60"/>
      <c r="CD909" s="60"/>
      <c r="CE909" s="60"/>
      <c r="CF909" s="60"/>
      <c r="CG909" s="60"/>
      <c r="CH909" s="60"/>
      <c r="CI909" s="60"/>
      <c r="CJ909" s="60"/>
      <c r="CK909" s="60"/>
      <c r="CL909" s="60"/>
      <c r="CM909" s="60"/>
      <c r="CN909" s="60"/>
      <c r="CO909" s="60"/>
      <c r="CP909" s="60"/>
      <c r="CQ909" s="60"/>
      <c r="CR909" s="60"/>
      <c r="CS909" s="60"/>
      <c r="CT909" s="60"/>
      <c r="CU909" s="60"/>
      <c r="CV909" s="60"/>
      <c r="CW909" s="60"/>
      <c r="CX909" s="60"/>
      <c r="CY909" s="60"/>
      <c r="CZ909" s="60"/>
      <c r="DA909" s="60"/>
      <c r="DB909" s="60"/>
      <c r="DC909" s="60"/>
      <c r="DD909" s="60"/>
      <c r="DE909" s="60"/>
      <c r="DF909" s="60"/>
      <c r="DG909" s="60"/>
      <c r="DH909" s="60"/>
      <c r="DI909" s="60"/>
      <c r="DJ909" s="60"/>
      <c r="DK909" s="60"/>
      <c r="DL909" s="60"/>
      <c r="DM909" s="60"/>
      <c r="DN909" s="60"/>
      <c r="DO909" s="60"/>
      <c r="DP909" s="60"/>
      <c r="DQ909" s="60"/>
      <c r="DR909" s="60"/>
      <c r="DS909" s="60"/>
      <c r="DT909" s="60"/>
      <c r="DU909" s="60"/>
      <c r="DV909" s="60"/>
      <c r="DW909" s="60"/>
      <c r="DX909" s="60"/>
      <c r="DY909" s="60"/>
      <c r="DZ909" s="60"/>
      <c r="EA909" s="60"/>
      <c r="EB909" s="60"/>
      <c r="EC909" s="60"/>
      <c r="ED909" s="60"/>
      <c r="EE909" s="60"/>
      <c r="EF909" s="60"/>
      <c r="EG909" s="60"/>
      <c r="EH909" s="60"/>
      <c r="EI909" s="60"/>
      <c r="EJ909" s="60"/>
      <c r="EK909" s="60"/>
      <c r="EL909" s="60"/>
      <c r="EM909" s="60"/>
      <c r="EN909" s="60"/>
      <c r="EO909" s="60"/>
      <c r="EP909" s="60"/>
      <c r="EQ909" s="60"/>
      <c r="ER909" s="60"/>
      <c r="ES909" s="60"/>
      <c r="ET909" s="60"/>
      <c r="EU909" s="60"/>
      <c r="EV909" s="60"/>
      <c r="EW909" s="60"/>
      <c r="EX909" s="60"/>
      <c r="EY909" s="60"/>
      <c r="EZ909" s="60"/>
      <c r="FA909" s="60"/>
      <c r="FB909" s="60"/>
      <c r="FC909" s="60"/>
      <c r="FD909" s="60"/>
      <c r="FE909" s="60"/>
      <c r="FF909" s="60"/>
      <c r="FG909" s="60"/>
      <c r="FH909" s="60"/>
      <c r="FI909" s="60"/>
      <c r="FJ909" s="60"/>
      <c r="FK909" s="60"/>
      <c r="FL909" s="60"/>
      <c r="FM909" s="60"/>
      <c r="FN909" s="60"/>
      <c r="FO909" s="60"/>
      <c r="FP909" s="60"/>
      <c r="FQ909" s="60"/>
      <c r="FR909" s="60"/>
      <c r="FS909" s="60"/>
      <c r="FT909" s="60"/>
      <c r="FU909" s="60"/>
      <c r="FV909" s="60"/>
      <c r="FW909" s="60"/>
      <c r="FX909" s="60"/>
      <c r="FY909" s="60"/>
      <c r="FZ909" s="60"/>
      <c r="GA909" s="60"/>
      <c r="GB909" s="60"/>
      <c r="GC909" s="60"/>
      <c r="GD909" s="60"/>
      <c r="GE909" s="60"/>
      <c r="GF909" s="60"/>
      <c r="GG909" s="60"/>
      <c r="GH909" s="60"/>
      <c r="GI909" s="60"/>
      <c r="GJ909" s="60"/>
      <c r="GK909" s="60"/>
      <c r="GL909" s="60"/>
      <c r="GM909" s="60"/>
      <c r="GN909" s="60"/>
      <c r="GO909" s="60"/>
      <c r="GP909" s="60"/>
      <c r="GQ909" s="60"/>
      <c r="GR909" s="60"/>
      <c r="GS909" s="60"/>
      <c r="GT909" s="60"/>
      <c r="GU909" s="60"/>
      <c r="GV909" s="60"/>
      <c r="GW909" s="60"/>
      <c r="GX909" s="60"/>
      <c r="GY909" s="60"/>
      <c r="GZ909" s="60"/>
      <c r="HA909" s="60"/>
      <c r="HB909" s="60"/>
      <c r="HC909" s="60"/>
      <c r="HD909" s="60"/>
      <c r="HE909" s="60"/>
      <c r="HF909" s="60"/>
      <c r="HG909" s="60"/>
      <c r="HH909" s="60"/>
      <c r="HI909" s="60"/>
      <c r="HJ909" s="60"/>
      <c r="HK909" s="60"/>
      <c r="HL909" s="60"/>
      <c r="HM909" s="60"/>
      <c r="HN909" s="60"/>
      <c r="HO909" s="60"/>
      <c r="HP909" s="60"/>
      <c r="HQ909" s="60"/>
      <c r="HR909" s="60"/>
      <c r="HS909" s="60"/>
      <c r="HT909" s="60"/>
      <c r="HU909" s="60"/>
      <c r="HV909" s="60"/>
      <c r="HW909" s="60"/>
      <c r="HX909" s="60"/>
      <c r="HY909" s="60"/>
      <c r="HZ909" s="60"/>
      <c r="IA909" s="60"/>
      <c r="IB909" s="60"/>
      <c r="IC909" s="60"/>
      <c r="ID909" s="60"/>
      <c r="IE909" s="60"/>
      <c r="IF909" s="60"/>
      <c r="IG909" s="60"/>
      <c r="IH909" s="60"/>
      <c r="II909" s="60"/>
      <c r="IJ909" s="60"/>
      <c r="IK909" s="60"/>
      <c r="IL909" s="60"/>
      <c r="IM909" s="60"/>
      <c r="IN909" s="60"/>
      <c r="IO909" s="60"/>
      <c r="IP909" s="60"/>
      <c r="IQ909" s="60"/>
      <c r="IR909" s="60"/>
      <c r="IS909" s="60"/>
      <c r="IT909" s="60"/>
      <c r="IU909" s="60"/>
      <c r="IV909" s="60"/>
      <c r="IW909" s="60"/>
      <c r="IX909" s="60"/>
      <c r="IY909" s="60"/>
      <c r="IZ909" s="60"/>
      <c r="JA909" s="60"/>
      <c r="JB909" s="60"/>
      <c r="JC909" s="60"/>
      <c r="JD909" s="60"/>
      <c r="JE909" s="60"/>
      <c r="JF909" s="60"/>
      <c r="JG909" s="60"/>
      <c r="JH909" s="60"/>
      <c r="JI909" s="60"/>
      <c r="JJ909" s="60"/>
      <c r="JK909" s="60"/>
      <c r="JL909" s="60"/>
      <c r="JM909" s="60"/>
      <c r="JN909" s="60"/>
      <c r="JO909" s="60"/>
      <c r="JP909" s="60"/>
      <c r="JQ909" s="60"/>
      <c r="JR909" s="60"/>
      <c r="JS909" s="60"/>
      <c r="JT909" s="60"/>
      <c r="JU909" s="60"/>
      <c r="JV909" s="60"/>
      <c r="JW909" s="60"/>
      <c r="JX909" s="60"/>
      <c r="JY909" s="60"/>
      <c r="JZ909" s="60"/>
      <c r="KA909" s="60"/>
      <c r="KB909" s="60"/>
      <c r="KC909" s="60"/>
      <c r="KD909" s="60"/>
      <c r="KE909" s="60"/>
      <c r="KF909" s="60"/>
      <c r="KG909" s="60"/>
      <c r="KH909" s="60"/>
      <c r="KI909" s="60"/>
      <c r="KJ909" s="60"/>
      <c r="KK909" s="60"/>
      <c r="KL909" s="60"/>
      <c r="KM909" s="60"/>
      <c r="KN909" s="60"/>
      <c r="KO909" s="60"/>
      <c r="KP909" s="60"/>
      <c r="KQ909" s="60"/>
      <c r="KR909" s="60"/>
      <c r="KS909" s="60"/>
      <c r="KT909" s="60"/>
      <c r="KU909" s="60"/>
      <c r="KV909" s="60"/>
      <c r="KW909" s="60"/>
      <c r="KX909" s="60"/>
      <c r="KY909" s="60"/>
      <c r="KZ909" s="60"/>
      <c r="LA909" s="60"/>
      <c r="LB909" s="60"/>
      <c r="LC909" s="60"/>
      <c r="LD909" s="60"/>
      <c r="LE909" s="60"/>
      <c r="LF909" s="60"/>
      <c r="LG909" s="60"/>
      <c r="LH909" s="60"/>
      <c r="LI909" s="60"/>
      <c r="LJ909" s="60"/>
      <c r="LK909" s="60"/>
      <c r="LL909" s="60"/>
      <c r="LM909" s="60"/>
      <c r="LN909" s="60"/>
      <c r="LO909" s="60"/>
      <c r="LP909" s="60"/>
      <c r="LQ909" s="60"/>
      <c r="LR909" s="60"/>
      <c r="LS909" s="60"/>
      <c r="LT909" s="60"/>
      <c r="LU909" s="60"/>
      <c r="LV909" s="60"/>
      <c r="LW909" s="60"/>
      <c r="LX909" s="60"/>
      <c r="LY909" s="60"/>
      <c r="LZ909" s="60"/>
      <c r="MA909" s="60"/>
      <c r="MB909" s="60"/>
      <c r="MC909" s="60"/>
      <c r="MD909" s="60"/>
      <c r="ME909" s="60"/>
      <c r="MF909" s="60"/>
      <c r="MG909" s="60"/>
      <c r="MH909" s="60"/>
      <c r="MI909" s="60"/>
      <c r="MJ909" s="60"/>
      <c r="MK909" s="60"/>
      <c r="ML909" s="60"/>
      <c r="MM909" s="60"/>
      <c r="MN909" s="60"/>
      <c r="MO909" s="60"/>
      <c r="MP909" s="60"/>
      <c r="MQ909" s="60"/>
      <c r="MR909" s="60"/>
      <c r="MS909" s="60"/>
      <c r="MT909" s="60"/>
      <c r="MU909" s="60"/>
      <c r="MV909" s="60"/>
      <c r="MW909" s="60"/>
      <c r="MX909" s="60"/>
      <c r="MY909" s="60"/>
      <c r="MZ909" s="60"/>
      <c r="NA909" s="60"/>
      <c r="NB909" s="60"/>
      <c r="NC909" s="60"/>
      <c r="ND909" s="60"/>
      <c r="NE909" s="60"/>
      <c r="NF909" s="60"/>
      <c r="NG909" s="60"/>
      <c r="NH909" s="60"/>
      <c r="NI909" s="60"/>
      <c r="NJ909" s="60"/>
      <c r="NK909" s="60"/>
      <c r="NL909" s="60"/>
      <c r="NM909" s="60"/>
      <c r="NN909" s="60"/>
      <c r="NO909" s="60"/>
      <c r="NP909" s="60"/>
      <c r="NQ909" s="60"/>
      <c r="NR909" s="60"/>
      <c r="NS909" s="60"/>
      <c r="NT909" s="60"/>
      <c r="NU909" s="60"/>
      <c r="NV909" s="60"/>
      <c r="NW909" s="60"/>
      <c r="NX909" s="60"/>
      <c r="NY909" s="60"/>
      <c r="NZ909" s="60"/>
      <c r="OA909" s="60"/>
      <c r="OB909" s="60"/>
      <c r="OC909" s="60"/>
      <c r="OD909" s="60"/>
      <c r="OE909" s="60"/>
      <c r="OF909" s="60"/>
      <c r="OG909" s="60"/>
      <c r="OH909" s="60"/>
      <c r="OI909" s="60"/>
      <c r="OJ909" s="60"/>
      <c r="OK909" s="60"/>
      <c r="OL909" s="60"/>
      <c r="OM909" s="60"/>
      <c r="ON909" s="60"/>
      <c r="OO909" s="60"/>
      <c r="OP909" s="60"/>
      <c r="OQ909" s="60"/>
      <c r="OR909" s="60"/>
      <c r="OS909" s="60"/>
      <c r="OT909" s="60"/>
      <c r="OU909" s="60"/>
      <c r="OV909" s="60"/>
      <c r="OW909" s="60"/>
      <c r="OX909" s="60"/>
      <c r="OY909" s="60"/>
      <c r="OZ909" s="60"/>
      <c r="PA909" s="60"/>
      <c r="PB909" s="60"/>
      <c r="PC909" s="60"/>
      <c r="PD909" s="60"/>
      <c r="PE909" s="60"/>
      <c r="PF909" s="60"/>
      <c r="PG909" s="60"/>
      <c r="PH909" s="60"/>
      <c r="PI909" s="60"/>
      <c r="PJ909" s="60"/>
      <c r="PK909" s="60"/>
      <c r="PL909" s="60"/>
      <c r="PM909" s="60"/>
      <c r="PN909" s="60"/>
      <c r="PO909" s="60"/>
      <c r="PP909" s="60"/>
      <c r="PQ909" s="60"/>
      <c r="PR909" s="60"/>
      <c r="PS909" s="60"/>
      <c r="PT909" s="60"/>
      <c r="PU909" s="60"/>
      <c r="PV909" s="60"/>
      <c r="PW909" s="60"/>
      <c r="PX909" s="60"/>
      <c r="PY909" s="60"/>
      <c r="PZ909" s="60"/>
      <c r="QA909" s="60"/>
      <c r="QB909" s="60"/>
      <c r="QC909" s="60"/>
      <c r="QD909" s="60"/>
      <c r="QE909" s="60"/>
      <c r="QF909" s="60"/>
      <c r="QG909" s="60"/>
      <c r="QH909" s="60"/>
      <c r="QI909" s="60"/>
      <c r="QJ909" s="60"/>
      <c r="QK909" s="60"/>
      <c r="QL909" s="60"/>
      <c r="QM909" s="60"/>
      <c r="QN909" s="60"/>
      <c r="QO909" s="60"/>
      <c r="QP909" s="60"/>
      <c r="QQ909" s="60"/>
      <c r="QR909" s="60"/>
      <c r="QS909" s="60"/>
      <c r="QT909" s="60"/>
      <c r="QU909" s="60"/>
      <c r="QV909" s="60"/>
      <c r="QW909" s="60"/>
      <c r="QX909" s="60"/>
      <c r="QY909" s="60"/>
      <c r="QZ909" s="60"/>
      <c r="RA909" s="60"/>
      <c r="RB909" s="60"/>
      <c r="RC909" s="60"/>
      <c r="RD909" s="60"/>
      <c r="RE909" s="60"/>
      <c r="RF909" s="60"/>
      <c r="RG909" s="60"/>
      <c r="RH909" s="60"/>
      <c r="RI909" s="60"/>
      <c r="RJ909" s="60"/>
      <c r="RK909" s="60"/>
      <c r="RL909" s="60"/>
      <c r="RM909" s="60"/>
      <c r="RN909" s="60"/>
      <c r="RO909" s="60"/>
      <c r="RP909" s="60"/>
      <c r="RQ909" s="60"/>
      <c r="RR909" s="60"/>
      <c r="RS909" s="60"/>
      <c r="RT909" s="60"/>
      <c r="RU909" s="60"/>
      <c r="RV909" s="60"/>
      <c r="RW909" s="60"/>
      <c r="RX909" s="60"/>
      <c r="RY909" s="60"/>
      <c r="RZ909" s="60"/>
      <c r="SA909" s="60"/>
      <c r="SB909" s="60"/>
      <c r="SC909" s="60"/>
      <c r="SD909" s="60"/>
      <c r="SE909" s="60"/>
      <c r="SF909" s="60"/>
      <c r="SG909" s="60"/>
      <c r="SH909" s="60"/>
      <c r="SI909" s="60"/>
      <c r="SJ909" s="60"/>
      <c r="SK909" s="60"/>
      <c r="SL909" s="60"/>
      <c r="SM909" s="60"/>
      <c r="SN909" s="60"/>
      <c r="SO909" s="60"/>
      <c r="SP909" s="60"/>
      <c r="SQ909" s="60"/>
      <c r="SR909" s="60"/>
      <c r="SS909" s="60"/>
      <c r="ST909" s="60"/>
      <c r="SU909" s="60"/>
      <c r="SV909" s="60"/>
      <c r="SW909" s="60"/>
      <c r="SX909" s="60"/>
      <c r="SY909" s="60"/>
      <c r="SZ909" s="60"/>
      <c r="TA909" s="60"/>
      <c r="TB909" s="60"/>
      <c r="TC909" s="60"/>
      <c r="TD909" s="60"/>
      <c r="TE909" s="60"/>
      <c r="TF909" s="60"/>
      <c r="TG909" s="60"/>
      <c r="TH909" s="60"/>
      <c r="TI909" s="60"/>
    </row>
    <row r="910" spans="1:529" s="89" customFormat="1" ht="33.75" customHeight="1" thickBot="1" x14ac:dyDescent="0.3">
      <c r="A910" s="252">
        <v>13710016</v>
      </c>
      <c r="B910" s="253">
        <v>39633</v>
      </c>
      <c r="C910" s="254" t="s">
        <v>3325</v>
      </c>
      <c r="D910" s="254" t="s">
        <v>5163</v>
      </c>
      <c r="E910" s="254"/>
      <c r="F910" s="254"/>
      <c r="G910" s="254"/>
      <c r="H910" s="252">
        <v>48489</v>
      </c>
      <c r="I910" s="253">
        <v>39653</v>
      </c>
      <c r="J910" s="253">
        <v>41824</v>
      </c>
      <c r="K910" s="254" t="s">
        <v>1112</v>
      </c>
      <c r="L910" s="254"/>
      <c r="M910" s="254" t="s">
        <v>1812</v>
      </c>
      <c r="N910" s="254" t="s">
        <v>66</v>
      </c>
      <c r="O910" s="254">
        <v>2946.4</v>
      </c>
      <c r="P910" s="754"/>
      <c r="Q910" s="754"/>
      <c r="R910" s="754" t="s">
        <v>3324</v>
      </c>
      <c r="S910" s="754"/>
      <c r="T910" s="612">
        <v>0.33600000000000002</v>
      </c>
      <c r="U910" s="254">
        <v>8.07</v>
      </c>
      <c r="V910" s="254">
        <v>2946.4</v>
      </c>
      <c r="W910" s="254" t="s">
        <v>3185</v>
      </c>
      <c r="X910" s="254">
        <v>60</v>
      </c>
      <c r="Y910" s="254">
        <v>25</v>
      </c>
      <c r="Z910" s="254">
        <v>125</v>
      </c>
      <c r="AA910" s="254" t="s">
        <v>1090</v>
      </c>
      <c r="AB910" s="254" t="s">
        <v>1090</v>
      </c>
      <c r="AC910" s="254" t="s">
        <v>1090</v>
      </c>
      <c r="AD910" s="254" t="s">
        <v>1090</v>
      </c>
      <c r="AE910" s="254" t="s">
        <v>1090</v>
      </c>
      <c r="AF910" s="254">
        <v>0.3</v>
      </c>
      <c r="AG910" s="254" t="s">
        <v>1090</v>
      </c>
      <c r="AH910" s="254"/>
      <c r="AI910" s="254" t="s">
        <v>4274</v>
      </c>
      <c r="AJ910" s="254" t="s">
        <v>4275</v>
      </c>
      <c r="AK910" s="276"/>
      <c r="AL910" s="276" t="s">
        <v>4576</v>
      </c>
    </row>
    <row r="911" spans="1:529" s="60" customFormat="1" ht="27.75" customHeight="1" thickBot="1" x14ac:dyDescent="0.3">
      <c r="A911" s="237">
        <v>13710017</v>
      </c>
      <c r="B911" s="238">
        <v>39651</v>
      </c>
      <c r="C911" s="23" t="s">
        <v>1809</v>
      </c>
      <c r="D911" s="23"/>
      <c r="E911" s="23"/>
      <c r="F911" s="23"/>
      <c r="G911" s="23"/>
      <c r="H911" s="239"/>
      <c r="I911" s="238">
        <v>39672</v>
      </c>
      <c r="J911" s="238">
        <v>40746</v>
      </c>
      <c r="K911" s="23" t="s">
        <v>1136</v>
      </c>
      <c r="L911" s="23"/>
      <c r="M911" s="23" t="s">
        <v>4827</v>
      </c>
      <c r="N911" s="23" t="s">
        <v>21</v>
      </c>
      <c r="O911" s="23">
        <v>9125</v>
      </c>
      <c r="P911" s="744"/>
      <c r="Q911" s="744"/>
      <c r="R911" s="744"/>
      <c r="S911" s="744"/>
      <c r="T911" s="575"/>
      <c r="U911" s="23"/>
      <c r="V911" s="23">
        <v>9125</v>
      </c>
      <c r="W911" s="23"/>
      <c r="X911" s="23"/>
      <c r="Y911" s="23"/>
      <c r="Z911" s="23"/>
      <c r="AA911" s="23"/>
      <c r="AB911" s="23"/>
      <c r="AC911" s="23"/>
      <c r="AD911" s="23"/>
      <c r="AE911" s="23"/>
      <c r="AF911" s="23"/>
      <c r="AG911" s="23"/>
      <c r="AH911" s="23"/>
      <c r="AI911" s="23"/>
      <c r="AJ911" s="23"/>
      <c r="AK911" s="24"/>
      <c r="AL911" s="24"/>
    </row>
    <row r="912" spans="1:529" s="60" customFormat="1" ht="27.75" customHeight="1" x14ac:dyDescent="0.25">
      <c r="A912" s="290">
        <v>13710018</v>
      </c>
      <c r="B912" s="291">
        <v>39657</v>
      </c>
      <c r="C912" s="221" t="s">
        <v>1813</v>
      </c>
      <c r="D912" s="221"/>
      <c r="E912" s="221"/>
      <c r="F912" s="221"/>
      <c r="G912" s="221"/>
      <c r="H912" s="290"/>
      <c r="I912" s="291">
        <v>39678</v>
      </c>
      <c r="J912" s="291">
        <v>41848</v>
      </c>
      <c r="K912" s="221" t="s">
        <v>1112</v>
      </c>
      <c r="L912" s="221"/>
      <c r="M912" s="221" t="s">
        <v>335</v>
      </c>
      <c r="N912" s="221" t="s">
        <v>66</v>
      </c>
      <c r="O912" s="221">
        <v>10950</v>
      </c>
      <c r="P912" s="746"/>
      <c r="Q912" s="746" t="s">
        <v>3369</v>
      </c>
      <c r="R912" s="746"/>
      <c r="S912" s="746"/>
      <c r="T912" s="570"/>
      <c r="U912" s="221"/>
      <c r="V912" s="221">
        <v>10950</v>
      </c>
      <c r="W912" s="221"/>
      <c r="X912" s="221"/>
      <c r="Y912" s="221"/>
      <c r="Z912" s="221"/>
      <c r="AA912" s="221"/>
      <c r="AB912" s="221"/>
      <c r="AC912" s="221"/>
      <c r="AD912" s="221"/>
      <c r="AE912" s="221"/>
      <c r="AF912" s="221"/>
      <c r="AG912" s="221"/>
      <c r="AH912" s="221"/>
      <c r="AI912" s="221"/>
      <c r="AJ912" s="221"/>
      <c r="AK912" s="314"/>
      <c r="AL912" s="735" t="s">
        <v>3395</v>
      </c>
    </row>
    <row r="913" spans="1:529" s="82" customFormat="1" ht="53.25" customHeight="1" thickBot="1" x14ac:dyDescent="0.3">
      <c r="A913" s="382">
        <v>13710018</v>
      </c>
      <c r="B913" s="381">
        <v>39657</v>
      </c>
      <c r="C913" s="348" t="s">
        <v>3368</v>
      </c>
      <c r="D913" s="348" t="s">
        <v>7866</v>
      </c>
      <c r="E913" s="348" t="s">
        <v>138</v>
      </c>
      <c r="F913" s="348" t="s">
        <v>138</v>
      </c>
      <c r="G913" s="348" t="s">
        <v>63</v>
      </c>
      <c r="H913" s="382">
        <v>5236</v>
      </c>
      <c r="I913" s="381">
        <v>39678</v>
      </c>
      <c r="J913" s="381">
        <v>44040</v>
      </c>
      <c r="K913" s="348" t="s">
        <v>1112</v>
      </c>
      <c r="L913" s="348"/>
      <c r="M913" s="348" t="s">
        <v>4828</v>
      </c>
      <c r="N913" s="348" t="s">
        <v>66</v>
      </c>
      <c r="O913" s="348">
        <v>10950</v>
      </c>
      <c r="P913" s="750"/>
      <c r="Q913" s="750"/>
      <c r="R913" s="750"/>
      <c r="S913" s="750"/>
      <c r="T913" s="561">
        <v>1.25</v>
      </c>
      <c r="U913" s="348">
        <v>30</v>
      </c>
      <c r="V913" s="348">
        <v>10950</v>
      </c>
      <c r="W913" s="348" t="s">
        <v>3185</v>
      </c>
      <c r="X913" s="348">
        <v>60</v>
      </c>
      <c r="Y913" s="348">
        <v>25</v>
      </c>
      <c r="Z913" s="348">
        <v>125</v>
      </c>
      <c r="AA913" s="348" t="s">
        <v>1090</v>
      </c>
      <c r="AB913" s="348" t="s">
        <v>1090</v>
      </c>
      <c r="AC913" s="348" t="s">
        <v>1090</v>
      </c>
      <c r="AD913" s="348" t="s">
        <v>1090</v>
      </c>
      <c r="AE913" s="348" t="s">
        <v>1090</v>
      </c>
      <c r="AF913" s="348">
        <v>0.3</v>
      </c>
      <c r="AG913" s="348" t="s">
        <v>3370</v>
      </c>
      <c r="AH913" s="348">
        <v>99.34</v>
      </c>
      <c r="AI913" s="348" t="s">
        <v>4276</v>
      </c>
      <c r="AJ913" s="348" t="s">
        <v>4277</v>
      </c>
      <c r="AK913" s="348" t="s">
        <v>1108</v>
      </c>
      <c r="AL913" s="671" t="s">
        <v>7867</v>
      </c>
      <c r="AM913" s="60"/>
      <c r="AN913" s="60"/>
      <c r="AO913" s="60"/>
      <c r="AP913" s="60"/>
      <c r="AQ913" s="60"/>
      <c r="AR913" s="60"/>
      <c r="AS913" s="60"/>
      <c r="AT913" s="60"/>
      <c r="AU913" s="60"/>
      <c r="AV913" s="60"/>
      <c r="AW913" s="60"/>
      <c r="AX913" s="60"/>
      <c r="AY913" s="60"/>
      <c r="AZ913" s="60"/>
      <c r="BA913" s="60"/>
      <c r="BB913" s="60"/>
      <c r="BC913" s="60"/>
      <c r="BD913" s="60"/>
      <c r="BE913" s="60"/>
      <c r="BF913" s="60"/>
      <c r="BG913" s="60"/>
      <c r="BH913" s="60"/>
      <c r="BI913" s="60"/>
      <c r="BJ913" s="60"/>
      <c r="BK913" s="60"/>
      <c r="BL913" s="60"/>
      <c r="BM913" s="60"/>
      <c r="BN913" s="60"/>
      <c r="BO913" s="60"/>
      <c r="BP913" s="60"/>
      <c r="BQ913" s="60"/>
      <c r="BR913" s="60"/>
      <c r="BS913" s="60"/>
      <c r="BT913" s="60"/>
      <c r="BU913" s="60"/>
      <c r="BV913" s="60"/>
      <c r="BW913" s="60"/>
      <c r="BX913" s="60"/>
      <c r="BY913" s="60"/>
      <c r="BZ913" s="60"/>
      <c r="CA913" s="60"/>
      <c r="CB913" s="60"/>
      <c r="CC913" s="60"/>
      <c r="CD913" s="60"/>
      <c r="CE913" s="60"/>
      <c r="CF913" s="60"/>
      <c r="CG913" s="60"/>
      <c r="CH913" s="60"/>
      <c r="CI913" s="60"/>
      <c r="CJ913" s="60"/>
      <c r="CK913" s="60"/>
      <c r="CL913" s="60"/>
      <c r="CM913" s="60"/>
      <c r="CN913" s="60"/>
      <c r="CO913" s="60"/>
      <c r="CP913" s="60"/>
      <c r="CQ913" s="60"/>
      <c r="CR913" s="60"/>
      <c r="CS913" s="60"/>
      <c r="CT913" s="60"/>
      <c r="CU913" s="60"/>
      <c r="CV913" s="60"/>
      <c r="CW913" s="60"/>
      <c r="CX913" s="60"/>
      <c r="CY913" s="60"/>
      <c r="CZ913" s="60"/>
      <c r="DA913" s="60"/>
      <c r="DB913" s="60"/>
      <c r="DC913" s="60"/>
      <c r="DD913" s="60"/>
      <c r="DE913" s="60"/>
      <c r="DF913" s="60"/>
      <c r="DG913" s="60"/>
      <c r="DH913" s="60"/>
      <c r="DI913" s="60"/>
      <c r="DJ913" s="60"/>
      <c r="DK913" s="60"/>
      <c r="DL913" s="60"/>
      <c r="DM913" s="60"/>
      <c r="DN913" s="60"/>
      <c r="DO913" s="60"/>
      <c r="DP913" s="60"/>
      <c r="DQ913" s="60"/>
      <c r="DR913" s="60"/>
      <c r="DS913" s="60"/>
      <c r="DT913" s="60"/>
      <c r="DU913" s="60"/>
      <c r="DV913" s="60"/>
      <c r="DW913" s="60"/>
      <c r="DX913" s="60"/>
      <c r="DY913" s="60"/>
      <c r="DZ913" s="60"/>
      <c r="EA913" s="60"/>
      <c r="EB913" s="60"/>
      <c r="EC913" s="60"/>
      <c r="ED913" s="60"/>
      <c r="EE913" s="60"/>
      <c r="EF913" s="60"/>
      <c r="EG913" s="60"/>
      <c r="EH913" s="60"/>
      <c r="EI913" s="60"/>
      <c r="EJ913" s="60"/>
      <c r="EK913" s="60"/>
      <c r="EL913" s="60"/>
      <c r="EM913" s="60"/>
      <c r="EN913" s="60"/>
      <c r="EO913" s="60"/>
      <c r="EP913" s="60"/>
      <c r="EQ913" s="60"/>
      <c r="ER913" s="60"/>
      <c r="ES913" s="60"/>
      <c r="ET913" s="60"/>
      <c r="EU913" s="60"/>
      <c r="EV913" s="60"/>
      <c r="EW913" s="60"/>
      <c r="EX913" s="60"/>
      <c r="EY913" s="60"/>
      <c r="EZ913" s="60"/>
      <c r="FA913" s="60"/>
      <c r="FB913" s="60"/>
      <c r="FC913" s="60"/>
      <c r="FD913" s="60"/>
      <c r="FE913" s="60"/>
      <c r="FF913" s="60"/>
      <c r="FG913" s="60"/>
      <c r="FH913" s="60"/>
      <c r="FI913" s="60"/>
      <c r="FJ913" s="60"/>
      <c r="FK913" s="60"/>
      <c r="FL913" s="60"/>
      <c r="FM913" s="60"/>
      <c r="FN913" s="60"/>
      <c r="FO913" s="60"/>
      <c r="FP913" s="60"/>
      <c r="FQ913" s="60"/>
      <c r="FR913" s="60"/>
      <c r="FS913" s="60"/>
      <c r="FT913" s="60"/>
      <c r="FU913" s="60"/>
      <c r="FV913" s="60"/>
      <c r="FW913" s="60"/>
      <c r="FX913" s="60"/>
      <c r="FY913" s="60"/>
      <c r="FZ913" s="60"/>
      <c r="GA913" s="60"/>
      <c r="GB913" s="60"/>
      <c r="GC913" s="60"/>
      <c r="GD913" s="60"/>
      <c r="GE913" s="60"/>
      <c r="GF913" s="60"/>
      <c r="GG913" s="60"/>
      <c r="GH913" s="60"/>
      <c r="GI913" s="60"/>
      <c r="GJ913" s="60"/>
      <c r="GK913" s="60"/>
      <c r="GL913" s="60"/>
      <c r="GM913" s="60"/>
      <c r="GN913" s="60"/>
      <c r="GO913" s="60"/>
      <c r="GP913" s="60"/>
      <c r="GQ913" s="60"/>
      <c r="GR913" s="60"/>
      <c r="GS913" s="60"/>
      <c r="GT913" s="60"/>
      <c r="GU913" s="60"/>
      <c r="GV913" s="60"/>
      <c r="GW913" s="60"/>
      <c r="GX913" s="60"/>
      <c r="GY913" s="60"/>
      <c r="GZ913" s="60"/>
      <c r="HA913" s="60"/>
      <c r="HB913" s="60"/>
      <c r="HC913" s="60"/>
      <c r="HD913" s="60"/>
      <c r="HE913" s="60"/>
      <c r="HF913" s="60"/>
      <c r="HG913" s="60"/>
      <c r="HH913" s="60"/>
      <c r="HI913" s="60"/>
      <c r="HJ913" s="60"/>
      <c r="HK913" s="60"/>
      <c r="HL913" s="60"/>
      <c r="HM913" s="60"/>
      <c r="HN913" s="60"/>
      <c r="HO913" s="60"/>
      <c r="HP913" s="60"/>
      <c r="HQ913" s="60"/>
      <c r="HR913" s="60"/>
      <c r="HS913" s="60"/>
      <c r="HT913" s="60"/>
      <c r="HU913" s="60"/>
      <c r="HV913" s="60"/>
      <c r="HW913" s="60"/>
      <c r="HX913" s="60"/>
      <c r="HY913" s="60"/>
      <c r="HZ913" s="60"/>
      <c r="IA913" s="60"/>
      <c r="IB913" s="60"/>
      <c r="IC913" s="60"/>
      <c r="ID913" s="60"/>
      <c r="IE913" s="60"/>
      <c r="IF913" s="60"/>
      <c r="IG913" s="60"/>
      <c r="IH913" s="60"/>
      <c r="II913" s="60"/>
      <c r="IJ913" s="60"/>
      <c r="IK913" s="60"/>
      <c r="IL913" s="60"/>
      <c r="IM913" s="60"/>
      <c r="IN913" s="60"/>
      <c r="IO913" s="60"/>
      <c r="IP913" s="60"/>
      <c r="IQ913" s="60"/>
      <c r="IR913" s="60"/>
      <c r="IS913" s="60"/>
      <c r="IT913" s="60"/>
      <c r="IU913" s="60"/>
      <c r="IV913" s="60"/>
      <c r="IW913" s="60"/>
      <c r="IX913" s="60"/>
      <c r="IY913" s="60"/>
      <c r="IZ913" s="60"/>
      <c r="JA913" s="60"/>
      <c r="JB913" s="60"/>
      <c r="JC913" s="60"/>
      <c r="JD913" s="60"/>
      <c r="JE913" s="60"/>
      <c r="JF913" s="60"/>
      <c r="JG913" s="60"/>
      <c r="JH913" s="60"/>
      <c r="JI913" s="60"/>
      <c r="JJ913" s="60"/>
      <c r="JK913" s="60"/>
      <c r="JL913" s="60"/>
      <c r="JM913" s="60"/>
      <c r="JN913" s="60"/>
      <c r="JO913" s="60"/>
      <c r="JP913" s="60"/>
      <c r="JQ913" s="60"/>
      <c r="JR913" s="60"/>
      <c r="JS913" s="60"/>
      <c r="JT913" s="60"/>
      <c r="JU913" s="60"/>
      <c r="JV913" s="60"/>
      <c r="JW913" s="60"/>
      <c r="JX913" s="60"/>
      <c r="JY913" s="60"/>
      <c r="JZ913" s="60"/>
      <c r="KA913" s="60"/>
      <c r="KB913" s="60"/>
      <c r="KC913" s="60"/>
      <c r="KD913" s="60"/>
      <c r="KE913" s="60"/>
      <c r="KF913" s="60"/>
      <c r="KG913" s="60"/>
      <c r="KH913" s="60"/>
      <c r="KI913" s="60"/>
      <c r="KJ913" s="60"/>
      <c r="KK913" s="60"/>
      <c r="KL913" s="60"/>
      <c r="KM913" s="60"/>
      <c r="KN913" s="60"/>
      <c r="KO913" s="60"/>
      <c r="KP913" s="60"/>
      <c r="KQ913" s="60"/>
      <c r="KR913" s="60"/>
      <c r="KS913" s="60"/>
      <c r="KT913" s="60"/>
      <c r="KU913" s="60"/>
      <c r="KV913" s="60"/>
      <c r="KW913" s="60"/>
      <c r="KX913" s="60"/>
      <c r="KY913" s="60"/>
      <c r="KZ913" s="60"/>
      <c r="LA913" s="60"/>
      <c r="LB913" s="60"/>
      <c r="LC913" s="60"/>
      <c r="LD913" s="60"/>
      <c r="LE913" s="60"/>
      <c r="LF913" s="60"/>
      <c r="LG913" s="60"/>
      <c r="LH913" s="60"/>
      <c r="LI913" s="60"/>
      <c r="LJ913" s="60"/>
      <c r="LK913" s="60"/>
      <c r="LL913" s="60"/>
      <c r="LM913" s="60"/>
      <c r="LN913" s="60"/>
      <c r="LO913" s="60"/>
      <c r="LP913" s="60"/>
      <c r="LQ913" s="60"/>
      <c r="LR913" s="60"/>
      <c r="LS913" s="60"/>
      <c r="LT913" s="60"/>
      <c r="LU913" s="60"/>
      <c r="LV913" s="60"/>
      <c r="LW913" s="60"/>
      <c r="LX913" s="60"/>
      <c r="LY913" s="60"/>
      <c r="LZ913" s="60"/>
      <c r="MA913" s="60"/>
      <c r="MB913" s="60"/>
      <c r="MC913" s="60"/>
      <c r="MD913" s="60"/>
      <c r="ME913" s="60"/>
      <c r="MF913" s="60"/>
      <c r="MG913" s="60"/>
      <c r="MH913" s="60"/>
      <c r="MI913" s="60"/>
      <c r="MJ913" s="60"/>
      <c r="MK913" s="60"/>
      <c r="ML913" s="60"/>
      <c r="MM913" s="60"/>
      <c r="MN913" s="60"/>
      <c r="MO913" s="60"/>
      <c r="MP913" s="60"/>
      <c r="MQ913" s="60"/>
      <c r="MR913" s="60"/>
      <c r="MS913" s="60"/>
      <c r="MT913" s="60"/>
      <c r="MU913" s="60"/>
      <c r="MV913" s="60"/>
      <c r="MW913" s="60"/>
      <c r="MX913" s="60"/>
      <c r="MY913" s="60"/>
      <c r="MZ913" s="60"/>
      <c r="NA913" s="60"/>
      <c r="NB913" s="60"/>
      <c r="NC913" s="60"/>
      <c r="ND913" s="60"/>
      <c r="NE913" s="60"/>
      <c r="NF913" s="60"/>
      <c r="NG913" s="60"/>
      <c r="NH913" s="60"/>
      <c r="NI913" s="60"/>
      <c r="NJ913" s="60"/>
      <c r="NK913" s="60"/>
      <c r="NL913" s="60"/>
      <c r="NM913" s="60"/>
      <c r="NN913" s="60"/>
      <c r="NO913" s="60"/>
      <c r="NP913" s="60"/>
      <c r="NQ913" s="60"/>
      <c r="NR913" s="60"/>
      <c r="NS913" s="60"/>
      <c r="NT913" s="60"/>
      <c r="NU913" s="60"/>
      <c r="NV913" s="60"/>
      <c r="NW913" s="60"/>
      <c r="NX913" s="60"/>
      <c r="NY913" s="60"/>
      <c r="NZ913" s="60"/>
      <c r="OA913" s="60"/>
      <c r="OB913" s="60"/>
      <c r="OC913" s="60"/>
      <c r="OD913" s="60"/>
      <c r="OE913" s="60"/>
      <c r="OF913" s="60"/>
      <c r="OG913" s="60"/>
      <c r="OH913" s="60"/>
      <c r="OI913" s="60"/>
      <c r="OJ913" s="60"/>
      <c r="OK913" s="60"/>
      <c r="OL913" s="60"/>
      <c r="OM913" s="60"/>
      <c r="ON913" s="60"/>
      <c r="OO913" s="60"/>
      <c r="OP913" s="60"/>
      <c r="OQ913" s="60"/>
      <c r="OR913" s="60"/>
      <c r="OS913" s="60"/>
      <c r="OT913" s="60"/>
      <c r="OU913" s="60"/>
      <c r="OV913" s="60"/>
      <c r="OW913" s="60"/>
      <c r="OX913" s="60"/>
      <c r="OY913" s="60"/>
      <c r="OZ913" s="60"/>
      <c r="PA913" s="60"/>
      <c r="PB913" s="60"/>
      <c r="PC913" s="60"/>
      <c r="PD913" s="60"/>
      <c r="PE913" s="60"/>
      <c r="PF913" s="60"/>
      <c r="PG913" s="60"/>
      <c r="PH913" s="60"/>
      <c r="PI913" s="60"/>
      <c r="PJ913" s="60"/>
      <c r="PK913" s="60"/>
      <c r="PL913" s="60"/>
      <c r="PM913" s="60"/>
      <c r="PN913" s="60"/>
      <c r="PO913" s="60"/>
      <c r="PP913" s="60"/>
      <c r="PQ913" s="60"/>
      <c r="PR913" s="60"/>
      <c r="PS913" s="60"/>
      <c r="PT913" s="60"/>
      <c r="PU913" s="60"/>
      <c r="PV913" s="60"/>
      <c r="PW913" s="60"/>
      <c r="PX913" s="60"/>
      <c r="PY913" s="60"/>
      <c r="PZ913" s="60"/>
      <c r="QA913" s="60"/>
      <c r="QB913" s="60"/>
      <c r="QC913" s="60"/>
      <c r="QD913" s="60"/>
      <c r="QE913" s="60"/>
      <c r="QF913" s="60"/>
      <c r="QG913" s="60"/>
      <c r="QH913" s="60"/>
      <c r="QI913" s="60"/>
      <c r="QJ913" s="60"/>
      <c r="QK913" s="60"/>
      <c r="QL913" s="60"/>
      <c r="QM913" s="60"/>
      <c r="QN913" s="60"/>
      <c r="QO913" s="60"/>
      <c r="QP913" s="60"/>
      <c r="QQ913" s="60"/>
      <c r="QR913" s="60"/>
      <c r="QS913" s="60"/>
      <c r="QT913" s="60"/>
      <c r="QU913" s="60"/>
      <c r="QV913" s="60"/>
      <c r="QW913" s="60"/>
      <c r="QX913" s="60"/>
      <c r="QY913" s="60"/>
      <c r="QZ913" s="60"/>
      <c r="RA913" s="60"/>
      <c r="RB913" s="60"/>
      <c r="RC913" s="60"/>
      <c r="RD913" s="60"/>
      <c r="RE913" s="60"/>
      <c r="RF913" s="60"/>
      <c r="RG913" s="60"/>
      <c r="RH913" s="60"/>
      <c r="RI913" s="60"/>
      <c r="RJ913" s="60"/>
      <c r="RK913" s="60"/>
      <c r="RL913" s="60"/>
      <c r="RM913" s="60"/>
      <c r="RN913" s="60"/>
      <c r="RO913" s="60"/>
      <c r="RP913" s="60"/>
      <c r="RQ913" s="60"/>
      <c r="RR913" s="60"/>
      <c r="RS913" s="60"/>
      <c r="RT913" s="60"/>
      <c r="RU913" s="60"/>
      <c r="RV913" s="60"/>
      <c r="RW913" s="60"/>
      <c r="RX913" s="60"/>
      <c r="RY913" s="60"/>
      <c r="RZ913" s="60"/>
      <c r="SA913" s="60"/>
      <c r="SB913" s="60"/>
      <c r="SC913" s="60"/>
      <c r="SD913" s="60"/>
      <c r="SE913" s="60"/>
      <c r="SF913" s="60"/>
      <c r="SG913" s="60"/>
      <c r="SH913" s="60"/>
      <c r="SI913" s="60"/>
      <c r="SJ913" s="60"/>
      <c r="SK913" s="60"/>
      <c r="SL913" s="60"/>
      <c r="SM913" s="60"/>
      <c r="SN913" s="60"/>
      <c r="SO913" s="60"/>
      <c r="SP913" s="60"/>
      <c r="SQ913" s="60"/>
      <c r="SR913" s="60"/>
      <c r="SS913" s="60"/>
      <c r="ST913" s="60"/>
      <c r="SU913" s="60"/>
      <c r="SV913" s="60"/>
      <c r="SW913" s="60"/>
      <c r="SX913" s="60"/>
      <c r="SY913" s="60"/>
      <c r="SZ913" s="60"/>
      <c r="TA913" s="60"/>
      <c r="TB913" s="60"/>
      <c r="TC913" s="60"/>
      <c r="TD913" s="60"/>
      <c r="TE913" s="60"/>
      <c r="TF913" s="60"/>
      <c r="TG913" s="60"/>
      <c r="TH913" s="60"/>
      <c r="TI913" s="60"/>
    </row>
    <row r="914" spans="1:529" s="60" customFormat="1" ht="27.75" customHeight="1" thickBot="1" x14ac:dyDescent="0.3">
      <c r="A914" s="206">
        <v>13710019</v>
      </c>
      <c r="B914" s="207">
        <v>39679</v>
      </c>
      <c r="C914" s="208" t="s">
        <v>1814</v>
      </c>
      <c r="D914" s="208"/>
      <c r="E914" s="29"/>
      <c r="F914" s="29"/>
      <c r="G914" s="29"/>
      <c r="H914" s="209"/>
      <c r="I914" s="207">
        <v>39701</v>
      </c>
      <c r="J914" s="207">
        <v>41870</v>
      </c>
      <c r="K914" s="208"/>
      <c r="L914" s="208"/>
      <c r="M914" s="208" t="s">
        <v>4824</v>
      </c>
      <c r="N914" s="208" t="s">
        <v>34</v>
      </c>
      <c r="O914" s="208">
        <v>7300</v>
      </c>
      <c r="P914" s="758"/>
      <c r="Q914" s="758"/>
      <c r="R914" s="758"/>
      <c r="S914" s="758"/>
      <c r="T914" s="567"/>
      <c r="U914" s="208"/>
      <c r="V914" s="208">
        <v>7300</v>
      </c>
      <c r="W914" s="208"/>
      <c r="X914" s="208"/>
      <c r="Y914" s="208"/>
      <c r="Z914" s="208"/>
      <c r="AA914" s="208"/>
      <c r="AB914" s="208"/>
      <c r="AC914" s="208"/>
      <c r="AD914" s="208"/>
      <c r="AE914" s="208"/>
      <c r="AF914" s="208"/>
      <c r="AG914" s="208"/>
      <c r="AH914" s="208"/>
      <c r="AI914" s="208"/>
      <c r="AJ914" s="208"/>
      <c r="AK914" s="367"/>
      <c r="AL914" s="367"/>
    </row>
    <row r="915" spans="1:529" s="60" customFormat="1" ht="27.75" customHeight="1" thickBot="1" x14ac:dyDescent="0.3">
      <c r="A915" s="77">
        <v>13710020</v>
      </c>
      <c r="B915" s="28">
        <v>39682</v>
      </c>
      <c r="C915" s="29" t="s">
        <v>1809</v>
      </c>
      <c r="D915" s="29"/>
      <c r="E915" s="23"/>
      <c r="F915" s="23"/>
      <c r="G915" s="23"/>
      <c r="H915" s="77"/>
      <c r="I915" s="28">
        <v>39703</v>
      </c>
      <c r="J915" s="28">
        <v>40777</v>
      </c>
      <c r="K915" s="29" t="s">
        <v>1118</v>
      </c>
      <c r="L915" s="29"/>
      <c r="M915" s="29" t="s">
        <v>4823</v>
      </c>
      <c r="N915" s="29" t="s">
        <v>34</v>
      </c>
      <c r="O915" s="29">
        <v>5475</v>
      </c>
      <c r="P915" s="743"/>
      <c r="Q915" s="743"/>
      <c r="R915" s="743"/>
      <c r="S915" s="743"/>
      <c r="T915" s="571"/>
      <c r="U915" s="29"/>
      <c r="V915" s="29">
        <v>5475</v>
      </c>
      <c r="W915" s="29"/>
      <c r="X915" s="29"/>
      <c r="Y915" s="29"/>
      <c r="Z915" s="29"/>
      <c r="AA915" s="29"/>
      <c r="AB915" s="29"/>
      <c r="AC915" s="29"/>
      <c r="AD915" s="29"/>
      <c r="AE915" s="29"/>
      <c r="AF915" s="29"/>
      <c r="AG915" s="29"/>
      <c r="AH915" s="29"/>
      <c r="AI915" s="29"/>
      <c r="AJ915" s="29"/>
      <c r="AK915" s="25"/>
      <c r="AL915" s="25"/>
    </row>
    <row r="916" spans="1:529" s="60" customFormat="1" ht="27.75" customHeight="1" thickBot="1" x14ac:dyDescent="0.3">
      <c r="A916" s="237">
        <v>13710021</v>
      </c>
      <c r="B916" s="238">
        <v>39708</v>
      </c>
      <c r="C916" s="23" t="s">
        <v>1809</v>
      </c>
      <c r="D916" s="23"/>
      <c r="E916" s="29"/>
      <c r="F916" s="29"/>
      <c r="G916" s="29"/>
      <c r="H916" s="239"/>
      <c r="I916" s="238">
        <v>39728</v>
      </c>
      <c r="J916" s="238">
        <v>40803</v>
      </c>
      <c r="K916" s="23" t="s">
        <v>1118</v>
      </c>
      <c r="L916" s="23"/>
      <c r="M916" s="23" t="s">
        <v>682</v>
      </c>
      <c r="N916" s="23" t="s">
        <v>34</v>
      </c>
      <c r="O916" s="23">
        <v>10950</v>
      </c>
      <c r="P916" s="744"/>
      <c r="Q916" s="744"/>
      <c r="R916" s="744"/>
      <c r="S916" s="744"/>
      <c r="T916" s="575"/>
      <c r="U916" s="23"/>
      <c r="V916" s="23">
        <v>10950</v>
      </c>
      <c r="W916" s="23"/>
      <c r="X916" s="23"/>
      <c r="Y916" s="23"/>
      <c r="Z916" s="23"/>
      <c r="AA916" s="23"/>
      <c r="AB916" s="23"/>
      <c r="AC916" s="23"/>
      <c r="AD916" s="23"/>
      <c r="AE916" s="23"/>
      <c r="AF916" s="23"/>
      <c r="AG916" s="23"/>
      <c r="AH916" s="23"/>
      <c r="AI916" s="23"/>
      <c r="AJ916" s="23"/>
      <c r="AK916" s="24"/>
      <c r="AL916" s="24"/>
    </row>
    <row r="917" spans="1:529" s="60" customFormat="1" ht="27.75" customHeight="1" thickBot="1" x14ac:dyDescent="0.3">
      <c r="A917" s="77">
        <v>13710022</v>
      </c>
      <c r="B917" s="28">
        <v>39708</v>
      </c>
      <c r="C917" s="29" t="s">
        <v>1809</v>
      </c>
      <c r="D917" s="29"/>
      <c r="E917" s="23"/>
      <c r="F917" s="23"/>
      <c r="G917" s="23"/>
      <c r="H917" s="77"/>
      <c r="I917" s="28">
        <v>39728</v>
      </c>
      <c r="J917" s="28">
        <v>41899</v>
      </c>
      <c r="K917" s="29" t="s">
        <v>1118</v>
      </c>
      <c r="L917" s="29"/>
      <c r="M917" s="29" t="s">
        <v>4823</v>
      </c>
      <c r="N917" s="29" t="s">
        <v>34</v>
      </c>
      <c r="O917" s="29">
        <v>365</v>
      </c>
      <c r="P917" s="743"/>
      <c r="Q917" s="743"/>
      <c r="R917" s="743"/>
      <c r="S917" s="743"/>
      <c r="T917" s="571"/>
      <c r="U917" s="29"/>
      <c r="V917" s="29">
        <v>365</v>
      </c>
      <c r="W917" s="29"/>
      <c r="X917" s="29"/>
      <c r="Y917" s="29"/>
      <c r="Z917" s="29"/>
      <c r="AA917" s="29"/>
      <c r="AB917" s="29"/>
      <c r="AC917" s="29"/>
      <c r="AD917" s="29"/>
      <c r="AE917" s="29"/>
      <c r="AF917" s="29"/>
      <c r="AG917" s="29"/>
      <c r="AH917" s="29"/>
      <c r="AI917" s="29"/>
      <c r="AJ917" s="29"/>
      <c r="AK917" s="25"/>
      <c r="AL917" s="25"/>
    </row>
    <row r="918" spans="1:529" s="60" customFormat="1" ht="27.75" customHeight="1" thickBot="1" x14ac:dyDescent="0.3">
      <c r="A918" s="237">
        <v>13710023</v>
      </c>
      <c r="B918" s="238">
        <v>39722</v>
      </c>
      <c r="C918" s="23" t="s">
        <v>1809</v>
      </c>
      <c r="D918" s="23"/>
      <c r="E918" s="29"/>
      <c r="F918" s="29"/>
      <c r="G918" s="29"/>
      <c r="H918" s="239"/>
      <c r="I918" s="238">
        <v>39741</v>
      </c>
      <c r="J918" s="238">
        <v>41913</v>
      </c>
      <c r="K918" s="23" t="s">
        <v>1118</v>
      </c>
      <c r="L918" s="23"/>
      <c r="M918" s="23" t="s">
        <v>4829</v>
      </c>
      <c r="N918" s="23" t="s">
        <v>34</v>
      </c>
      <c r="O918" s="23">
        <v>1217</v>
      </c>
      <c r="P918" s="744"/>
      <c r="Q918" s="744"/>
      <c r="R918" s="744"/>
      <c r="S918" s="744"/>
      <c r="T918" s="575"/>
      <c r="U918" s="23"/>
      <c r="V918" s="23">
        <v>1217</v>
      </c>
      <c r="W918" s="23"/>
      <c r="X918" s="23"/>
      <c r="Y918" s="23"/>
      <c r="Z918" s="23"/>
      <c r="AA918" s="23"/>
      <c r="AB918" s="23"/>
      <c r="AC918" s="23"/>
      <c r="AD918" s="23"/>
      <c r="AE918" s="23"/>
      <c r="AF918" s="23"/>
      <c r="AG918" s="23"/>
      <c r="AH918" s="23"/>
      <c r="AI918" s="23"/>
      <c r="AJ918" s="23"/>
      <c r="AK918" s="24"/>
      <c r="AL918" s="24"/>
    </row>
    <row r="919" spans="1:529" s="60" customFormat="1" ht="27.75" customHeight="1" thickBot="1" x14ac:dyDescent="0.3">
      <c r="A919" s="77">
        <v>13710024</v>
      </c>
      <c r="B919" s="28">
        <v>39772</v>
      </c>
      <c r="C919" s="29" t="s">
        <v>1809</v>
      </c>
      <c r="D919" s="29"/>
      <c r="E919" s="23"/>
      <c r="F919" s="23"/>
      <c r="G919" s="23"/>
      <c r="H919" s="77"/>
      <c r="I919" s="28">
        <v>39792</v>
      </c>
      <c r="J919" s="28">
        <v>41963</v>
      </c>
      <c r="K919" s="29" t="s">
        <v>877</v>
      </c>
      <c r="L919" s="29"/>
      <c r="M919" s="29" t="s">
        <v>1037</v>
      </c>
      <c r="N919" s="29" t="s">
        <v>34</v>
      </c>
      <c r="O919" s="29">
        <v>29200</v>
      </c>
      <c r="P919" s="743"/>
      <c r="Q919" s="743"/>
      <c r="R919" s="743"/>
      <c r="S919" s="743"/>
      <c r="T919" s="571"/>
      <c r="U919" s="29"/>
      <c r="V919" s="29">
        <v>29200</v>
      </c>
      <c r="W919" s="29"/>
      <c r="X919" s="29"/>
      <c r="Y919" s="29"/>
      <c r="Z919" s="29"/>
      <c r="AA919" s="29"/>
      <c r="AB919" s="29"/>
      <c r="AC919" s="29"/>
      <c r="AD919" s="29"/>
      <c r="AE919" s="29"/>
      <c r="AF919" s="29"/>
      <c r="AG919" s="29"/>
      <c r="AH919" s="29"/>
      <c r="AI919" s="29"/>
      <c r="AJ919" s="29"/>
      <c r="AK919" s="25"/>
      <c r="AL919" s="25"/>
    </row>
    <row r="920" spans="1:529" s="60" customFormat="1" ht="27.75" customHeight="1" thickBot="1" x14ac:dyDescent="0.3">
      <c r="A920" s="237">
        <v>13710025</v>
      </c>
      <c r="B920" s="238">
        <v>39819</v>
      </c>
      <c r="C920" s="23" t="s">
        <v>1303</v>
      </c>
      <c r="D920" s="23"/>
      <c r="E920" s="29"/>
      <c r="F920" s="29"/>
      <c r="G920" s="29"/>
      <c r="H920" s="239"/>
      <c r="I920" s="238">
        <v>39839</v>
      </c>
      <c r="J920" s="238">
        <v>42010</v>
      </c>
      <c r="K920" s="23" t="s">
        <v>1304</v>
      </c>
      <c r="L920" s="23"/>
      <c r="M920" s="23" t="s">
        <v>1815</v>
      </c>
      <c r="N920" s="23" t="s">
        <v>21</v>
      </c>
      <c r="O920" s="23">
        <v>5000</v>
      </c>
      <c r="P920" s="744"/>
      <c r="Q920" s="744"/>
      <c r="R920" s="744"/>
      <c r="S920" s="744"/>
      <c r="T920" s="575"/>
      <c r="U920" s="23"/>
      <c r="V920" s="23">
        <v>5000</v>
      </c>
      <c r="W920" s="23"/>
      <c r="X920" s="23"/>
      <c r="Y920" s="23"/>
      <c r="Z920" s="23"/>
      <c r="AA920" s="23"/>
      <c r="AB920" s="23"/>
      <c r="AC920" s="23"/>
      <c r="AD920" s="23"/>
      <c r="AE920" s="23"/>
      <c r="AF920" s="23"/>
      <c r="AG920" s="23"/>
      <c r="AH920" s="23"/>
      <c r="AI920" s="23"/>
      <c r="AJ920" s="23"/>
      <c r="AK920" s="24"/>
      <c r="AL920" s="24"/>
    </row>
    <row r="921" spans="1:529" s="60" customFormat="1" ht="27.75" customHeight="1" thickBot="1" x14ac:dyDescent="0.3">
      <c r="A921" s="77">
        <v>13710026</v>
      </c>
      <c r="B921" s="28">
        <v>39823</v>
      </c>
      <c r="C921" s="29" t="s">
        <v>1816</v>
      </c>
      <c r="D921" s="29"/>
      <c r="E921" s="23"/>
      <c r="F921" s="23"/>
      <c r="G921" s="23"/>
      <c r="H921" s="77"/>
      <c r="I921" s="28">
        <v>39843</v>
      </c>
      <c r="J921" s="28">
        <v>40918</v>
      </c>
      <c r="K921" s="29" t="s">
        <v>804</v>
      </c>
      <c r="L921" s="29"/>
      <c r="M921" s="29" t="s">
        <v>4830</v>
      </c>
      <c r="N921" s="29" t="s">
        <v>34</v>
      </c>
      <c r="O921" s="29">
        <v>8030</v>
      </c>
      <c r="P921" s="743"/>
      <c r="Q921" s="743"/>
      <c r="R921" s="743"/>
      <c r="S921" s="743"/>
      <c r="T921" s="571"/>
      <c r="U921" s="29"/>
      <c r="V921" s="29">
        <v>8030</v>
      </c>
      <c r="W921" s="29"/>
      <c r="X921" s="29"/>
      <c r="Y921" s="29"/>
      <c r="Z921" s="29"/>
      <c r="AA921" s="29"/>
      <c r="AB921" s="29"/>
      <c r="AC921" s="29"/>
      <c r="AD921" s="29"/>
      <c r="AE921" s="29"/>
      <c r="AF921" s="29"/>
      <c r="AG921" s="29"/>
      <c r="AH921" s="29"/>
      <c r="AI921" s="29"/>
      <c r="AJ921" s="29"/>
      <c r="AK921" s="25"/>
      <c r="AL921" s="25"/>
    </row>
    <row r="922" spans="1:529" s="60" customFormat="1" ht="27.75" customHeight="1" thickBot="1" x14ac:dyDescent="0.3">
      <c r="A922" s="237" t="s">
        <v>7454</v>
      </c>
      <c r="B922" s="238">
        <v>39854</v>
      </c>
      <c r="C922" s="23" t="s">
        <v>1809</v>
      </c>
      <c r="D922" s="23"/>
      <c r="E922" s="29"/>
      <c r="F922" s="29"/>
      <c r="G922" s="29"/>
      <c r="H922" s="239"/>
      <c r="I922" s="238">
        <v>39874</v>
      </c>
      <c r="J922" s="238">
        <v>42045</v>
      </c>
      <c r="K922" s="23" t="s">
        <v>1118</v>
      </c>
      <c r="L922" s="23"/>
      <c r="M922" s="23" t="s">
        <v>4825</v>
      </c>
      <c r="N922" s="23" t="s">
        <v>34</v>
      </c>
      <c r="O922" s="23">
        <v>6000</v>
      </c>
      <c r="P922" s="744"/>
      <c r="Q922" s="744"/>
      <c r="R922" s="744"/>
      <c r="S922" s="744"/>
      <c r="T922" s="575"/>
      <c r="U922" s="23"/>
      <c r="V922" s="23">
        <v>6000</v>
      </c>
      <c r="W922" s="23"/>
      <c r="X922" s="23"/>
      <c r="Y922" s="23"/>
      <c r="Z922" s="23"/>
      <c r="AA922" s="23"/>
      <c r="AB922" s="23"/>
      <c r="AC922" s="23"/>
      <c r="AD922" s="23"/>
      <c r="AE922" s="23"/>
      <c r="AF922" s="23"/>
      <c r="AG922" s="23"/>
      <c r="AH922" s="23"/>
      <c r="AI922" s="23"/>
      <c r="AJ922" s="23"/>
      <c r="AK922" s="24"/>
      <c r="AL922" s="24"/>
    </row>
    <row r="923" spans="1:529" s="60" customFormat="1" ht="27.75" customHeight="1" thickBot="1" x14ac:dyDescent="0.3">
      <c r="A923" s="77">
        <v>13710028</v>
      </c>
      <c r="B923" s="28">
        <v>39871</v>
      </c>
      <c r="C923" s="29" t="s">
        <v>1809</v>
      </c>
      <c r="D923" s="29"/>
      <c r="E923" s="23"/>
      <c r="F923" s="23"/>
      <c r="G923" s="23"/>
      <c r="H923" s="77"/>
      <c r="I923" s="28">
        <v>39889</v>
      </c>
      <c r="J923" s="28">
        <v>42062</v>
      </c>
      <c r="K923" s="29" t="s">
        <v>1817</v>
      </c>
      <c r="L923" s="29"/>
      <c r="M923" s="29" t="s">
        <v>4825</v>
      </c>
      <c r="N923" s="29" t="s">
        <v>34</v>
      </c>
      <c r="O923" s="29">
        <v>2740</v>
      </c>
      <c r="P923" s="743"/>
      <c r="Q923" s="743"/>
      <c r="R923" s="743"/>
      <c r="S923" s="743"/>
      <c r="T923" s="571"/>
      <c r="U923" s="29"/>
      <c r="V923" s="29">
        <v>2740</v>
      </c>
      <c r="W923" s="29"/>
      <c r="X923" s="29"/>
      <c r="Y923" s="29"/>
      <c r="Z923" s="29"/>
      <c r="AA923" s="29"/>
      <c r="AB923" s="29"/>
      <c r="AC923" s="29"/>
      <c r="AD923" s="29"/>
      <c r="AE923" s="29"/>
      <c r="AF923" s="29"/>
      <c r="AG923" s="29"/>
      <c r="AH923" s="29"/>
      <c r="AI923" s="29"/>
      <c r="AJ923" s="29"/>
      <c r="AK923" s="25"/>
      <c r="AL923" s="25"/>
    </row>
    <row r="924" spans="1:529" s="60" customFormat="1" ht="27.75" customHeight="1" thickBot="1" x14ac:dyDescent="0.3">
      <c r="A924" s="237">
        <v>13710029</v>
      </c>
      <c r="B924" s="238">
        <v>39871</v>
      </c>
      <c r="C924" s="23" t="s">
        <v>1809</v>
      </c>
      <c r="D924" s="23"/>
      <c r="E924" s="29"/>
      <c r="F924" s="29"/>
      <c r="G924" s="29"/>
      <c r="H924" s="239"/>
      <c r="I924" s="238">
        <v>39891</v>
      </c>
      <c r="J924" s="238">
        <v>42062</v>
      </c>
      <c r="K924" s="23" t="s">
        <v>1118</v>
      </c>
      <c r="L924" s="23"/>
      <c r="M924" s="23" t="s">
        <v>4823</v>
      </c>
      <c r="N924" s="23" t="s">
        <v>34</v>
      </c>
      <c r="O924" s="23">
        <v>2190</v>
      </c>
      <c r="P924" s="744"/>
      <c r="Q924" s="744"/>
      <c r="R924" s="744"/>
      <c r="S924" s="744"/>
      <c r="T924" s="575"/>
      <c r="U924" s="23"/>
      <c r="V924" s="23">
        <v>2190</v>
      </c>
      <c r="W924" s="23"/>
      <c r="X924" s="23"/>
      <c r="Y924" s="23"/>
      <c r="Z924" s="23"/>
      <c r="AA924" s="23"/>
      <c r="AB924" s="23"/>
      <c r="AC924" s="23"/>
      <c r="AD924" s="23"/>
      <c r="AE924" s="23"/>
      <c r="AF924" s="23"/>
      <c r="AG924" s="23"/>
      <c r="AH924" s="23"/>
      <c r="AI924" s="23"/>
      <c r="AJ924" s="23"/>
      <c r="AK924" s="24"/>
      <c r="AL924" s="24"/>
    </row>
    <row r="925" spans="1:529" s="60" customFormat="1" ht="27.75" customHeight="1" thickBot="1" x14ac:dyDescent="0.3">
      <c r="A925" s="77">
        <v>13710030</v>
      </c>
      <c r="B925" s="28">
        <v>39882</v>
      </c>
      <c r="C925" s="29" t="s">
        <v>1809</v>
      </c>
      <c r="D925" s="29"/>
      <c r="E925" s="23"/>
      <c r="F925" s="23"/>
      <c r="G925" s="23"/>
      <c r="H925" s="77"/>
      <c r="I925" s="28">
        <v>39902</v>
      </c>
      <c r="J925" s="28">
        <v>40978</v>
      </c>
      <c r="K925" s="29" t="s">
        <v>1118</v>
      </c>
      <c r="L925" s="29"/>
      <c r="M925" s="29" t="s">
        <v>4825</v>
      </c>
      <c r="N925" s="29" t="s">
        <v>34</v>
      </c>
      <c r="O925" s="29">
        <v>14600</v>
      </c>
      <c r="P925" s="743"/>
      <c r="Q925" s="743"/>
      <c r="R925" s="743"/>
      <c r="S925" s="743"/>
      <c r="T925" s="571"/>
      <c r="U925" s="29"/>
      <c r="V925" s="29">
        <v>14600</v>
      </c>
      <c r="W925" s="29"/>
      <c r="X925" s="29"/>
      <c r="Y925" s="29"/>
      <c r="Z925" s="29"/>
      <c r="AA925" s="29"/>
      <c r="AB925" s="29"/>
      <c r="AC925" s="29"/>
      <c r="AD925" s="29"/>
      <c r="AE925" s="29"/>
      <c r="AF925" s="29"/>
      <c r="AG925" s="29"/>
      <c r="AH925" s="29"/>
      <c r="AI925" s="29"/>
      <c r="AJ925" s="29"/>
      <c r="AK925" s="25"/>
      <c r="AL925" s="25"/>
    </row>
    <row r="926" spans="1:529" s="60" customFormat="1" ht="27.75" customHeight="1" thickBot="1" x14ac:dyDescent="0.3">
      <c r="A926" s="237">
        <v>13710031</v>
      </c>
      <c r="B926" s="238">
        <v>39882</v>
      </c>
      <c r="C926" s="23" t="s">
        <v>1809</v>
      </c>
      <c r="D926" s="23"/>
      <c r="E926" s="29"/>
      <c r="F926" s="29"/>
      <c r="G926" s="29"/>
      <c r="H926" s="239"/>
      <c r="I926" s="238">
        <v>39902</v>
      </c>
      <c r="J926" s="238">
        <v>42073</v>
      </c>
      <c r="K926" s="23" t="s">
        <v>1118</v>
      </c>
      <c r="L926" s="23"/>
      <c r="M926" s="23" t="s">
        <v>4824</v>
      </c>
      <c r="N926" s="23" t="s">
        <v>34</v>
      </c>
      <c r="O926" s="23">
        <v>7698</v>
      </c>
      <c r="P926" s="744"/>
      <c r="Q926" s="744"/>
      <c r="R926" s="744"/>
      <c r="S926" s="744"/>
      <c r="T926" s="575"/>
      <c r="U926" s="23"/>
      <c r="V926" s="23">
        <v>7698</v>
      </c>
      <c r="W926" s="23"/>
      <c r="X926" s="23"/>
      <c r="Y926" s="23"/>
      <c r="Z926" s="23"/>
      <c r="AA926" s="23"/>
      <c r="AB926" s="23"/>
      <c r="AC926" s="23"/>
      <c r="AD926" s="23"/>
      <c r="AE926" s="23"/>
      <c r="AF926" s="23"/>
      <c r="AG926" s="23"/>
      <c r="AH926" s="23"/>
      <c r="AI926" s="23"/>
      <c r="AJ926" s="23"/>
      <c r="AK926" s="24"/>
      <c r="AL926" s="24"/>
    </row>
    <row r="927" spans="1:529" s="60" customFormat="1" ht="27.75" customHeight="1" thickBot="1" x14ac:dyDescent="0.3">
      <c r="A927" s="77">
        <v>13710032</v>
      </c>
      <c r="B927" s="28">
        <v>39889</v>
      </c>
      <c r="C927" s="29" t="s">
        <v>1809</v>
      </c>
      <c r="D927" s="29"/>
      <c r="E927" s="23"/>
      <c r="F927" s="23"/>
      <c r="G927" s="23"/>
      <c r="H927" s="77"/>
      <c r="I927" s="28">
        <v>39910</v>
      </c>
      <c r="J927" s="28">
        <v>42080</v>
      </c>
      <c r="K927" s="29" t="s">
        <v>1118</v>
      </c>
      <c r="L927" s="29"/>
      <c r="M927" s="29" t="s">
        <v>4824</v>
      </c>
      <c r="N927" s="29" t="s">
        <v>34</v>
      </c>
      <c r="O927" s="29">
        <v>457</v>
      </c>
      <c r="P927" s="743"/>
      <c r="Q927" s="743"/>
      <c r="R927" s="743"/>
      <c r="S927" s="743"/>
      <c r="T927" s="571"/>
      <c r="U927" s="29"/>
      <c r="V927" s="29">
        <v>457</v>
      </c>
      <c r="W927" s="29"/>
      <c r="X927" s="29"/>
      <c r="Y927" s="29"/>
      <c r="Z927" s="29"/>
      <c r="AA927" s="29"/>
      <c r="AB927" s="29"/>
      <c r="AC927" s="29"/>
      <c r="AD927" s="29"/>
      <c r="AE927" s="29"/>
      <c r="AF927" s="29"/>
      <c r="AG927" s="29"/>
      <c r="AH927" s="29"/>
      <c r="AI927" s="29"/>
      <c r="AJ927" s="29"/>
      <c r="AK927" s="25"/>
      <c r="AL927" s="25"/>
    </row>
    <row r="928" spans="1:529" s="60" customFormat="1" ht="27.75" customHeight="1" thickBot="1" x14ac:dyDescent="0.3">
      <c r="A928" s="237">
        <v>13710033</v>
      </c>
      <c r="B928" s="238">
        <v>39911</v>
      </c>
      <c r="C928" s="23" t="s">
        <v>1818</v>
      </c>
      <c r="D928" s="23"/>
      <c r="E928" s="470"/>
      <c r="F928" s="470"/>
      <c r="G928" s="717"/>
      <c r="H928" s="239"/>
      <c r="I928" s="238">
        <v>39931</v>
      </c>
      <c r="J928" s="238">
        <v>42102</v>
      </c>
      <c r="K928" s="23" t="s">
        <v>1147</v>
      </c>
      <c r="L928" s="23"/>
      <c r="M928" s="23" t="s">
        <v>335</v>
      </c>
      <c r="N928" s="23" t="s">
        <v>66</v>
      </c>
      <c r="O928" s="23">
        <v>4818</v>
      </c>
      <c r="P928" s="744"/>
      <c r="Q928" s="744"/>
      <c r="R928" s="744"/>
      <c r="S928" s="744"/>
      <c r="T928" s="575"/>
      <c r="U928" s="23"/>
      <c r="V928" s="23">
        <v>4818</v>
      </c>
      <c r="W928" s="23"/>
      <c r="X928" s="23"/>
      <c r="Y928" s="23"/>
      <c r="Z928" s="23"/>
      <c r="AA928" s="23"/>
      <c r="AB928" s="23"/>
      <c r="AC928" s="23"/>
      <c r="AD928" s="23"/>
      <c r="AE928" s="23"/>
      <c r="AF928" s="23"/>
      <c r="AG928" s="23"/>
      <c r="AH928" s="23"/>
      <c r="AI928" s="23"/>
      <c r="AJ928" s="23"/>
      <c r="AK928" s="24"/>
      <c r="AL928" s="24"/>
    </row>
    <row r="929" spans="1:529" s="60" customFormat="1" ht="34.5" customHeight="1" x14ac:dyDescent="0.25">
      <c r="A929" s="164">
        <v>13710034</v>
      </c>
      <c r="B929" s="175">
        <v>39931</v>
      </c>
      <c r="C929" s="222" t="s">
        <v>1819</v>
      </c>
      <c r="D929" s="39" t="s">
        <v>7317</v>
      </c>
      <c r="E929" s="39" t="s">
        <v>33</v>
      </c>
      <c r="F929" s="39" t="s">
        <v>41</v>
      </c>
      <c r="G929" s="39" t="s">
        <v>33</v>
      </c>
      <c r="H929" s="533" t="s">
        <v>172</v>
      </c>
      <c r="I929" s="175">
        <v>39960</v>
      </c>
      <c r="J929" s="175">
        <v>42122</v>
      </c>
      <c r="K929" s="176" t="s">
        <v>1120</v>
      </c>
      <c r="L929" s="176"/>
      <c r="M929" s="176" t="s">
        <v>4831</v>
      </c>
      <c r="N929" s="176" t="s">
        <v>34</v>
      </c>
      <c r="O929" s="176">
        <v>1755</v>
      </c>
      <c r="P929" s="752" t="s">
        <v>5898</v>
      </c>
      <c r="Q929" s="752" t="s">
        <v>5898</v>
      </c>
      <c r="R929" s="752"/>
      <c r="S929" s="752"/>
      <c r="T929" s="568"/>
      <c r="U929" s="176"/>
      <c r="V929" s="176">
        <v>1755</v>
      </c>
      <c r="W929" s="176"/>
      <c r="X929" s="176"/>
      <c r="Y929" s="176"/>
      <c r="Z929" s="176"/>
      <c r="AA929" s="176"/>
      <c r="AB929" s="176"/>
      <c r="AC929" s="176"/>
      <c r="AD929" s="176"/>
      <c r="AE929" s="176"/>
      <c r="AF929" s="176"/>
      <c r="AG929" s="176"/>
      <c r="AH929" s="176"/>
      <c r="AI929" s="176"/>
      <c r="AJ929" s="176"/>
      <c r="AK929" s="222"/>
      <c r="AL929" s="222" t="s">
        <v>5901</v>
      </c>
    </row>
    <row r="930" spans="1:529" s="82" customFormat="1" ht="53.25" customHeight="1" thickBot="1" x14ac:dyDescent="0.3">
      <c r="A930" s="73">
        <v>13710034</v>
      </c>
      <c r="B930" s="12">
        <v>39931</v>
      </c>
      <c r="C930" s="11" t="s">
        <v>5897</v>
      </c>
      <c r="D930" s="11" t="s">
        <v>7317</v>
      </c>
      <c r="E930" s="208" t="s">
        <v>33</v>
      </c>
      <c r="F930" s="208" t="s">
        <v>41</v>
      </c>
      <c r="G930" s="208" t="s">
        <v>33</v>
      </c>
      <c r="H930" s="73" t="s">
        <v>172</v>
      </c>
      <c r="I930" s="12">
        <v>39960</v>
      </c>
      <c r="J930" s="12">
        <v>44314</v>
      </c>
      <c r="K930" s="11" t="s">
        <v>1120</v>
      </c>
      <c r="L930" s="11"/>
      <c r="M930" s="11" t="s">
        <v>4831</v>
      </c>
      <c r="N930" s="11" t="s">
        <v>34</v>
      </c>
      <c r="O930" s="11">
        <v>1755</v>
      </c>
      <c r="P930" s="745"/>
      <c r="Q930" s="745"/>
      <c r="R930" s="745"/>
      <c r="S930" s="745"/>
      <c r="T930" s="559"/>
      <c r="U930" s="11">
        <v>6.75</v>
      </c>
      <c r="V930" s="11">
        <v>1755</v>
      </c>
      <c r="W930" s="11" t="s">
        <v>3185</v>
      </c>
      <c r="X930" s="11">
        <v>35</v>
      </c>
      <c r="Y930" s="11">
        <v>25</v>
      </c>
      <c r="Z930" s="11">
        <v>125</v>
      </c>
      <c r="AA930" s="11" t="s">
        <v>1090</v>
      </c>
      <c r="AB930" s="11" t="s">
        <v>1090</v>
      </c>
      <c r="AC930" s="11" t="s">
        <v>1090</v>
      </c>
      <c r="AD930" s="11" t="s">
        <v>1090</v>
      </c>
      <c r="AE930" s="11" t="s">
        <v>1090</v>
      </c>
      <c r="AF930" s="11" t="s">
        <v>1090</v>
      </c>
      <c r="AG930" s="11" t="s">
        <v>1090</v>
      </c>
      <c r="AH930" s="11">
        <v>536.29999999999995</v>
      </c>
      <c r="AI930" s="11" t="s">
        <v>5899</v>
      </c>
      <c r="AJ930" s="11" t="s">
        <v>5900</v>
      </c>
      <c r="AK930" s="11" t="s">
        <v>1373</v>
      </c>
      <c r="AL930" s="60"/>
      <c r="AM930" s="60"/>
      <c r="AN930" s="60"/>
      <c r="AO930" s="60"/>
      <c r="AP930" s="60"/>
      <c r="AQ930" s="60"/>
      <c r="AR930" s="60"/>
      <c r="AS930" s="60"/>
      <c r="AT930" s="60"/>
      <c r="AU930" s="60"/>
      <c r="AV930" s="60"/>
      <c r="AW930" s="60"/>
      <c r="AX930" s="60"/>
      <c r="AY930" s="60"/>
      <c r="AZ930" s="60"/>
      <c r="BA930" s="60"/>
      <c r="BB930" s="60"/>
      <c r="BC930" s="60"/>
      <c r="BD930" s="60"/>
      <c r="BE930" s="60"/>
      <c r="BF930" s="60"/>
      <c r="BG930" s="60"/>
      <c r="BH930" s="60"/>
      <c r="BI930" s="60"/>
      <c r="BJ930" s="60"/>
      <c r="BK930" s="60"/>
      <c r="BL930" s="60"/>
      <c r="BM930" s="60"/>
      <c r="BN930" s="60"/>
      <c r="BO930" s="60"/>
      <c r="BP930" s="60"/>
      <c r="BQ930" s="60"/>
      <c r="BR930" s="60"/>
      <c r="BS930" s="60"/>
      <c r="BT930" s="60"/>
      <c r="BU930" s="60"/>
      <c r="BV930" s="60"/>
      <c r="BW930" s="60"/>
      <c r="BX930" s="60"/>
      <c r="BY930" s="60"/>
      <c r="BZ930" s="60"/>
      <c r="CA930" s="60"/>
      <c r="CB930" s="60"/>
      <c r="CC930" s="60"/>
      <c r="CD930" s="60"/>
      <c r="CE930" s="60"/>
      <c r="CF930" s="60"/>
      <c r="CG930" s="60"/>
      <c r="CH930" s="60"/>
      <c r="CI930" s="60"/>
      <c r="CJ930" s="60"/>
      <c r="CK930" s="60"/>
      <c r="CL930" s="60"/>
      <c r="CM930" s="60"/>
      <c r="CN930" s="60"/>
      <c r="CO930" s="60"/>
      <c r="CP930" s="60"/>
      <c r="CQ930" s="60"/>
      <c r="CR930" s="60"/>
      <c r="CS930" s="60"/>
      <c r="CT930" s="60"/>
      <c r="CU930" s="60"/>
      <c r="CV930" s="60"/>
      <c r="CW930" s="60"/>
      <c r="CX930" s="60"/>
      <c r="CY930" s="60"/>
      <c r="CZ930" s="60"/>
      <c r="DA930" s="60"/>
      <c r="DB930" s="60"/>
      <c r="DC930" s="60"/>
      <c r="DD930" s="60"/>
      <c r="DE930" s="60"/>
      <c r="DF930" s="60"/>
      <c r="DG930" s="60"/>
      <c r="DH930" s="60"/>
      <c r="DI930" s="60"/>
      <c r="DJ930" s="60"/>
      <c r="DK930" s="60"/>
      <c r="DL930" s="60"/>
      <c r="DM930" s="60"/>
      <c r="DN930" s="60"/>
      <c r="DO930" s="60"/>
      <c r="DP930" s="60"/>
      <c r="DQ930" s="60"/>
      <c r="DR930" s="60"/>
      <c r="DS930" s="60"/>
      <c r="DT930" s="60"/>
      <c r="DU930" s="60"/>
      <c r="DV930" s="60"/>
      <c r="DW930" s="60"/>
      <c r="DX930" s="60"/>
      <c r="DY930" s="60"/>
      <c r="DZ930" s="60"/>
      <c r="EA930" s="60"/>
      <c r="EB930" s="60"/>
      <c r="EC930" s="60"/>
      <c r="ED930" s="60"/>
      <c r="EE930" s="60"/>
      <c r="EF930" s="60"/>
      <c r="EG930" s="60"/>
      <c r="EH930" s="60"/>
      <c r="EI930" s="60"/>
      <c r="EJ930" s="60"/>
      <c r="EK930" s="60"/>
      <c r="EL930" s="60"/>
      <c r="EM930" s="60"/>
      <c r="EN930" s="60"/>
      <c r="EO930" s="60"/>
      <c r="EP930" s="60"/>
      <c r="EQ930" s="60"/>
      <c r="ER930" s="60"/>
      <c r="ES930" s="60"/>
      <c r="ET930" s="60"/>
      <c r="EU930" s="60"/>
      <c r="EV930" s="60"/>
      <c r="EW930" s="60"/>
      <c r="EX930" s="60"/>
      <c r="EY930" s="60"/>
      <c r="EZ930" s="60"/>
      <c r="FA930" s="60"/>
      <c r="FB930" s="60"/>
      <c r="FC930" s="60"/>
      <c r="FD930" s="60"/>
      <c r="FE930" s="60"/>
      <c r="FF930" s="60"/>
      <c r="FG930" s="60"/>
      <c r="FH930" s="60"/>
      <c r="FI930" s="60"/>
      <c r="FJ930" s="60"/>
      <c r="FK930" s="60"/>
      <c r="FL930" s="60"/>
      <c r="FM930" s="60"/>
      <c r="FN930" s="60"/>
      <c r="FO930" s="60"/>
      <c r="FP930" s="60"/>
      <c r="FQ930" s="60"/>
      <c r="FR930" s="60"/>
      <c r="FS930" s="60"/>
      <c r="FT930" s="60"/>
      <c r="FU930" s="60"/>
      <c r="FV930" s="60"/>
      <c r="FW930" s="60"/>
      <c r="FX930" s="60"/>
      <c r="FY930" s="60"/>
      <c r="FZ930" s="60"/>
      <c r="GA930" s="60"/>
      <c r="GB930" s="60"/>
      <c r="GC930" s="60"/>
      <c r="GD930" s="60"/>
      <c r="GE930" s="60"/>
      <c r="GF930" s="60"/>
      <c r="GG930" s="60"/>
      <c r="GH930" s="60"/>
      <c r="GI930" s="60"/>
      <c r="GJ930" s="60"/>
      <c r="GK930" s="60"/>
      <c r="GL930" s="60"/>
      <c r="GM930" s="60"/>
      <c r="GN930" s="60"/>
      <c r="GO930" s="60"/>
      <c r="GP930" s="60"/>
      <c r="GQ930" s="60"/>
      <c r="GR930" s="60"/>
      <c r="GS930" s="60"/>
      <c r="GT930" s="60"/>
      <c r="GU930" s="60"/>
      <c r="GV930" s="60"/>
      <c r="GW930" s="60"/>
      <c r="GX930" s="60"/>
      <c r="GY930" s="60"/>
      <c r="GZ930" s="60"/>
      <c r="HA930" s="60"/>
      <c r="HB930" s="60"/>
      <c r="HC930" s="60"/>
      <c r="HD930" s="60"/>
      <c r="HE930" s="60"/>
      <c r="HF930" s="60"/>
      <c r="HG930" s="60"/>
      <c r="HH930" s="60"/>
      <c r="HI930" s="60"/>
      <c r="HJ930" s="60"/>
      <c r="HK930" s="60"/>
      <c r="HL930" s="60"/>
      <c r="HM930" s="60"/>
      <c r="HN930" s="60"/>
      <c r="HO930" s="60"/>
      <c r="HP930" s="60"/>
      <c r="HQ930" s="60"/>
      <c r="HR930" s="60"/>
      <c r="HS930" s="60"/>
      <c r="HT930" s="60"/>
      <c r="HU930" s="60"/>
      <c r="HV930" s="60"/>
      <c r="HW930" s="60"/>
      <c r="HX930" s="60"/>
      <c r="HY930" s="60"/>
      <c r="HZ930" s="60"/>
      <c r="IA930" s="60"/>
      <c r="IB930" s="60"/>
      <c r="IC930" s="60"/>
      <c r="ID930" s="60"/>
      <c r="IE930" s="60"/>
      <c r="IF930" s="60"/>
      <c r="IG930" s="60"/>
      <c r="IH930" s="60"/>
      <c r="II930" s="60"/>
      <c r="IJ930" s="60"/>
      <c r="IK930" s="60"/>
      <c r="IL930" s="60"/>
      <c r="IM930" s="60"/>
      <c r="IN930" s="60"/>
      <c r="IO930" s="60"/>
      <c r="IP930" s="60"/>
      <c r="IQ930" s="60"/>
      <c r="IR930" s="60"/>
      <c r="IS930" s="60"/>
      <c r="IT930" s="60"/>
      <c r="IU930" s="60"/>
      <c r="IV930" s="60"/>
      <c r="IW930" s="60"/>
      <c r="IX930" s="60"/>
      <c r="IY930" s="60"/>
      <c r="IZ930" s="60"/>
      <c r="JA930" s="60"/>
      <c r="JB930" s="60"/>
      <c r="JC930" s="60"/>
      <c r="JD930" s="60"/>
      <c r="JE930" s="60"/>
      <c r="JF930" s="60"/>
      <c r="JG930" s="60"/>
      <c r="JH930" s="60"/>
      <c r="JI930" s="60"/>
      <c r="JJ930" s="60"/>
      <c r="JK930" s="60"/>
      <c r="JL930" s="60"/>
      <c r="JM930" s="60"/>
      <c r="JN930" s="60"/>
      <c r="JO930" s="60"/>
      <c r="JP930" s="60"/>
      <c r="JQ930" s="60"/>
      <c r="JR930" s="60"/>
      <c r="JS930" s="60"/>
      <c r="JT930" s="60"/>
      <c r="JU930" s="60"/>
      <c r="JV930" s="60"/>
      <c r="JW930" s="60"/>
      <c r="JX930" s="60"/>
      <c r="JY930" s="60"/>
      <c r="JZ930" s="60"/>
      <c r="KA930" s="60"/>
      <c r="KB930" s="60"/>
      <c r="KC930" s="60"/>
      <c r="KD930" s="60"/>
      <c r="KE930" s="60"/>
      <c r="KF930" s="60"/>
      <c r="KG930" s="60"/>
      <c r="KH930" s="60"/>
      <c r="KI930" s="60"/>
      <c r="KJ930" s="60"/>
      <c r="KK930" s="60"/>
      <c r="KL930" s="60"/>
      <c r="KM930" s="60"/>
      <c r="KN930" s="60"/>
      <c r="KO930" s="60"/>
      <c r="KP930" s="60"/>
      <c r="KQ930" s="60"/>
      <c r="KR930" s="60"/>
      <c r="KS930" s="60"/>
      <c r="KT930" s="60"/>
      <c r="KU930" s="60"/>
      <c r="KV930" s="60"/>
      <c r="KW930" s="60"/>
      <c r="KX930" s="60"/>
      <c r="KY930" s="60"/>
      <c r="KZ930" s="60"/>
      <c r="LA930" s="60"/>
      <c r="LB930" s="60"/>
      <c r="LC930" s="60"/>
      <c r="LD930" s="60"/>
      <c r="LE930" s="60"/>
      <c r="LF930" s="60"/>
      <c r="LG930" s="60"/>
      <c r="LH930" s="60"/>
      <c r="LI930" s="60"/>
      <c r="LJ930" s="60"/>
      <c r="LK930" s="60"/>
      <c r="LL930" s="60"/>
      <c r="LM930" s="60"/>
      <c r="LN930" s="60"/>
      <c r="LO930" s="60"/>
      <c r="LP930" s="60"/>
      <c r="LQ930" s="60"/>
      <c r="LR930" s="60"/>
      <c r="LS930" s="60"/>
      <c r="LT930" s="60"/>
      <c r="LU930" s="60"/>
      <c r="LV930" s="60"/>
      <c r="LW930" s="60"/>
      <c r="LX930" s="60"/>
      <c r="LY930" s="60"/>
      <c r="LZ930" s="60"/>
      <c r="MA930" s="60"/>
      <c r="MB930" s="60"/>
      <c r="MC930" s="60"/>
      <c r="MD930" s="60"/>
      <c r="ME930" s="60"/>
      <c r="MF930" s="60"/>
      <c r="MG930" s="60"/>
      <c r="MH930" s="60"/>
      <c r="MI930" s="60"/>
      <c r="MJ930" s="60"/>
      <c r="MK930" s="60"/>
      <c r="ML930" s="60"/>
      <c r="MM930" s="60"/>
      <c r="MN930" s="60"/>
      <c r="MO930" s="60"/>
      <c r="MP930" s="60"/>
      <c r="MQ930" s="60"/>
      <c r="MR930" s="60"/>
      <c r="MS930" s="60"/>
      <c r="MT930" s="60"/>
      <c r="MU930" s="60"/>
      <c r="MV930" s="60"/>
      <c r="MW930" s="60"/>
      <c r="MX930" s="60"/>
      <c r="MY930" s="60"/>
      <c r="MZ930" s="60"/>
      <c r="NA930" s="60"/>
      <c r="NB930" s="60"/>
      <c r="NC930" s="60"/>
      <c r="ND930" s="60"/>
      <c r="NE930" s="60"/>
      <c r="NF930" s="60"/>
      <c r="NG930" s="60"/>
      <c r="NH930" s="60"/>
      <c r="NI930" s="60"/>
      <c r="NJ930" s="60"/>
      <c r="NK930" s="60"/>
      <c r="NL930" s="60"/>
      <c r="NM930" s="60"/>
      <c r="NN930" s="60"/>
      <c r="NO930" s="60"/>
      <c r="NP930" s="60"/>
      <c r="NQ930" s="60"/>
      <c r="NR930" s="60"/>
      <c r="NS930" s="60"/>
      <c r="NT930" s="60"/>
      <c r="NU930" s="60"/>
      <c r="NV930" s="60"/>
      <c r="NW930" s="60"/>
      <c r="NX930" s="60"/>
      <c r="NY930" s="60"/>
      <c r="NZ930" s="60"/>
      <c r="OA930" s="60"/>
      <c r="OB930" s="60"/>
      <c r="OC930" s="60"/>
      <c r="OD930" s="60"/>
      <c r="OE930" s="60"/>
      <c r="OF930" s="60"/>
      <c r="OG930" s="60"/>
      <c r="OH930" s="60"/>
      <c r="OI930" s="60"/>
      <c r="OJ930" s="60"/>
      <c r="OK930" s="60"/>
      <c r="OL930" s="60"/>
      <c r="OM930" s="60"/>
      <c r="ON930" s="60"/>
      <c r="OO930" s="60"/>
      <c r="OP930" s="60"/>
      <c r="OQ930" s="60"/>
      <c r="OR930" s="60"/>
      <c r="OS930" s="60"/>
      <c r="OT930" s="60"/>
      <c r="OU930" s="60"/>
      <c r="OV930" s="60"/>
      <c r="OW930" s="60"/>
      <c r="OX930" s="60"/>
      <c r="OY930" s="60"/>
      <c r="OZ930" s="60"/>
      <c r="PA930" s="60"/>
      <c r="PB930" s="60"/>
      <c r="PC930" s="60"/>
      <c r="PD930" s="60"/>
      <c r="PE930" s="60"/>
      <c r="PF930" s="60"/>
      <c r="PG930" s="60"/>
      <c r="PH930" s="60"/>
      <c r="PI930" s="60"/>
      <c r="PJ930" s="60"/>
      <c r="PK930" s="60"/>
      <c r="PL930" s="60"/>
      <c r="PM930" s="60"/>
      <c r="PN930" s="60"/>
      <c r="PO930" s="60"/>
      <c r="PP930" s="60"/>
      <c r="PQ930" s="60"/>
      <c r="PR930" s="60"/>
      <c r="PS930" s="60"/>
      <c r="PT930" s="60"/>
      <c r="PU930" s="60"/>
      <c r="PV930" s="60"/>
      <c r="PW930" s="60"/>
      <c r="PX930" s="60"/>
      <c r="PY930" s="60"/>
      <c r="PZ930" s="60"/>
      <c r="QA930" s="60"/>
      <c r="QB930" s="60"/>
      <c r="QC930" s="60"/>
      <c r="QD930" s="60"/>
      <c r="QE930" s="60"/>
      <c r="QF930" s="60"/>
      <c r="QG930" s="60"/>
      <c r="QH930" s="60"/>
      <c r="QI930" s="60"/>
      <c r="QJ930" s="60"/>
      <c r="QK930" s="60"/>
      <c r="QL930" s="60"/>
      <c r="QM930" s="60"/>
      <c r="QN930" s="60"/>
      <c r="QO930" s="60"/>
      <c r="QP930" s="60"/>
      <c r="QQ930" s="60"/>
      <c r="QR930" s="60"/>
      <c r="QS930" s="60"/>
      <c r="QT930" s="60"/>
      <c r="QU930" s="60"/>
      <c r="QV930" s="60"/>
      <c r="QW930" s="60"/>
      <c r="QX930" s="60"/>
      <c r="QY930" s="60"/>
      <c r="QZ930" s="60"/>
      <c r="RA930" s="60"/>
      <c r="RB930" s="60"/>
      <c r="RC930" s="60"/>
      <c r="RD930" s="60"/>
      <c r="RE930" s="60"/>
      <c r="RF930" s="60"/>
      <c r="RG930" s="60"/>
      <c r="RH930" s="60"/>
      <c r="RI930" s="60"/>
      <c r="RJ930" s="60"/>
      <c r="RK930" s="60"/>
      <c r="RL930" s="60"/>
      <c r="RM930" s="60"/>
      <c r="RN930" s="60"/>
      <c r="RO930" s="60"/>
      <c r="RP930" s="60"/>
      <c r="RQ930" s="60"/>
      <c r="RR930" s="60"/>
      <c r="RS930" s="60"/>
      <c r="RT930" s="60"/>
      <c r="RU930" s="60"/>
      <c r="RV930" s="60"/>
      <c r="RW930" s="60"/>
      <c r="RX930" s="60"/>
      <c r="RY930" s="60"/>
      <c r="RZ930" s="60"/>
      <c r="SA930" s="60"/>
      <c r="SB930" s="60"/>
      <c r="SC930" s="60"/>
      <c r="SD930" s="60"/>
      <c r="SE930" s="60"/>
      <c r="SF930" s="60"/>
      <c r="SG930" s="60"/>
      <c r="SH930" s="60"/>
      <c r="SI930" s="60"/>
      <c r="SJ930" s="60"/>
      <c r="SK930" s="60"/>
      <c r="SL930" s="60"/>
      <c r="SM930" s="60"/>
      <c r="SN930" s="60"/>
      <c r="SO930" s="60"/>
      <c r="SP930" s="60"/>
      <c r="SQ930" s="60"/>
      <c r="SR930" s="60"/>
      <c r="SS930" s="60"/>
      <c r="ST930" s="60"/>
      <c r="SU930" s="60"/>
      <c r="SV930" s="60"/>
      <c r="SW930" s="60"/>
      <c r="SX930" s="60"/>
      <c r="SY930" s="60"/>
      <c r="SZ930" s="60"/>
      <c r="TA930" s="60"/>
      <c r="TB930" s="60"/>
      <c r="TC930" s="60"/>
      <c r="TD930" s="60"/>
      <c r="TE930" s="60"/>
      <c r="TF930" s="60"/>
      <c r="TG930" s="60"/>
      <c r="TH930" s="60"/>
      <c r="TI930" s="60"/>
    </row>
    <row r="931" spans="1:529" s="60" customFormat="1" ht="27.75" customHeight="1" thickBot="1" x14ac:dyDescent="0.3">
      <c r="A931" s="237">
        <v>13710035</v>
      </c>
      <c r="B931" s="238">
        <v>39951</v>
      </c>
      <c r="C931" s="23" t="s">
        <v>5634</v>
      </c>
      <c r="D931" s="23" t="s">
        <v>5635</v>
      </c>
      <c r="E931" s="29"/>
      <c r="F931" s="29"/>
      <c r="G931" s="29"/>
      <c r="H931" s="239"/>
      <c r="I931" s="238">
        <v>39971</v>
      </c>
      <c r="J931" s="238">
        <v>41047</v>
      </c>
      <c r="K931" s="23" t="s">
        <v>370</v>
      </c>
      <c r="L931" s="23"/>
      <c r="M931" s="23" t="s">
        <v>485</v>
      </c>
      <c r="N931" s="23" t="s">
        <v>52</v>
      </c>
      <c r="O931" s="23">
        <v>10542</v>
      </c>
      <c r="P931" s="744"/>
      <c r="Q931" s="744"/>
      <c r="R931" s="744"/>
      <c r="S931" s="744"/>
      <c r="T931" s="575"/>
      <c r="U931" s="23"/>
      <c r="V931" s="23">
        <v>10542</v>
      </c>
      <c r="W931" s="23"/>
      <c r="X931" s="23"/>
      <c r="Y931" s="23"/>
      <c r="Z931" s="23"/>
      <c r="AA931" s="23"/>
      <c r="AB931" s="23"/>
      <c r="AC931" s="23"/>
      <c r="AD931" s="23"/>
      <c r="AE931" s="23"/>
      <c r="AF931" s="23"/>
      <c r="AG931" s="23"/>
      <c r="AH931" s="23"/>
      <c r="AI931" s="23"/>
      <c r="AJ931" s="23"/>
      <c r="AK931" s="24"/>
      <c r="AL931" s="24"/>
    </row>
    <row r="932" spans="1:529" s="60" customFormat="1" ht="27.75" customHeight="1" thickBot="1" x14ac:dyDescent="0.3">
      <c r="A932" s="77">
        <v>13710036</v>
      </c>
      <c r="B932" s="28">
        <v>39965</v>
      </c>
      <c r="C932" s="29" t="s">
        <v>1809</v>
      </c>
      <c r="D932" s="29"/>
      <c r="E932" s="23"/>
      <c r="F932" s="23"/>
      <c r="G932" s="23"/>
      <c r="H932" s="77"/>
      <c r="I932" s="28">
        <v>39986</v>
      </c>
      <c r="J932" s="28">
        <v>42156</v>
      </c>
      <c r="K932" s="29" t="s">
        <v>1118</v>
      </c>
      <c r="L932" s="29"/>
      <c r="M932" s="29" t="s">
        <v>4832</v>
      </c>
      <c r="N932" s="29" t="s">
        <v>34</v>
      </c>
      <c r="O932" s="29">
        <v>36500</v>
      </c>
      <c r="P932" s="743"/>
      <c r="Q932" s="743"/>
      <c r="R932" s="743"/>
      <c r="S932" s="743"/>
      <c r="T932" s="571"/>
      <c r="U932" s="29"/>
      <c r="V932" s="29">
        <v>36500</v>
      </c>
      <c r="W932" s="29"/>
      <c r="X932" s="29"/>
      <c r="Y932" s="29"/>
      <c r="Z932" s="29"/>
      <c r="AA932" s="29"/>
      <c r="AB932" s="29"/>
      <c r="AC932" s="29"/>
      <c r="AD932" s="29"/>
      <c r="AE932" s="29"/>
      <c r="AF932" s="29"/>
      <c r="AG932" s="29"/>
      <c r="AH932" s="29"/>
      <c r="AI932" s="29"/>
      <c r="AJ932" s="29"/>
      <c r="AK932" s="25"/>
      <c r="AL932" s="25"/>
    </row>
    <row r="933" spans="1:529" s="60" customFormat="1" ht="27.75" customHeight="1" thickBot="1" x14ac:dyDescent="0.3">
      <c r="A933" s="237">
        <v>13710037</v>
      </c>
      <c r="B933" s="238">
        <v>39965</v>
      </c>
      <c r="C933" s="23" t="s">
        <v>1809</v>
      </c>
      <c r="D933" s="23"/>
      <c r="E933" s="29"/>
      <c r="F933" s="29"/>
      <c r="G933" s="29"/>
      <c r="H933" s="239"/>
      <c r="I933" s="238">
        <v>39986</v>
      </c>
      <c r="J933" s="238">
        <v>42156</v>
      </c>
      <c r="K933" s="23" t="s">
        <v>1118</v>
      </c>
      <c r="L933" s="23"/>
      <c r="M933" s="23" t="s">
        <v>1820</v>
      </c>
      <c r="N933" s="23" t="s">
        <v>34</v>
      </c>
      <c r="O933" s="23">
        <v>2943</v>
      </c>
      <c r="P933" s="744"/>
      <c r="Q933" s="744"/>
      <c r="R933" s="744"/>
      <c r="S933" s="744"/>
      <c r="T933" s="575"/>
      <c r="U933" s="23"/>
      <c r="V933" s="23">
        <v>2943</v>
      </c>
      <c r="W933" s="23"/>
      <c r="X933" s="23"/>
      <c r="Y933" s="23"/>
      <c r="Z933" s="23"/>
      <c r="AA933" s="23"/>
      <c r="AB933" s="23"/>
      <c r="AC933" s="23"/>
      <c r="AD933" s="23"/>
      <c r="AE933" s="23"/>
      <c r="AF933" s="23"/>
      <c r="AG933" s="23"/>
      <c r="AH933" s="23"/>
      <c r="AI933" s="23"/>
      <c r="AJ933" s="23"/>
      <c r="AK933" s="24"/>
      <c r="AL933" s="24"/>
    </row>
    <row r="934" spans="1:529" s="60" customFormat="1" ht="27.75" customHeight="1" thickBot="1" x14ac:dyDescent="0.3">
      <c r="A934" s="77">
        <v>13710038</v>
      </c>
      <c r="B934" s="28">
        <v>39965</v>
      </c>
      <c r="C934" s="29" t="s">
        <v>1821</v>
      </c>
      <c r="D934" s="29"/>
      <c r="E934" s="23"/>
      <c r="F934" s="23"/>
      <c r="G934" s="23"/>
      <c r="H934" s="77"/>
      <c r="I934" s="28">
        <v>39986</v>
      </c>
      <c r="J934" s="28">
        <v>42156</v>
      </c>
      <c r="K934" s="29" t="s">
        <v>1118</v>
      </c>
      <c r="L934" s="29"/>
      <c r="M934" s="29" t="s">
        <v>4833</v>
      </c>
      <c r="N934" s="29" t="s">
        <v>34</v>
      </c>
      <c r="O934" s="29">
        <v>5475</v>
      </c>
      <c r="P934" s="743"/>
      <c r="Q934" s="743"/>
      <c r="R934" s="743"/>
      <c r="S934" s="743"/>
      <c r="T934" s="571"/>
      <c r="U934" s="29"/>
      <c r="V934" s="29">
        <v>5475</v>
      </c>
      <c r="W934" s="29"/>
      <c r="X934" s="29"/>
      <c r="Y934" s="29"/>
      <c r="Z934" s="29"/>
      <c r="AA934" s="29"/>
      <c r="AB934" s="29"/>
      <c r="AC934" s="29"/>
      <c r="AD934" s="29"/>
      <c r="AE934" s="29"/>
      <c r="AF934" s="29"/>
      <c r="AG934" s="29"/>
      <c r="AH934" s="29"/>
      <c r="AI934" s="29"/>
      <c r="AJ934" s="29"/>
      <c r="AK934" s="25"/>
      <c r="AL934" s="25"/>
    </row>
    <row r="935" spans="1:529" s="60" customFormat="1" ht="27.75" customHeight="1" thickBot="1" x14ac:dyDescent="0.3">
      <c r="A935" s="237">
        <v>13710027</v>
      </c>
      <c r="B935" s="238">
        <v>39969</v>
      </c>
      <c r="C935" s="23" t="s">
        <v>1809</v>
      </c>
      <c r="D935" s="23"/>
      <c r="E935" s="29"/>
      <c r="F935" s="29"/>
      <c r="G935" s="29"/>
      <c r="H935" s="239"/>
      <c r="I935" s="238">
        <v>39874</v>
      </c>
      <c r="J935" s="238">
        <v>41065</v>
      </c>
      <c r="K935" s="23" t="s">
        <v>1118</v>
      </c>
      <c r="L935" s="23"/>
      <c r="M935" s="23" t="s">
        <v>682</v>
      </c>
      <c r="N935" s="23" t="s">
        <v>34</v>
      </c>
      <c r="O935" s="23">
        <v>13688</v>
      </c>
      <c r="P935" s="744"/>
      <c r="Q935" s="744"/>
      <c r="R935" s="744"/>
      <c r="S935" s="744"/>
      <c r="T935" s="575"/>
      <c r="U935" s="23"/>
      <c r="V935" s="23">
        <v>13688</v>
      </c>
      <c r="W935" s="23"/>
      <c r="X935" s="23"/>
      <c r="Y935" s="23"/>
      <c r="Z935" s="23"/>
      <c r="AA935" s="23"/>
      <c r="AB935" s="23"/>
      <c r="AC935" s="23"/>
      <c r="AD935" s="23"/>
      <c r="AE935" s="23"/>
      <c r="AF935" s="23"/>
      <c r="AG935" s="23"/>
      <c r="AH935" s="23"/>
      <c r="AI935" s="23"/>
      <c r="AJ935" s="23"/>
      <c r="AK935" s="24"/>
      <c r="AL935" s="24"/>
    </row>
    <row r="936" spans="1:529" s="60" customFormat="1" ht="27.75" customHeight="1" thickBot="1" x14ac:dyDescent="0.3">
      <c r="A936" s="77">
        <v>13710039</v>
      </c>
      <c r="B936" s="28">
        <v>39981</v>
      </c>
      <c r="C936" s="29" t="s">
        <v>1809</v>
      </c>
      <c r="D936" s="29"/>
      <c r="E936" s="23"/>
      <c r="F936" s="23"/>
      <c r="G936" s="23"/>
      <c r="H936" s="77"/>
      <c r="I936" s="28">
        <v>40001</v>
      </c>
      <c r="J936" s="28">
        <v>41077</v>
      </c>
      <c r="K936" s="29" t="s">
        <v>1120</v>
      </c>
      <c r="L936" s="29"/>
      <c r="M936" s="29" t="s">
        <v>1822</v>
      </c>
      <c r="N936" s="29" t="s">
        <v>34</v>
      </c>
      <c r="O936" s="29">
        <v>4927</v>
      </c>
      <c r="P936" s="743"/>
      <c r="Q936" s="743"/>
      <c r="R936" s="743"/>
      <c r="S936" s="743"/>
      <c r="T936" s="571"/>
      <c r="U936" s="29"/>
      <c r="V936" s="29">
        <v>4927</v>
      </c>
      <c r="W936" s="29"/>
      <c r="X936" s="29"/>
      <c r="Y936" s="29"/>
      <c r="Z936" s="29"/>
      <c r="AA936" s="29"/>
      <c r="AB936" s="29"/>
      <c r="AC936" s="29"/>
      <c r="AD936" s="29"/>
      <c r="AE936" s="29"/>
      <c r="AF936" s="29"/>
      <c r="AG936" s="29"/>
      <c r="AH936" s="29"/>
      <c r="AI936" s="29"/>
      <c r="AJ936" s="29"/>
      <c r="AK936" s="25"/>
      <c r="AL936" s="25"/>
    </row>
    <row r="937" spans="1:529" s="60" customFormat="1" ht="27.75" customHeight="1" thickBot="1" x14ac:dyDescent="0.3">
      <c r="A937" s="237">
        <v>13710040</v>
      </c>
      <c r="B937" s="238">
        <v>39988</v>
      </c>
      <c r="C937" s="23" t="s">
        <v>1809</v>
      </c>
      <c r="D937" s="23"/>
      <c r="E937" s="29"/>
      <c r="F937" s="29"/>
      <c r="G937" s="29"/>
      <c r="H937" s="239"/>
      <c r="I937" s="238">
        <v>40008</v>
      </c>
      <c r="J937" s="238">
        <v>42179</v>
      </c>
      <c r="K937" s="23" t="s">
        <v>1118</v>
      </c>
      <c r="L937" s="23"/>
      <c r="M937" s="23" t="s">
        <v>4824</v>
      </c>
      <c r="N937" s="23" t="s">
        <v>34</v>
      </c>
      <c r="O937" s="23">
        <v>13319</v>
      </c>
      <c r="P937" s="744"/>
      <c r="Q937" s="744"/>
      <c r="R937" s="744"/>
      <c r="S937" s="744"/>
      <c r="T937" s="575"/>
      <c r="U937" s="23"/>
      <c r="V937" s="23">
        <v>13319</v>
      </c>
      <c r="W937" s="23"/>
      <c r="X937" s="23"/>
      <c r="Y937" s="23"/>
      <c r="Z937" s="23"/>
      <c r="AA937" s="23"/>
      <c r="AB937" s="23"/>
      <c r="AC937" s="23"/>
      <c r="AD937" s="23"/>
      <c r="AE937" s="23"/>
      <c r="AF937" s="23"/>
      <c r="AG937" s="23"/>
      <c r="AH937" s="23"/>
      <c r="AI937" s="23"/>
      <c r="AJ937" s="23"/>
      <c r="AK937" s="24"/>
      <c r="AL937" s="24"/>
    </row>
    <row r="938" spans="1:529" s="60" customFormat="1" ht="27.75" customHeight="1" thickBot="1" x14ac:dyDescent="0.3">
      <c r="A938" s="77">
        <v>13710041</v>
      </c>
      <c r="B938" s="28">
        <v>40016</v>
      </c>
      <c r="C938" s="29" t="s">
        <v>1809</v>
      </c>
      <c r="D938" s="29"/>
      <c r="E938" s="23"/>
      <c r="F938" s="23"/>
      <c r="G938" s="23"/>
      <c r="H938" s="77"/>
      <c r="I938" s="28">
        <v>40037</v>
      </c>
      <c r="J938" s="28">
        <v>41112</v>
      </c>
      <c r="K938" s="29" t="s">
        <v>1587</v>
      </c>
      <c r="L938" s="29"/>
      <c r="M938" s="29" t="s">
        <v>1823</v>
      </c>
      <c r="N938" s="29" t="s">
        <v>21</v>
      </c>
      <c r="O938" s="29">
        <v>2190</v>
      </c>
      <c r="P938" s="743"/>
      <c r="Q938" s="743"/>
      <c r="R938" s="743"/>
      <c r="S938" s="743"/>
      <c r="T938" s="571"/>
      <c r="U938" s="29"/>
      <c r="V938" s="29">
        <v>2190</v>
      </c>
      <c r="W938" s="29"/>
      <c r="X938" s="29"/>
      <c r="Y938" s="29"/>
      <c r="Z938" s="29"/>
      <c r="AA938" s="29"/>
      <c r="AB938" s="29"/>
      <c r="AC938" s="29"/>
      <c r="AD938" s="29"/>
      <c r="AE938" s="29"/>
      <c r="AF938" s="29"/>
      <c r="AG938" s="29"/>
      <c r="AH938" s="29"/>
      <c r="AI938" s="29"/>
      <c r="AJ938" s="29"/>
      <c r="AK938" s="25"/>
      <c r="AL938" s="25"/>
    </row>
    <row r="939" spans="1:529" s="60" customFormat="1" ht="27.75" customHeight="1" thickBot="1" x14ac:dyDescent="0.3">
      <c r="A939" s="237">
        <v>13710042</v>
      </c>
      <c r="B939" s="238">
        <v>40039</v>
      </c>
      <c r="C939" s="23" t="s">
        <v>1190</v>
      </c>
      <c r="D939" s="23"/>
      <c r="E939" s="29"/>
      <c r="F939" s="29"/>
      <c r="G939" s="29"/>
      <c r="H939" s="239"/>
      <c r="I939" s="238">
        <v>40060</v>
      </c>
      <c r="J939" s="238">
        <v>42004</v>
      </c>
      <c r="K939" s="23" t="s">
        <v>1591</v>
      </c>
      <c r="L939" s="23"/>
      <c r="M939" s="23" t="s">
        <v>4834</v>
      </c>
      <c r="N939" s="23" t="s">
        <v>21</v>
      </c>
      <c r="O939" s="23">
        <v>37834</v>
      </c>
      <c r="P939" s="744"/>
      <c r="Q939" s="744"/>
      <c r="R939" s="744"/>
      <c r="S939" s="744"/>
      <c r="T939" s="575"/>
      <c r="U939" s="23"/>
      <c r="V939" s="23">
        <v>37834</v>
      </c>
      <c r="W939" s="23"/>
      <c r="X939" s="23"/>
      <c r="Y939" s="23"/>
      <c r="Z939" s="23"/>
      <c r="AA939" s="23"/>
      <c r="AB939" s="23"/>
      <c r="AC939" s="23"/>
      <c r="AD939" s="23"/>
      <c r="AE939" s="23"/>
      <c r="AF939" s="23"/>
      <c r="AG939" s="23"/>
      <c r="AH939" s="23"/>
      <c r="AI939" s="23"/>
      <c r="AJ939" s="23"/>
      <c r="AK939" s="24"/>
      <c r="AL939" s="24"/>
    </row>
    <row r="940" spans="1:529" s="60" customFormat="1" ht="27.75" customHeight="1" thickBot="1" x14ac:dyDescent="0.3">
      <c r="A940" s="77">
        <v>13710043</v>
      </c>
      <c r="B940" s="28">
        <v>40039</v>
      </c>
      <c r="C940" s="29" t="s">
        <v>1190</v>
      </c>
      <c r="D940" s="29"/>
      <c r="E940" s="23"/>
      <c r="F940" s="23"/>
      <c r="G940" s="23"/>
      <c r="H940" s="77"/>
      <c r="I940" s="28">
        <v>40060</v>
      </c>
      <c r="J940" s="28">
        <v>42004</v>
      </c>
      <c r="K940" s="29" t="s">
        <v>1591</v>
      </c>
      <c r="L940" s="29"/>
      <c r="M940" s="29" t="s">
        <v>4835</v>
      </c>
      <c r="N940" s="29" t="s">
        <v>21</v>
      </c>
      <c r="O940" s="29">
        <v>47304</v>
      </c>
      <c r="P940" s="743"/>
      <c r="Q940" s="743"/>
      <c r="R940" s="743"/>
      <c r="S940" s="743"/>
      <c r="T940" s="571"/>
      <c r="U940" s="29"/>
      <c r="V940" s="29">
        <v>47304</v>
      </c>
      <c r="W940" s="29"/>
      <c r="X940" s="29"/>
      <c r="Y940" s="29"/>
      <c r="Z940" s="29"/>
      <c r="AA940" s="29"/>
      <c r="AB940" s="29"/>
      <c r="AC940" s="29"/>
      <c r="AD940" s="29"/>
      <c r="AE940" s="29"/>
      <c r="AF940" s="29"/>
      <c r="AG940" s="29"/>
      <c r="AH940" s="29"/>
      <c r="AI940" s="29"/>
      <c r="AJ940" s="29"/>
      <c r="AK940" s="25"/>
      <c r="AL940" s="25"/>
    </row>
    <row r="941" spans="1:529" s="60" customFormat="1" ht="27.75" customHeight="1" thickBot="1" x14ac:dyDescent="0.3">
      <c r="A941" s="237">
        <v>13710044</v>
      </c>
      <c r="B941" s="238">
        <v>40039</v>
      </c>
      <c r="C941" s="23" t="s">
        <v>1824</v>
      </c>
      <c r="D941" s="23"/>
      <c r="E941" s="29"/>
      <c r="F941" s="29"/>
      <c r="G941" s="29"/>
      <c r="H941" s="239"/>
      <c r="I941" s="238">
        <v>40059</v>
      </c>
      <c r="J941" s="238">
        <v>41135</v>
      </c>
      <c r="K941" s="23" t="s">
        <v>1171</v>
      </c>
      <c r="L941" s="23"/>
      <c r="M941" s="23" t="s">
        <v>4836</v>
      </c>
      <c r="N941" s="23" t="s">
        <v>34</v>
      </c>
      <c r="O941" s="23" t="s">
        <v>1825</v>
      </c>
      <c r="P941" s="744"/>
      <c r="Q941" s="744"/>
      <c r="R941" s="744"/>
      <c r="S941" s="744"/>
      <c r="T941" s="575"/>
      <c r="U941" s="23"/>
      <c r="V941" s="23" t="s">
        <v>1825</v>
      </c>
      <c r="W941" s="23"/>
      <c r="X941" s="23"/>
      <c r="Y941" s="23"/>
      <c r="Z941" s="23"/>
      <c r="AA941" s="23"/>
      <c r="AB941" s="23"/>
      <c r="AC941" s="23"/>
      <c r="AD941" s="23"/>
      <c r="AE941" s="23"/>
      <c r="AF941" s="23"/>
      <c r="AG941" s="23"/>
      <c r="AH941" s="23"/>
      <c r="AI941" s="23"/>
      <c r="AJ941" s="23"/>
      <c r="AK941" s="24"/>
      <c r="AL941" s="24"/>
    </row>
    <row r="942" spans="1:529" s="60" customFormat="1" ht="27.75" customHeight="1" thickBot="1" x14ac:dyDescent="0.3">
      <c r="A942" s="77">
        <v>13710045</v>
      </c>
      <c r="B942" s="28">
        <v>40064</v>
      </c>
      <c r="C942" s="29" t="s">
        <v>479</v>
      </c>
      <c r="D942" s="29" t="s">
        <v>5071</v>
      </c>
      <c r="H942" s="77" t="s">
        <v>153</v>
      </c>
      <c r="I942" s="28">
        <v>40084</v>
      </c>
      <c r="J942" s="28">
        <v>42255</v>
      </c>
      <c r="K942" s="29" t="s">
        <v>1118</v>
      </c>
      <c r="L942" s="29"/>
      <c r="M942" s="29" t="s">
        <v>1037</v>
      </c>
      <c r="N942" s="29" t="s">
        <v>34</v>
      </c>
      <c r="O942" s="29">
        <v>650</v>
      </c>
      <c r="P942" s="743"/>
      <c r="Q942" s="743"/>
      <c r="R942" s="743"/>
      <c r="S942" s="743"/>
      <c r="T942" s="571"/>
      <c r="U942" s="29"/>
      <c r="V942" s="29">
        <v>650</v>
      </c>
      <c r="W942" s="29"/>
      <c r="X942" s="29"/>
      <c r="Y942" s="29"/>
      <c r="Z942" s="29"/>
      <c r="AA942" s="29"/>
      <c r="AB942" s="29"/>
      <c r="AC942" s="29"/>
      <c r="AD942" s="29"/>
      <c r="AE942" s="29"/>
      <c r="AF942" s="29"/>
      <c r="AG942" s="29"/>
      <c r="AH942" s="29"/>
      <c r="AI942" s="29" t="s">
        <v>4278</v>
      </c>
      <c r="AJ942" s="29" t="s">
        <v>4279</v>
      </c>
      <c r="AK942" s="25"/>
      <c r="AL942" s="25"/>
    </row>
    <row r="943" spans="1:529" s="60" customFormat="1" ht="27.75" customHeight="1" x14ac:dyDescent="0.25">
      <c r="A943" s="217">
        <v>13710046</v>
      </c>
      <c r="B943" s="218">
        <v>40074</v>
      </c>
      <c r="C943" s="219" t="s">
        <v>1826</v>
      </c>
      <c r="D943" s="219" t="s">
        <v>6068</v>
      </c>
      <c r="E943" s="219"/>
      <c r="F943" s="219"/>
      <c r="G943" s="219"/>
      <c r="H943" s="220">
        <v>49388</v>
      </c>
      <c r="I943" s="218">
        <v>40094</v>
      </c>
      <c r="J943" s="218">
        <v>42265</v>
      </c>
      <c r="K943" s="219" t="s">
        <v>1120</v>
      </c>
      <c r="L943" s="219"/>
      <c r="M943" s="219" t="s">
        <v>4837</v>
      </c>
      <c r="N943" s="219" t="s">
        <v>34</v>
      </c>
      <c r="O943" s="219">
        <v>493</v>
      </c>
      <c r="P943" s="769" t="s">
        <v>6069</v>
      </c>
      <c r="Q943" s="769" t="s">
        <v>6069</v>
      </c>
      <c r="R943" s="769"/>
      <c r="S943" s="769"/>
      <c r="T943" s="576"/>
      <c r="U943" s="219"/>
      <c r="V943" s="219">
        <v>493</v>
      </c>
      <c r="W943" s="219"/>
      <c r="X943" s="219"/>
      <c r="Y943" s="219"/>
      <c r="Z943" s="219"/>
      <c r="AA943" s="219"/>
      <c r="AB943" s="219"/>
      <c r="AC943" s="219"/>
      <c r="AD943" s="219"/>
      <c r="AE943" s="219"/>
      <c r="AF943" s="219"/>
      <c r="AG943" s="219"/>
      <c r="AH943" s="219"/>
      <c r="AI943" s="219" t="s">
        <v>4280</v>
      </c>
      <c r="AJ943" s="219" t="s">
        <v>4281</v>
      </c>
      <c r="AK943" s="430"/>
      <c r="AL943" s="430" t="s">
        <v>6106</v>
      </c>
    </row>
    <row r="944" spans="1:529" s="60" customFormat="1" ht="27.75" customHeight="1" x14ac:dyDescent="0.25">
      <c r="A944" s="34">
        <v>13710046</v>
      </c>
      <c r="B944" s="5">
        <v>40074</v>
      </c>
      <c r="C944" s="932" t="s">
        <v>8769</v>
      </c>
      <c r="D944" s="932" t="s">
        <v>8765</v>
      </c>
      <c r="E944" s="932" t="s">
        <v>254</v>
      </c>
      <c r="F944" s="932" t="s">
        <v>110</v>
      </c>
      <c r="G944" s="932" t="s">
        <v>33</v>
      </c>
      <c r="H944" s="34">
        <v>49388</v>
      </c>
      <c r="I944" s="5">
        <v>40094</v>
      </c>
      <c r="J944" s="5">
        <v>46648</v>
      </c>
      <c r="K944" s="932" t="s">
        <v>1120</v>
      </c>
      <c r="L944" s="932" t="s">
        <v>6749</v>
      </c>
      <c r="M944" s="932" t="s">
        <v>8766</v>
      </c>
      <c r="N944" s="932" t="s">
        <v>34</v>
      </c>
      <c r="O944" s="932">
        <v>2374</v>
      </c>
      <c r="P944" s="767" t="s">
        <v>8767</v>
      </c>
      <c r="Q944" s="767" t="s">
        <v>8767</v>
      </c>
      <c r="R944" s="767"/>
      <c r="S944" s="767"/>
      <c r="T944" s="566">
        <v>3</v>
      </c>
      <c r="U944" s="932">
        <v>7.5</v>
      </c>
      <c r="V944" s="932">
        <v>2374</v>
      </c>
      <c r="W944" s="932" t="s">
        <v>1089</v>
      </c>
      <c r="X944" s="932">
        <v>35</v>
      </c>
      <c r="Y944" s="932">
        <v>25</v>
      </c>
      <c r="Z944" s="932">
        <v>125</v>
      </c>
      <c r="AA944" s="932" t="s">
        <v>1090</v>
      </c>
      <c r="AB944" s="932" t="s">
        <v>1090</v>
      </c>
      <c r="AC944" s="932" t="s">
        <v>1090</v>
      </c>
      <c r="AD944" s="932" t="s">
        <v>1090</v>
      </c>
      <c r="AE944" s="932" t="s">
        <v>1090</v>
      </c>
      <c r="AF944" s="932" t="s">
        <v>1090</v>
      </c>
      <c r="AG944" s="932" t="s">
        <v>1090</v>
      </c>
      <c r="AH944" s="932">
        <v>539</v>
      </c>
      <c r="AI944" s="932" t="s">
        <v>6070</v>
      </c>
      <c r="AJ944" s="932" t="s">
        <v>6071</v>
      </c>
      <c r="AK944" s="932" t="s">
        <v>1786</v>
      </c>
      <c r="AL944" s="932"/>
    </row>
    <row r="945" spans="1:38" s="60" customFormat="1" ht="27.75" customHeight="1" x14ac:dyDescent="0.25">
      <c r="A945" s="34">
        <v>13710046</v>
      </c>
      <c r="B945" s="5">
        <v>40074</v>
      </c>
      <c r="C945" s="932" t="s">
        <v>8768</v>
      </c>
      <c r="D945" s="932" t="s">
        <v>8765</v>
      </c>
      <c r="E945" s="932" t="s">
        <v>254</v>
      </c>
      <c r="F945" s="932" t="s">
        <v>110</v>
      </c>
      <c r="G945" s="932" t="s">
        <v>33</v>
      </c>
      <c r="H945" s="34">
        <v>49388</v>
      </c>
      <c r="I945" s="5">
        <v>40094</v>
      </c>
      <c r="J945" s="5">
        <v>46648</v>
      </c>
      <c r="K945" s="932" t="s">
        <v>1120</v>
      </c>
      <c r="L945" s="932" t="s">
        <v>6749</v>
      </c>
      <c r="M945" s="932" t="s">
        <v>8766</v>
      </c>
      <c r="N945" s="932" t="s">
        <v>34</v>
      </c>
      <c r="O945" s="932">
        <v>3137</v>
      </c>
      <c r="P945" s="767" t="s">
        <v>8767</v>
      </c>
      <c r="Q945" s="767" t="s">
        <v>8767</v>
      </c>
      <c r="R945" s="767"/>
      <c r="S945" s="767"/>
      <c r="T945" s="566">
        <v>90</v>
      </c>
      <c r="U945" s="932">
        <v>129</v>
      </c>
      <c r="V945" s="932">
        <v>3137</v>
      </c>
      <c r="W945" s="932" t="s">
        <v>1089</v>
      </c>
      <c r="X945" s="932">
        <v>35</v>
      </c>
      <c r="Y945" s="932"/>
      <c r="Z945" s="932">
        <v>125</v>
      </c>
      <c r="AA945" s="932" t="s">
        <v>1090</v>
      </c>
      <c r="AB945" s="932" t="s">
        <v>1090</v>
      </c>
      <c r="AC945" s="932" t="s">
        <v>1090</v>
      </c>
      <c r="AD945" s="932" t="s">
        <v>1090</v>
      </c>
      <c r="AE945" s="932" t="s">
        <v>1090</v>
      </c>
      <c r="AF945" s="932">
        <v>0.3</v>
      </c>
      <c r="AG945" s="932" t="s">
        <v>1090</v>
      </c>
      <c r="AH945" s="932">
        <v>539</v>
      </c>
      <c r="AI945" s="932" t="s">
        <v>6070</v>
      </c>
      <c r="AJ945" s="932" t="s">
        <v>6071</v>
      </c>
      <c r="AK945" s="932" t="s">
        <v>1786</v>
      </c>
      <c r="AL945" s="932"/>
    </row>
    <row r="946" spans="1:38" s="60" customFormat="1" ht="27.75" customHeight="1" x14ac:dyDescent="0.25">
      <c r="A946" s="34">
        <v>13710046</v>
      </c>
      <c r="B946" s="5">
        <v>40074</v>
      </c>
      <c r="C946" s="932" t="s">
        <v>8770</v>
      </c>
      <c r="D946" s="932" t="s">
        <v>8765</v>
      </c>
      <c r="E946" s="932" t="s">
        <v>254</v>
      </c>
      <c r="F946" s="932" t="s">
        <v>110</v>
      </c>
      <c r="G946" s="932" t="s">
        <v>33</v>
      </c>
      <c r="H946" s="34">
        <v>49388</v>
      </c>
      <c r="I946" s="5">
        <v>40094</v>
      </c>
      <c r="J946" s="5">
        <v>46648</v>
      </c>
      <c r="K946" s="932" t="s">
        <v>1120</v>
      </c>
      <c r="L946" s="932" t="s">
        <v>6749</v>
      </c>
      <c r="M946" s="932" t="s">
        <v>8766</v>
      </c>
      <c r="N946" s="932" t="s">
        <v>34</v>
      </c>
      <c r="O946" s="932">
        <v>5511</v>
      </c>
      <c r="P946" s="767" t="s">
        <v>8767</v>
      </c>
      <c r="Q946" s="767" t="s">
        <v>8767</v>
      </c>
      <c r="R946" s="767"/>
      <c r="S946" s="767"/>
      <c r="T946" s="566"/>
      <c r="U946" s="932" t="s">
        <v>8771</v>
      </c>
      <c r="V946" s="932">
        <v>5511</v>
      </c>
      <c r="W946" s="932" t="s">
        <v>6574</v>
      </c>
      <c r="X946" s="932">
        <v>35</v>
      </c>
      <c r="Y946" s="932">
        <v>25</v>
      </c>
      <c r="Z946" s="932">
        <v>125</v>
      </c>
      <c r="AA946" s="932" t="s">
        <v>1090</v>
      </c>
      <c r="AB946" s="932" t="s">
        <v>1090</v>
      </c>
      <c r="AC946" s="932" t="s">
        <v>1090</v>
      </c>
      <c r="AD946" s="932" t="s">
        <v>1090</v>
      </c>
      <c r="AE946" s="932" t="s">
        <v>1090</v>
      </c>
      <c r="AF946" s="932">
        <v>0.3</v>
      </c>
      <c r="AG946" s="932" t="s">
        <v>1090</v>
      </c>
      <c r="AH946" s="932">
        <v>539</v>
      </c>
      <c r="AI946" s="932" t="s">
        <v>6070</v>
      </c>
      <c r="AJ946" s="932" t="s">
        <v>6071</v>
      </c>
      <c r="AK946" s="932" t="s">
        <v>1786</v>
      </c>
      <c r="AL946" s="932"/>
    </row>
    <row r="947" spans="1:38" s="60" customFormat="1" ht="27.75" customHeight="1" x14ac:dyDescent="0.25">
      <c r="A947" s="171">
        <v>13710047</v>
      </c>
      <c r="B947" s="172">
        <v>40087</v>
      </c>
      <c r="C947" s="173" t="s">
        <v>1827</v>
      </c>
      <c r="D947" s="173" t="s">
        <v>5072</v>
      </c>
      <c r="E947" s="173"/>
      <c r="F947" s="173"/>
      <c r="G947" s="173"/>
      <c r="H947" s="171">
        <v>65231</v>
      </c>
      <c r="I947" s="172">
        <v>40107</v>
      </c>
      <c r="J947" s="172">
        <v>42280</v>
      </c>
      <c r="K947" s="173" t="s">
        <v>804</v>
      </c>
      <c r="L947" s="173"/>
      <c r="M947" s="173" t="s">
        <v>4838</v>
      </c>
      <c r="N947" s="173" t="s">
        <v>34</v>
      </c>
      <c r="O947" s="173">
        <v>7300</v>
      </c>
      <c r="P947" s="786" t="s">
        <v>6104</v>
      </c>
      <c r="Q947" s="786" t="s">
        <v>6104</v>
      </c>
      <c r="R947" s="786"/>
      <c r="S947" s="786"/>
      <c r="T947" s="591"/>
      <c r="U947" s="173"/>
      <c r="V947" s="173">
        <v>7300</v>
      </c>
      <c r="W947" s="173"/>
      <c r="X947" s="173"/>
      <c r="Y947" s="173"/>
      <c r="Z947" s="173"/>
      <c r="AA947" s="173"/>
      <c r="AB947" s="173"/>
      <c r="AC947" s="173"/>
      <c r="AD947" s="173"/>
      <c r="AE947" s="173"/>
      <c r="AF947" s="173"/>
      <c r="AG947" s="173"/>
      <c r="AH947" s="173"/>
      <c r="AI947" s="173" t="s">
        <v>2761</v>
      </c>
      <c r="AJ947" s="173" t="s">
        <v>2762</v>
      </c>
      <c r="AK947" s="329"/>
      <c r="AL947" s="329" t="s">
        <v>6216</v>
      </c>
    </row>
    <row r="948" spans="1:38" s="60" customFormat="1" ht="27.75" customHeight="1" thickBot="1" x14ac:dyDescent="0.3">
      <c r="A948" s="169">
        <v>13710047</v>
      </c>
      <c r="B948" s="170">
        <v>40087</v>
      </c>
      <c r="C948" s="44" t="s">
        <v>6103</v>
      </c>
      <c r="D948" s="44" t="s">
        <v>8312</v>
      </c>
      <c r="E948" s="44" t="s">
        <v>90</v>
      </c>
      <c r="F948" s="44" t="s">
        <v>90</v>
      </c>
      <c r="G948" s="44" t="s">
        <v>33</v>
      </c>
      <c r="H948" s="169">
        <v>65231</v>
      </c>
      <c r="I948" s="170">
        <v>40107</v>
      </c>
      <c r="J948" s="170">
        <v>46663</v>
      </c>
      <c r="K948" s="44" t="s">
        <v>804</v>
      </c>
      <c r="L948" s="44" t="s">
        <v>7446</v>
      </c>
      <c r="M948" s="44" t="s">
        <v>8313</v>
      </c>
      <c r="N948" s="44" t="s">
        <v>34</v>
      </c>
      <c r="O948" s="44">
        <v>7300</v>
      </c>
      <c r="P948" s="738" t="s">
        <v>8314</v>
      </c>
      <c r="Q948" s="738" t="s">
        <v>8314</v>
      </c>
      <c r="R948" s="738"/>
      <c r="S948" s="738"/>
      <c r="T948" s="573">
        <v>2.17</v>
      </c>
      <c r="U948" s="44">
        <v>20</v>
      </c>
      <c r="V948" s="44">
        <v>7300</v>
      </c>
      <c r="W948" s="44" t="s">
        <v>1089</v>
      </c>
      <c r="X948" s="44">
        <v>35</v>
      </c>
      <c r="Y948" s="44">
        <v>25</v>
      </c>
      <c r="Z948" s="44">
        <v>125</v>
      </c>
      <c r="AA948" s="44" t="s">
        <v>1090</v>
      </c>
      <c r="AB948" s="44" t="s">
        <v>1090</v>
      </c>
      <c r="AC948" s="44" t="s">
        <v>1090</v>
      </c>
      <c r="AD948" s="44" t="s">
        <v>1090</v>
      </c>
      <c r="AE948" s="44" t="s">
        <v>1090</v>
      </c>
      <c r="AF948" s="44" t="s">
        <v>1090</v>
      </c>
      <c r="AG948" s="44" t="s">
        <v>6105</v>
      </c>
      <c r="AH948" s="44">
        <v>1463.5</v>
      </c>
      <c r="AI948" s="44" t="s">
        <v>2761</v>
      </c>
      <c r="AJ948" s="44" t="s">
        <v>2762</v>
      </c>
      <c r="AK948" s="44" t="s">
        <v>1786</v>
      </c>
      <c r="AL948" s="174" t="s">
        <v>8315</v>
      </c>
    </row>
    <row r="949" spans="1:38" s="60" customFormat="1" ht="27.75" customHeight="1" x14ac:dyDescent="0.25">
      <c r="A949" s="171">
        <v>13710048</v>
      </c>
      <c r="B949" s="172">
        <v>40168</v>
      </c>
      <c r="C949" s="173" t="s">
        <v>1809</v>
      </c>
      <c r="D949" s="173" t="s">
        <v>5073</v>
      </c>
      <c r="E949" s="173"/>
      <c r="F949" s="173"/>
      <c r="G949" s="173"/>
      <c r="H949" s="171" t="s">
        <v>153</v>
      </c>
      <c r="I949" s="172">
        <v>40189</v>
      </c>
      <c r="J949" s="172">
        <v>42359</v>
      </c>
      <c r="K949" s="173" t="s">
        <v>1118</v>
      </c>
      <c r="L949" s="173"/>
      <c r="M949" s="173" t="s">
        <v>4839</v>
      </c>
      <c r="N949" s="173" t="s">
        <v>34</v>
      </c>
      <c r="O949" s="173">
        <v>4380</v>
      </c>
      <c r="P949" s="786" t="s">
        <v>6143</v>
      </c>
      <c r="Q949" s="786" t="s">
        <v>6143</v>
      </c>
      <c r="R949" s="786"/>
      <c r="S949" s="786"/>
      <c r="T949" s="591"/>
      <c r="U949" s="173"/>
      <c r="V949" s="173">
        <v>4380</v>
      </c>
      <c r="W949" s="173"/>
      <c r="X949" s="173"/>
      <c r="Y949" s="173"/>
      <c r="Z949" s="173"/>
      <c r="AA949" s="173"/>
      <c r="AB949" s="173"/>
      <c r="AC949" s="173"/>
      <c r="AD949" s="173"/>
      <c r="AE949" s="173"/>
      <c r="AF949" s="173"/>
      <c r="AG949" s="173"/>
      <c r="AH949" s="173"/>
      <c r="AI949" s="173" t="s">
        <v>4282</v>
      </c>
      <c r="AJ949" s="173" t="s">
        <v>4283</v>
      </c>
      <c r="AK949" s="329"/>
      <c r="AL949" s="329" t="s">
        <v>6144</v>
      </c>
    </row>
    <row r="950" spans="1:38" s="60" customFormat="1" ht="27.75" customHeight="1" thickBot="1" x14ac:dyDescent="0.3">
      <c r="A950" s="169">
        <v>13710048</v>
      </c>
      <c r="B950" s="170">
        <v>40168</v>
      </c>
      <c r="C950" s="44" t="s">
        <v>6145</v>
      </c>
      <c r="D950" s="44" t="s">
        <v>7326</v>
      </c>
      <c r="E950" s="44" t="s">
        <v>33</v>
      </c>
      <c r="F950" s="44" t="s">
        <v>41</v>
      </c>
      <c r="G950" s="44" t="s">
        <v>33</v>
      </c>
      <c r="H950" s="169" t="s">
        <v>153</v>
      </c>
      <c r="I950" s="170">
        <v>40189</v>
      </c>
      <c r="J950" s="170">
        <v>44551</v>
      </c>
      <c r="K950" s="44" t="s">
        <v>1118</v>
      </c>
      <c r="L950" s="44"/>
      <c r="M950" s="44" t="s">
        <v>6142</v>
      </c>
      <c r="N950" s="44" t="s">
        <v>34</v>
      </c>
      <c r="O950" s="44">
        <v>4380</v>
      </c>
      <c r="P950" s="738"/>
      <c r="Q950" s="738"/>
      <c r="R950" s="738"/>
      <c r="S950" s="738"/>
      <c r="T950" s="573">
        <v>1.28</v>
      </c>
      <c r="U950" s="44">
        <v>12</v>
      </c>
      <c r="V950" s="44">
        <v>4380</v>
      </c>
      <c r="W950" s="44" t="s">
        <v>1089</v>
      </c>
      <c r="X950" s="44">
        <v>35</v>
      </c>
      <c r="Y950" s="44">
        <v>25</v>
      </c>
      <c r="Z950" s="44">
        <v>125</v>
      </c>
      <c r="AA950" s="44" t="s">
        <v>1090</v>
      </c>
      <c r="AB950" s="44" t="s">
        <v>1090</v>
      </c>
      <c r="AC950" s="44" t="s">
        <v>1090</v>
      </c>
      <c r="AD950" s="44" t="s">
        <v>1090</v>
      </c>
      <c r="AE950" s="44" t="s">
        <v>1090</v>
      </c>
      <c r="AF950" s="44" t="s">
        <v>1090</v>
      </c>
      <c r="AG950" s="44" t="s">
        <v>1090</v>
      </c>
      <c r="AH950" s="44">
        <v>721.5</v>
      </c>
      <c r="AI950" s="44" t="s">
        <v>4282</v>
      </c>
      <c r="AJ950" s="44" t="s">
        <v>4283</v>
      </c>
      <c r="AK950" s="174" t="s">
        <v>1786</v>
      </c>
      <c r="AL950" s="174"/>
    </row>
    <row r="951" spans="1:38" s="60" customFormat="1" ht="27.75" customHeight="1" thickBot="1" x14ac:dyDescent="0.3">
      <c r="A951" s="237">
        <v>13710049</v>
      </c>
      <c r="B951" s="238">
        <v>40168</v>
      </c>
      <c r="C951" s="23" t="s">
        <v>1809</v>
      </c>
      <c r="D951" s="23" t="s">
        <v>5197</v>
      </c>
      <c r="E951" s="29"/>
      <c r="F951" s="29"/>
      <c r="G951" s="29"/>
      <c r="H951" s="239" t="s">
        <v>153</v>
      </c>
      <c r="I951" s="238">
        <v>40189</v>
      </c>
      <c r="J951" s="238">
        <v>42359</v>
      </c>
      <c r="K951" s="23" t="s">
        <v>1118</v>
      </c>
      <c r="L951" s="23"/>
      <c r="M951" s="23" t="s">
        <v>4839</v>
      </c>
      <c r="N951" s="23" t="s">
        <v>34</v>
      </c>
      <c r="O951" s="23">
        <v>2800</v>
      </c>
      <c r="P951" s="744"/>
      <c r="Q951" s="744"/>
      <c r="R951" s="744"/>
      <c r="S951" s="744"/>
      <c r="T951" s="575"/>
      <c r="U951" s="23"/>
      <c r="V951" s="23">
        <v>2800</v>
      </c>
      <c r="W951" s="23"/>
      <c r="X951" s="23"/>
      <c r="Y951" s="23"/>
      <c r="Z951" s="23"/>
      <c r="AA951" s="23"/>
      <c r="AB951" s="23"/>
      <c r="AC951" s="23"/>
      <c r="AD951" s="23"/>
      <c r="AE951" s="23"/>
      <c r="AF951" s="23"/>
      <c r="AG951" s="23"/>
      <c r="AH951" s="23"/>
      <c r="AI951" s="23" t="s">
        <v>4284</v>
      </c>
      <c r="AJ951" s="23" t="s">
        <v>4285</v>
      </c>
      <c r="AK951" s="24"/>
      <c r="AL951" s="24"/>
    </row>
    <row r="952" spans="1:38" s="60" customFormat="1" ht="27.75" customHeight="1" thickBot="1" x14ac:dyDescent="0.3">
      <c r="A952" s="77">
        <v>13710050</v>
      </c>
      <c r="B952" s="28">
        <v>40159</v>
      </c>
      <c r="C952" s="29" t="s">
        <v>1828</v>
      </c>
      <c r="D952" s="29" t="s">
        <v>5074</v>
      </c>
      <c r="E952" s="23"/>
      <c r="F952" s="23"/>
      <c r="G952" s="23"/>
      <c r="H952" s="77" t="s">
        <v>180</v>
      </c>
      <c r="I952" s="28">
        <v>40188</v>
      </c>
      <c r="J952" s="28">
        <v>42359</v>
      </c>
      <c r="K952" s="29" t="s">
        <v>877</v>
      </c>
      <c r="L952" s="29"/>
      <c r="M952" s="29" t="s">
        <v>4840</v>
      </c>
      <c r="N952" s="29" t="s">
        <v>34</v>
      </c>
      <c r="O952" s="29">
        <v>15670</v>
      </c>
      <c r="P952" s="743"/>
      <c r="Q952" s="743"/>
      <c r="R952" s="743"/>
      <c r="S952" s="743"/>
      <c r="T952" s="571"/>
      <c r="U952" s="29"/>
      <c r="V952" s="29">
        <v>15670</v>
      </c>
      <c r="W952" s="29"/>
      <c r="X952" s="29"/>
      <c r="Y952" s="29"/>
      <c r="Z952" s="29"/>
      <c r="AA952" s="29"/>
      <c r="AB952" s="29"/>
      <c r="AC952" s="29"/>
      <c r="AD952" s="29"/>
      <c r="AE952" s="29"/>
      <c r="AF952" s="29"/>
      <c r="AG952" s="29"/>
      <c r="AH952" s="29"/>
      <c r="AI952" s="29" t="s">
        <v>4286</v>
      </c>
      <c r="AJ952" s="29" t="s">
        <v>4287</v>
      </c>
      <c r="AK952" s="25"/>
      <c r="AL952" s="25"/>
    </row>
    <row r="953" spans="1:38" s="60" customFormat="1" ht="27.75" customHeight="1" thickBot="1" x14ac:dyDescent="0.3">
      <c r="A953" s="237">
        <v>13710051</v>
      </c>
      <c r="B953" s="238">
        <v>40247</v>
      </c>
      <c r="C953" s="23" t="s">
        <v>1829</v>
      </c>
      <c r="D953" s="23" t="s">
        <v>4288</v>
      </c>
      <c r="E953" s="29"/>
      <c r="F953" s="29"/>
      <c r="G953" s="29"/>
      <c r="H953" s="239" t="s">
        <v>153</v>
      </c>
      <c r="I953" s="238">
        <v>40267</v>
      </c>
      <c r="J953" s="238">
        <v>42439</v>
      </c>
      <c r="K953" s="23"/>
      <c r="L953" s="23"/>
      <c r="M953" s="23" t="s">
        <v>4841</v>
      </c>
      <c r="N953" s="23" t="s">
        <v>34</v>
      </c>
      <c r="O953" s="23">
        <v>5716</v>
      </c>
      <c r="P953" s="744"/>
      <c r="Q953" s="744"/>
      <c r="R953" s="744"/>
      <c r="S953" s="744"/>
      <c r="T953" s="575"/>
      <c r="U953" s="23"/>
      <c r="V953" s="23">
        <v>5716</v>
      </c>
      <c r="W953" s="23"/>
      <c r="X953" s="23"/>
      <c r="Y953" s="23"/>
      <c r="Z953" s="23"/>
      <c r="AA953" s="23"/>
      <c r="AB953" s="23"/>
      <c r="AC953" s="23"/>
      <c r="AD953" s="23"/>
      <c r="AE953" s="23"/>
      <c r="AF953" s="23"/>
      <c r="AG953" s="23"/>
      <c r="AH953" s="23"/>
      <c r="AI953" s="23" t="s">
        <v>4289</v>
      </c>
      <c r="AJ953" s="23" t="s">
        <v>4290</v>
      </c>
      <c r="AK953" s="24"/>
      <c r="AL953" s="24"/>
    </row>
    <row r="954" spans="1:38" s="60" customFormat="1" ht="27.75" customHeight="1" thickBot="1" x14ac:dyDescent="0.3">
      <c r="A954" s="77">
        <v>13710052</v>
      </c>
      <c r="B954" s="28">
        <v>40260</v>
      </c>
      <c r="C954" s="29" t="s">
        <v>1830</v>
      </c>
      <c r="D954" s="29" t="s">
        <v>4291</v>
      </c>
      <c r="E954" s="23"/>
      <c r="F954" s="23"/>
      <c r="G954" s="23"/>
      <c r="H954" s="77">
        <v>72446</v>
      </c>
      <c r="I954" s="28">
        <v>40281</v>
      </c>
      <c r="J954" s="28">
        <v>41356</v>
      </c>
      <c r="K954" s="29" t="s">
        <v>1096</v>
      </c>
      <c r="L954" s="29"/>
      <c r="M954" s="29" t="s">
        <v>4842</v>
      </c>
      <c r="N954" s="29" t="s">
        <v>21</v>
      </c>
      <c r="O954" s="29">
        <v>2190</v>
      </c>
      <c r="P954" s="743"/>
      <c r="Q954" s="743"/>
      <c r="R954" s="743"/>
      <c r="S954" s="743"/>
      <c r="T954" s="571"/>
      <c r="U954" s="29"/>
      <c r="V954" s="29">
        <v>2190</v>
      </c>
      <c r="W954" s="29"/>
      <c r="X954" s="29"/>
      <c r="Y954" s="29"/>
      <c r="Z954" s="29"/>
      <c r="AA954" s="29"/>
      <c r="AB954" s="29"/>
      <c r="AC954" s="29"/>
      <c r="AD954" s="29"/>
      <c r="AE954" s="29"/>
      <c r="AF954" s="29"/>
      <c r="AG954" s="29"/>
      <c r="AH954" s="29"/>
      <c r="AI954" s="29" t="s">
        <v>4292</v>
      </c>
      <c r="AJ954" s="29" t="s">
        <v>4293</v>
      </c>
      <c r="AK954" s="25"/>
      <c r="AL954" s="25"/>
    </row>
    <row r="955" spans="1:38" s="60" customFormat="1" ht="27.75" customHeight="1" thickBot="1" x14ac:dyDescent="0.3">
      <c r="A955" s="237">
        <v>13710053</v>
      </c>
      <c r="B955" s="238">
        <v>40267</v>
      </c>
      <c r="C955" s="23" t="s">
        <v>2763</v>
      </c>
      <c r="D955" s="23" t="s">
        <v>5075</v>
      </c>
      <c r="E955" s="29"/>
      <c r="F955" s="29"/>
      <c r="G955" s="29"/>
      <c r="H955" s="239" t="s">
        <v>182</v>
      </c>
      <c r="I955" s="238">
        <v>40287</v>
      </c>
      <c r="J955" s="238">
        <v>41289</v>
      </c>
      <c r="K955" s="23"/>
      <c r="L955" s="23"/>
      <c r="M955" s="23" t="s">
        <v>4843</v>
      </c>
      <c r="N955" s="23" t="s">
        <v>34</v>
      </c>
      <c r="O955" s="23">
        <v>2920</v>
      </c>
      <c r="P955" s="744"/>
      <c r="Q955" s="744"/>
      <c r="R955" s="744"/>
      <c r="S955" s="744"/>
      <c r="T955" s="575"/>
      <c r="U955" s="23"/>
      <c r="V955" s="23">
        <v>2920</v>
      </c>
      <c r="W955" s="23"/>
      <c r="X955" s="23"/>
      <c r="Y955" s="23"/>
      <c r="Z955" s="23"/>
      <c r="AA955" s="23"/>
      <c r="AB955" s="23"/>
      <c r="AC955" s="23"/>
      <c r="AD955" s="23"/>
      <c r="AE955" s="23"/>
      <c r="AF955" s="23"/>
      <c r="AG955" s="23"/>
      <c r="AH955" s="23"/>
      <c r="AI955" s="23" t="s">
        <v>4294</v>
      </c>
      <c r="AJ955" s="23" t="s">
        <v>4295</v>
      </c>
      <c r="AK955" s="24"/>
      <c r="AL955" s="24"/>
    </row>
    <row r="956" spans="1:38" s="60" customFormat="1" ht="27.75" customHeight="1" thickBot="1" x14ac:dyDescent="0.3">
      <c r="A956" s="77">
        <v>13710054</v>
      </c>
      <c r="B956" s="28">
        <v>40268</v>
      </c>
      <c r="C956" s="29" t="s">
        <v>2764</v>
      </c>
      <c r="D956" s="29" t="s">
        <v>5076</v>
      </c>
      <c r="E956" s="23"/>
      <c r="F956" s="23"/>
      <c r="G956" s="23"/>
      <c r="H956" s="77" t="s">
        <v>153</v>
      </c>
      <c r="I956" s="28">
        <v>40288</v>
      </c>
      <c r="J956" s="28">
        <v>42460</v>
      </c>
      <c r="K956" s="29" t="s">
        <v>1118</v>
      </c>
      <c r="L956" s="29"/>
      <c r="M956" s="29" t="s">
        <v>4844</v>
      </c>
      <c r="N956" s="29" t="s">
        <v>34</v>
      </c>
      <c r="O956" s="29">
        <v>4107</v>
      </c>
      <c r="P956" s="743"/>
      <c r="Q956" s="743"/>
      <c r="R956" s="743"/>
      <c r="S956" s="743"/>
      <c r="T956" s="571"/>
      <c r="U956" s="29"/>
      <c r="V956" s="29">
        <v>4107</v>
      </c>
      <c r="W956" s="29"/>
      <c r="X956" s="29"/>
      <c r="Y956" s="29"/>
      <c r="Z956" s="29"/>
      <c r="AA956" s="29"/>
      <c r="AB956" s="29"/>
      <c r="AC956" s="29"/>
      <c r="AD956" s="29"/>
      <c r="AE956" s="29"/>
      <c r="AF956" s="29"/>
      <c r="AG956" s="29"/>
      <c r="AH956" s="29"/>
      <c r="AI956" s="29" t="s">
        <v>4296</v>
      </c>
      <c r="AJ956" s="29" t="s">
        <v>4297</v>
      </c>
      <c r="AK956" s="25"/>
      <c r="AL956" s="25"/>
    </row>
    <row r="957" spans="1:38" s="60" customFormat="1" ht="27.75" customHeight="1" thickBot="1" x14ac:dyDescent="0.3">
      <c r="A957" s="237">
        <v>13710055</v>
      </c>
      <c r="B957" s="238">
        <v>40276</v>
      </c>
      <c r="C957" s="23" t="s">
        <v>1831</v>
      </c>
      <c r="D957" s="23" t="s">
        <v>4298</v>
      </c>
      <c r="E957" s="29"/>
      <c r="F957" s="29"/>
      <c r="G957" s="29"/>
      <c r="H957" s="239">
        <v>14859</v>
      </c>
      <c r="I957" s="238">
        <v>40296</v>
      </c>
      <c r="J957" s="238">
        <v>42468</v>
      </c>
      <c r="K957" s="23" t="s">
        <v>377</v>
      </c>
      <c r="L957" s="23"/>
      <c r="M957" s="23" t="s">
        <v>4845</v>
      </c>
      <c r="N957" s="23" t="s">
        <v>21</v>
      </c>
      <c r="O957" s="23">
        <v>27375</v>
      </c>
      <c r="P957" s="744"/>
      <c r="Q957" s="744"/>
      <c r="R957" s="744"/>
      <c r="S957" s="744"/>
      <c r="T957" s="575"/>
      <c r="U957" s="23"/>
      <c r="V957" s="23">
        <v>27375</v>
      </c>
      <c r="W957" s="23"/>
      <c r="X957" s="23"/>
      <c r="Y957" s="23"/>
      <c r="Z957" s="23"/>
      <c r="AA957" s="23"/>
      <c r="AB957" s="23"/>
      <c r="AC957" s="23"/>
      <c r="AD957" s="23"/>
      <c r="AE957" s="23"/>
      <c r="AF957" s="23"/>
      <c r="AG957" s="23"/>
      <c r="AH957" s="23"/>
      <c r="AI957" s="23" t="s">
        <v>4299</v>
      </c>
      <c r="AJ957" s="23" t="s">
        <v>4300</v>
      </c>
      <c r="AK957" s="24"/>
      <c r="AL957" s="24"/>
    </row>
    <row r="958" spans="1:38" s="60" customFormat="1" ht="27.75" customHeight="1" thickBot="1" x14ac:dyDescent="0.3">
      <c r="A958" s="77">
        <v>13710056</v>
      </c>
      <c r="B958" s="28">
        <v>40312</v>
      </c>
      <c r="C958" s="29" t="s">
        <v>1832</v>
      </c>
      <c r="D958" s="29" t="s">
        <v>1833</v>
      </c>
      <c r="E958" s="23"/>
      <c r="F958" s="23"/>
      <c r="G958" s="23"/>
      <c r="H958" s="77" t="s">
        <v>159</v>
      </c>
      <c r="I958" s="28">
        <v>40336</v>
      </c>
      <c r="J958" s="28" t="s">
        <v>1195</v>
      </c>
      <c r="K958" s="29" t="s">
        <v>1118</v>
      </c>
      <c r="L958" s="29"/>
      <c r="M958" s="29" t="s">
        <v>682</v>
      </c>
      <c r="N958" s="29" t="s">
        <v>34</v>
      </c>
      <c r="O958" s="29">
        <v>876</v>
      </c>
      <c r="P958" s="743"/>
      <c r="Q958" s="743"/>
      <c r="R958" s="743"/>
      <c r="S958" s="743"/>
      <c r="T958" s="571"/>
      <c r="U958" s="29"/>
      <c r="V958" s="29">
        <v>876</v>
      </c>
      <c r="W958" s="29"/>
      <c r="X958" s="29"/>
      <c r="Y958" s="29"/>
      <c r="Z958" s="29"/>
      <c r="AA958" s="29"/>
      <c r="AB958" s="29"/>
      <c r="AC958" s="29"/>
      <c r="AD958" s="29"/>
      <c r="AE958" s="29"/>
      <c r="AF958" s="29"/>
      <c r="AG958" s="29"/>
      <c r="AH958" s="29"/>
      <c r="AI958" s="29" t="s">
        <v>4301</v>
      </c>
      <c r="AJ958" s="29" t="s">
        <v>4302</v>
      </c>
      <c r="AK958" s="25"/>
      <c r="AL958" s="25"/>
    </row>
    <row r="959" spans="1:38" s="60" customFormat="1" ht="27.75" customHeight="1" thickBot="1" x14ac:dyDescent="0.3">
      <c r="A959" s="237">
        <v>13710057</v>
      </c>
      <c r="B959" s="238">
        <v>40344</v>
      </c>
      <c r="C959" s="23" t="s">
        <v>1834</v>
      </c>
      <c r="D959" s="23" t="s">
        <v>4303</v>
      </c>
      <c r="E959" s="29"/>
      <c r="F959" s="29"/>
      <c r="G959" s="29"/>
      <c r="H959" s="239">
        <v>3441</v>
      </c>
      <c r="I959" s="238">
        <v>40364</v>
      </c>
      <c r="J959" s="238" t="s">
        <v>1195</v>
      </c>
      <c r="K959" s="23" t="s">
        <v>804</v>
      </c>
      <c r="L959" s="23"/>
      <c r="M959" s="23" t="s">
        <v>4830</v>
      </c>
      <c r="N959" s="23" t="s">
        <v>34</v>
      </c>
      <c r="O959" s="23" t="s">
        <v>4304</v>
      </c>
      <c r="P959" s="744"/>
      <c r="Q959" s="744"/>
      <c r="R959" s="744"/>
      <c r="S959" s="744"/>
      <c r="T959" s="575"/>
      <c r="U959" s="23"/>
      <c r="V959" s="23" t="s">
        <v>4304</v>
      </c>
      <c r="W959" s="23"/>
      <c r="X959" s="23"/>
      <c r="Y959" s="23"/>
      <c r="Z959" s="23"/>
      <c r="AA959" s="23"/>
      <c r="AB959" s="23"/>
      <c r="AC959" s="23"/>
      <c r="AD959" s="23"/>
      <c r="AE959" s="23"/>
      <c r="AF959" s="23"/>
      <c r="AG959" s="23"/>
      <c r="AH959" s="23"/>
      <c r="AI959" s="23" t="s">
        <v>4305</v>
      </c>
      <c r="AJ959" s="23" t="s">
        <v>4306</v>
      </c>
      <c r="AK959" s="24"/>
      <c r="AL959" s="24"/>
    </row>
    <row r="960" spans="1:38" s="60" customFormat="1" ht="27.75" customHeight="1" thickBot="1" x14ac:dyDescent="0.3">
      <c r="A960" s="77">
        <v>13710058</v>
      </c>
      <c r="B960" s="28">
        <v>40382</v>
      </c>
      <c r="C960" s="29" t="s">
        <v>2765</v>
      </c>
      <c r="D960" s="29" t="s">
        <v>1835</v>
      </c>
      <c r="E960" s="23"/>
      <c r="F960" s="23"/>
      <c r="G960" s="23"/>
      <c r="H960" s="77">
        <v>30606</v>
      </c>
      <c r="I960" s="28">
        <v>40403</v>
      </c>
      <c r="J960" s="28" t="s">
        <v>4545</v>
      </c>
      <c r="K960" s="29" t="s">
        <v>1362</v>
      </c>
      <c r="L960" s="29"/>
      <c r="M960" s="29" t="s">
        <v>335</v>
      </c>
      <c r="N960" s="29" t="s">
        <v>66</v>
      </c>
      <c r="O960" s="29" t="s">
        <v>4307</v>
      </c>
      <c r="P960" s="743"/>
      <c r="Q960" s="743"/>
      <c r="R960" s="743"/>
      <c r="S960" s="743"/>
      <c r="T960" s="571"/>
      <c r="U960" s="29"/>
      <c r="V960" s="29" t="s">
        <v>4307</v>
      </c>
      <c r="W960" s="29"/>
      <c r="X960" s="29"/>
      <c r="Y960" s="29"/>
      <c r="Z960" s="29"/>
      <c r="AA960" s="29"/>
      <c r="AB960" s="29"/>
      <c r="AC960" s="29"/>
      <c r="AD960" s="29"/>
      <c r="AE960" s="29"/>
      <c r="AF960" s="29"/>
      <c r="AG960" s="29"/>
      <c r="AH960" s="29"/>
      <c r="AI960" s="29" t="s">
        <v>2766</v>
      </c>
      <c r="AJ960" s="29" t="s">
        <v>2767</v>
      </c>
      <c r="AK960" s="25"/>
      <c r="AL960" s="25"/>
    </row>
    <row r="961" spans="1:529" s="60" customFormat="1" ht="27.75" customHeight="1" thickBot="1" x14ac:dyDescent="0.3">
      <c r="A961" s="237">
        <v>13710059</v>
      </c>
      <c r="B961" s="238">
        <v>40486</v>
      </c>
      <c r="C961" s="23" t="s">
        <v>692</v>
      </c>
      <c r="D961" s="23" t="s">
        <v>2768</v>
      </c>
      <c r="E961" s="29"/>
      <c r="F961" s="29"/>
      <c r="G961" s="29"/>
      <c r="H961" s="239">
        <v>37352</v>
      </c>
      <c r="I961" s="238">
        <v>40506</v>
      </c>
      <c r="J961" s="238" t="s">
        <v>1195</v>
      </c>
      <c r="K961" s="23" t="s">
        <v>377</v>
      </c>
      <c r="L961" s="23"/>
      <c r="M961" s="23" t="s">
        <v>4846</v>
      </c>
      <c r="N961" s="23" t="s">
        <v>21</v>
      </c>
      <c r="O961" s="23" t="s">
        <v>1836</v>
      </c>
      <c r="P961" s="744"/>
      <c r="Q961" s="744"/>
      <c r="R961" s="744"/>
      <c r="S961" s="744"/>
      <c r="T961" s="575"/>
      <c r="U961" s="23"/>
      <c r="V961" s="23" t="s">
        <v>1836</v>
      </c>
      <c r="W961" s="23"/>
      <c r="X961" s="23"/>
      <c r="Y961" s="23"/>
      <c r="Z961" s="23"/>
      <c r="AA961" s="23"/>
      <c r="AB961" s="23"/>
      <c r="AC961" s="23"/>
      <c r="AD961" s="23"/>
      <c r="AE961" s="23"/>
      <c r="AF961" s="23"/>
      <c r="AG961" s="23"/>
      <c r="AH961" s="23"/>
      <c r="AI961" s="23" t="s">
        <v>2769</v>
      </c>
      <c r="AJ961" s="23" t="s">
        <v>2770</v>
      </c>
      <c r="AK961" s="24"/>
      <c r="AL961" s="24"/>
    </row>
    <row r="962" spans="1:529" s="60" customFormat="1" ht="27.75" customHeight="1" thickBot="1" x14ac:dyDescent="0.3">
      <c r="A962" s="77">
        <v>13710060</v>
      </c>
      <c r="B962" s="28">
        <v>40511</v>
      </c>
      <c r="C962" s="29" t="s">
        <v>1837</v>
      </c>
      <c r="D962" s="29" t="s">
        <v>2771</v>
      </c>
      <c r="E962" s="23"/>
      <c r="F962" s="23"/>
      <c r="G962" s="23"/>
      <c r="H962" s="77">
        <v>14934</v>
      </c>
      <c r="I962" s="28">
        <v>40531</v>
      </c>
      <c r="J962" s="28" t="s">
        <v>1198</v>
      </c>
      <c r="K962" s="29" t="s">
        <v>877</v>
      </c>
      <c r="L962" s="29"/>
      <c r="M962" s="29" t="s">
        <v>1838</v>
      </c>
      <c r="N962" s="29" t="s">
        <v>34</v>
      </c>
      <c r="O962" s="29" t="s">
        <v>4308</v>
      </c>
      <c r="P962" s="743"/>
      <c r="Q962" s="743"/>
      <c r="R962" s="743"/>
      <c r="S962" s="743"/>
      <c r="T962" s="571"/>
      <c r="U962" s="29"/>
      <c r="V962" s="29" t="s">
        <v>4308</v>
      </c>
      <c r="W962" s="29"/>
      <c r="X962" s="29"/>
      <c r="Y962" s="29"/>
      <c r="Z962" s="29"/>
      <c r="AA962" s="29"/>
      <c r="AB962" s="29"/>
      <c r="AC962" s="29"/>
      <c r="AD962" s="29"/>
      <c r="AE962" s="29"/>
      <c r="AF962" s="29"/>
      <c r="AG962" s="29"/>
      <c r="AH962" s="29"/>
      <c r="AI962" s="29" t="s">
        <v>2772</v>
      </c>
      <c r="AJ962" s="29" t="s">
        <v>2773</v>
      </c>
      <c r="AK962" s="25"/>
      <c r="AL962" s="25"/>
    </row>
    <row r="963" spans="1:529" s="60" customFormat="1" ht="27.75" customHeight="1" thickBot="1" x14ac:dyDescent="0.3">
      <c r="A963" s="237">
        <v>13710061</v>
      </c>
      <c r="B963" s="238">
        <v>40515</v>
      </c>
      <c r="C963" s="23" t="s">
        <v>1839</v>
      </c>
      <c r="D963" s="23" t="s">
        <v>2774</v>
      </c>
      <c r="E963" s="29"/>
      <c r="F963" s="29"/>
      <c r="G963" s="29"/>
      <c r="H963" s="239">
        <v>14386</v>
      </c>
      <c r="I963" s="238">
        <v>40535</v>
      </c>
      <c r="J963" s="238" t="s">
        <v>1198</v>
      </c>
      <c r="K963" s="23" t="s">
        <v>378</v>
      </c>
      <c r="L963" s="23"/>
      <c r="M963" s="23" t="s">
        <v>1840</v>
      </c>
      <c r="N963" s="23" t="s">
        <v>95</v>
      </c>
      <c r="O963" s="23" t="s">
        <v>4309</v>
      </c>
      <c r="P963" s="744"/>
      <c r="Q963" s="744"/>
      <c r="R963" s="744"/>
      <c r="S963" s="744"/>
      <c r="T963" s="575"/>
      <c r="U963" s="23"/>
      <c r="V963" s="23" t="s">
        <v>4309</v>
      </c>
      <c r="W963" s="23"/>
      <c r="X963" s="23"/>
      <c r="Y963" s="23"/>
      <c r="Z963" s="23"/>
      <c r="AA963" s="23"/>
      <c r="AB963" s="23"/>
      <c r="AC963" s="23"/>
      <c r="AD963" s="23"/>
      <c r="AE963" s="23"/>
      <c r="AF963" s="23"/>
      <c r="AG963" s="23"/>
      <c r="AH963" s="23"/>
      <c r="AI963" s="23" t="s">
        <v>2775</v>
      </c>
      <c r="AJ963" s="23" t="s">
        <v>2776</v>
      </c>
      <c r="AK963" s="24"/>
      <c r="AL963" s="24"/>
    </row>
    <row r="964" spans="1:529" s="60" customFormat="1" ht="27.75" customHeight="1" thickBot="1" x14ac:dyDescent="0.3">
      <c r="A964" s="77">
        <v>13710062</v>
      </c>
      <c r="B964" s="28">
        <v>40626</v>
      </c>
      <c r="C964" s="29" t="s">
        <v>1841</v>
      </c>
      <c r="D964" s="29" t="s">
        <v>4310</v>
      </c>
      <c r="H964" s="77" t="s">
        <v>1842</v>
      </c>
      <c r="I964" s="28">
        <v>40646</v>
      </c>
      <c r="J964" s="28" t="s">
        <v>4546</v>
      </c>
      <c r="K964" s="29" t="s">
        <v>1313</v>
      </c>
      <c r="L964" s="29"/>
      <c r="M964" s="29" t="s">
        <v>4829</v>
      </c>
      <c r="N964" s="29" t="s">
        <v>34</v>
      </c>
      <c r="O964" s="29">
        <v>3862</v>
      </c>
      <c r="P964" s="743"/>
      <c r="Q964" s="743"/>
      <c r="R964" s="743"/>
      <c r="S964" s="743"/>
      <c r="T964" s="571"/>
      <c r="U964" s="29"/>
      <c r="V964" s="29">
        <v>3862</v>
      </c>
      <c r="W964" s="29"/>
      <c r="X964" s="29"/>
      <c r="Y964" s="29"/>
      <c r="Z964" s="29"/>
      <c r="AA964" s="29"/>
      <c r="AB964" s="29"/>
      <c r="AC964" s="29"/>
      <c r="AD964" s="29"/>
      <c r="AE964" s="29"/>
      <c r="AF964" s="29"/>
      <c r="AG964" s="29"/>
      <c r="AH964" s="29"/>
      <c r="AI964" s="29" t="s">
        <v>2777</v>
      </c>
      <c r="AJ964" s="29" t="s">
        <v>2778</v>
      </c>
      <c r="AK964" s="25"/>
      <c r="AL964" s="25"/>
    </row>
    <row r="965" spans="1:529" s="60" customFormat="1" ht="34.5" customHeight="1" x14ac:dyDescent="0.25">
      <c r="A965" s="183">
        <v>13710063</v>
      </c>
      <c r="B965" s="184">
        <v>40751</v>
      </c>
      <c r="C965" s="185" t="s">
        <v>2779</v>
      </c>
      <c r="D965" s="185" t="s">
        <v>1843</v>
      </c>
      <c r="E965" s="185"/>
      <c r="F965" s="185"/>
      <c r="G965" s="185"/>
      <c r="H965" s="186">
        <v>30606</v>
      </c>
      <c r="I965" s="184">
        <v>40771</v>
      </c>
      <c r="J965" s="184">
        <v>44404</v>
      </c>
      <c r="K965" s="185" t="s">
        <v>1145</v>
      </c>
      <c r="L965" s="185"/>
      <c r="M965" s="185" t="s">
        <v>1844</v>
      </c>
      <c r="N965" s="185" t="s">
        <v>66</v>
      </c>
      <c r="O965" s="185">
        <v>9000</v>
      </c>
      <c r="P965" s="748" t="s">
        <v>5447</v>
      </c>
      <c r="Q965" s="748"/>
      <c r="R965" s="748"/>
      <c r="S965" s="748"/>
      <c r="T965" s="588">
        <v>2</v>
      </c>
      <c r="U965" s="185">
        <v>25</v>
      </c>
      <c r="V965" s="185">
        <v>9000</v>
      </c>
      <c r="W965" s="185" t="s">
        <v>3185</v>
      </c>
      <c r="X965" s="185">
        <v>50</v>
      </c>
      <c r="Y965" s="185">
        <v>15</v>
      </c>
      <c r="Z965" s="185">
        <v>70</v>
      </c>
      <c r="AA965" s="185" t="s">
        <v>1090</v>
      </c>
      <c r="AB965" s="185" t="s">
        <v>1090</v>
      </c>
      <c r="AC965" s="185" t="s">
        <v>1090</v>
      </c>
      <c r="AD965" s="185" t="s">
        <v>1090</v>
      </c>
      <c r="AE965" s="185" t="s">
        <v>1090</v>
      </c>
      <c r="AF965" s="185" t="s">
        <v>1090</v>
      </c>
      <c r="AG965" s="185" t="s">
        <v>3403</v>
      </c>
      <c r="AH965" s="185"/>
      <c r="AI965" s="185" t="s">
        <v>4311</v>
      </c>
      <c r="AJ965" s="185" t="s">
        <v>4312</v>
      </c>
      <c r="AK965" s="275" t="s">
        <v>5449</v>
      </c>
      <c r="AL965" s="275" t="s">
        <v>5448</v>
      </c>
    </row>
    <row r="966" spans="1:529" s="82" customFormat="1" ht="39.75" customHeight="1" thickBot="1" x14ac:dyDescent="0.3">
      <c r="A966" s="65">
        <v>13710063</v>
      </c>
      <c r="B966" s="66">
        <v>40751</v>
      </c>
      <c r="C966" s="67" t="s">
        <v>8811</v>
      </c>
      <c r="D966" s="67" t="s">
        <v>8812</v>
      </c>
      <c r="E966" s="29" t="s">
        <v>7302</v>
      </c>
      <c r="F966" s="29" t="s">
        <v>128</v>
      </c>
      <c r="G966" s="29" t="s">
        <v>128</v>
      </c>
      <c r="H966" s="158">
        <v>30606</v>
      </c>
      <c r="I966" s="66">
        <v>40771</v>
      </c>
      <c r="J966" s="66">
        <v>47326</v>
      </c>
      <c r="K966" s="67" t="s">
        <v>1145</v>
      </c>
      <c r="L966" s="67" t="s">
        <v>1145</v>
      </c>
      <c r="M966" s="67" t="s">
        <v>485</v>
      </c>
      <c r="N966" s="67" t="s">
        <v>66</v>
      </c>
      <c r="O966" s="67">
        <v>9000</v>
      </c>
      <c r="P966" s="756" t="s">
        <v>8817</v>
      </c>
      <c r="Q966" s="756" t="s">
        <v>8817</v>
      </c>
      <c r="R966" s="756"/>
      <c r="S966" s="756"/>
      <c r="T966" s="562">
        <v>2</v>
      </c>
      <c r="U966" s="67">
        <v>25</v>
      </c>
      <c r="V966" s="67">
        <v>9000</v>
      </c>
      <c r="W966" s="67" t="s">
        <v>3185</v>
      </c>
      <c r="X966" s="67">
        <v>50</v>
      </c>
      <c r="Y966" s="67">
        <v>15</v>
      </c>
      <c r="Z966" s="67">
        <v>70</v>
      </c>
      <c r="AA966" s="67" t="s">
        <v>1090</v>
      </c>
      <c r="AB966" s="67" t="s">
        <v>1090</v>
      </c>
      <c r="AC966" s="67" t="s">
        <v>1090</v>
      </c>
      <c r="AD966" s="67" t="s">
        <v>1090</v>
      </c>
      <c r="AE966" s="67" t="s">
        <v>1090</v>
      </c>
      <c r="AF966" s="67" t="s">
        <v>1090</v>
      </c>
      <c r="AG966" s="67" t="s">
        <v>3403</v>
      </c>
      <c r="AH966" s="67">
        <v>1045.55</v>
      </c>
      <c r="AI966" s="67" t="s">
        <v>8813</v>
      </c>
      <c r="AJ966" s="67" t="s">
        <v>8814</v>
      </c>
      <c r="AK966" s="67" t="s">
        <v>8247</v>
      </c>
      <c r="AL966" s="425"/>
      <c r="AM966" s="60"/>
      <c r="AN966" s="60"/>
      <c r="AO966" s="60"/>
      <c r="AP966" s="60"/>
      <c r="AQ966" s="60"/>
      <c r="AR966" s="60"/>
      <c r="AS966" s="60"/>
      <c r="AT966" s="60"/>
      <c r="AU966" s="60"/>
      <c r="AV966" s="60"/>
      <c r="AW966" s="60"/>
      <c r="AX966" s="60"/>
      <c r="AY966" s="60"/>
      <c r="AZ966" s="60"/>
      <c r="BA966" s="60"/>
      <c r="BB966" s="60"/>
      <c r="BC966" s="60"/>
      <c r="BD966" s="60"/>
      <c r="BE966" s="60"/>
      <c r="BF966" s="60"/>
      <c r="BG966" s="60"/>
      <c r="BH966" s="60"/>
      <c r="BI966" s="60"/>
      <c r="BJ966" s="60"/>
      <c r="BK966" s="60"/>
      <c r="BL966" s="60"/>
      <c r="BM966" s="60"/>
      <c r="BN966" s="60"/>
      <c r="BO966" s="60"/>
      <c r="BP966" s="60"/>
      <c r="BQ966" s="60"/>
      <c r="BR966" s="60"/>
      <c r="BS966" s="60"/>
      <c r="BT966" s="60"/>
      <c r="BU966" s="60"/>
      <c r="BV966" s="60"/>
      <c r="BW966" s="60"/>
      <c r="BX966" s="60"/>
      <c r="BY966" s="60"/>
      <c r="BZ966" s="60"/>
      <c r="CA966" s="60"/>
      <c r="CB966" s="60"/>
      <c r="CC966" s="60"/>
      <c r="CD966" s="60"/>
      <c r="CE966" s="60"/>
      <c r="CF966" s="60"/>
      <c r="CG966" s="60"/>
      <c r="CH966" s="60"/>
      <c r="CI966" s="60"/>
      <c r="CJ966" s="60"/>
      <c r="CK966" s="60"/>
      <c r="CL966" s="60"/>
      <c r="CM966" s="60"/>
      <c r="CN966" s="60"/>
      <c r="CO966" s="60"/>
      <c r="CP966" s="60"/>
      <c r="CQ966" s="60"/>
      <c r="CR966" s="60"/>
      <c r="CS966" s="60"/>
      <c r="CT966" s="60"/>
      <c r="CU966" s="60"/>
      <c r="CV966" s="60"/>
      <c r="CW966" s="60"/>
      <c r="CX966" s="60"/>
      <c r="CY966" s="60"/>
      <c r="CZ966" s="60"/>
      <c r="DA966" s="60"/>
      <c r="DB966" s="60"/>
      <c r="DC966" s="60"/>
      <c r="DD966" s="60"/>
      <c r="DE966" s="60"/>
      <c r="DF966" s="60"/>
      <c r="DG966" s="60"/>
      <c r="DH966" s="60"/>
      <c r="DI966" s="60"/>
      <c r="DJ966" s="60"/>
      <c r="DK966" s="60"/>
      <c r="DL966" s="60"/>
      <c r="DM966" s="60"/>
      <c r="DN966" s="60"/>
      <c r="DO966" s="60"/>
      <c r="DP966" s="60"/>
      <c r="DQ966" s="60"/>
      <c r="DR966" s="60"/>
      <c r="DS966" s="60"/>
      <c r="DT966" s="60"/>
      <c r="DU966" s="60"/>
      <c r="DV966" s="60"/>
      <c r="DW966" s="60"/>
      <c r="DX966" s="60"/>
      <c r="DY966" s="60"/>
      <c r="DZ966" s="60"/>
      <c r="EA966" s="60"/>
      <c r="EB966" s="60"/>
      <c r="EC966" s="60"/>
      <c r="ED966" s="60"/>
      <c r="EE966" s="60"/>
      <c r="EF966" s="60"/>
      <c r="EG966" s="60"/>
      <c r="EH966" s="60"/>
      <c r="EI966" s="60"/>
      <c r="EJ966" s="60"/>
      <c r="EK966" s="60"/>
      <c r="EL966" s="60"/>
      <c r="EM966" s="60"/>
      <c r="EN966" s="60"/>
      <c r="EO966" s="60"/>
      <c r="EP966" s="60"/>
      <c r="EQ966" s="60"/>
      <c r="ER966" s="60"/>
      <c r="ES966" s="60"/>
      <c r="ET966" s="60"/>
      <c r="EU966" s="60"/>
      <c r="EV966" s="60"/>
      <c r="EW966" s="60"/>
      <c r="EX966" s="60"/>
      <c r="EY966" s="60"/>
      <c r="EZ966" s="60"/>
      <c r="FA966" s="60"/>
      <c r="FB966" s="60"/>
      <c r="FC966" s="60"/>
      <c r="FD966" s="60"/>
      <c r="FE966" s="60"/>
      <c r="FF966" s="60"/>
      <c r="FG966" s="60"/>
      <c r="FH966" s="60"/>
      <c r="FI966" s="60"/>
      <c r="FJ966" s="60"/>
      <c r="FK966" s="60"/>
      <c r="FL966" s="60"/>
      <c r="FM966" s="60"/>
      <c r="FN966" s="60"/>
      <c r="FO966" s="60"/>
      <c r="FP966" s="60"/>
      <c r="FQ966" s="60"/>
      <c r="FR966" s="60"/>
      <c r="FS966" s="60"/>
      <c r="FT966" s="60"/>
      <c r="FU966" s="60"/>
      <c r="FV966" s="60"/>
      <c r="FW966" s="60"/>
      <c r="FX966" s="60"/>
      <c r="FY966" s="60"/>
      <c r="FZ966" s="60"/>
      <c r="GA966" s="60"/>
      <c r="GB966" s="60"/>
      <c r="GC966" s="60"/>
      <c r="GD966" s="60"/>
      <c r="GE966" s="60"/>
      <c r="GF966" s="60"/>
      <c r="GG966" s="60"/>
      <c r="GH966" s="60"/>
      <c r="GI966" s="60"/>
      <c r="GJ966" s="60"/>
      <c r="GK966" s="60"/>
      <c r="GL966" s="60"/>
      <c r="GM966" s="60"/>
      <c r="GN966" s="60"/>
      <c r="GO966" s="60"/>
      <c r="GP966" s="60"/>
      <c r="GQ966" s="60"/>
      <c r="GR966" s="60"/>
      <c r="GS966" s="60"/>
      <c r="GT966" s="60"/>
      <c r="GU966" s="60"/>
      <c r="GV966" s="60"/>
      <c r="GW966" s="60"/>
      <c r="GX966" s="60"/>
      <c r="GY966" s="60"/>
      <c r="GZ966" s="60"/>
      <c r="HA966" s="60"/>
      <c r="HB966" s="60"/>
      <c r="HC966" s="60"/>
      <c r="HD966" s="60"/>
      <c r="HE966" s="60"/>
      <c r="HF966" s="60"/>
      <c r="HG966" s="60"/>
      <c r="HH966" s="60"/>
      <c r="HI966" s="60"/>
      <c r="HJ966" s="60"/>
      <c r="HK966" s="60"/>
      <c r="HL966" s="60"/>
      <c r="HM966" s="60"/>
      <c r="HN966" s="60"/>
      <c r="HO966" s="60"/>
      <c r="HP966" s="60"/>
      <c r="HQ966" s="60"/>
      <c r="HR966" s="60"/>
      <c r="HS966" s="60"/>
      <c r="HT966" s="60"/>
      <c r="HU966" s="60"/>
      <c r="HV966" s="60"/>
      <c r="HW966" s="60"/>
      <c r="HX966" s="60"/>
      <c r="HY966" s="60"/>
      <c r="HZ966" s="60"/>
      <c r="IA966" s="60"/>
      <c r="IB966" s="60"/>
      <c r="IC966" s="60"/>
      <c r="ID966" s="60"/>
      <c r="IE966" s="60"/>
      <c r="IF966" s="60"/>
      <c r="IG966" s="60"/>
      <c r="IH966" s="60"/>
      <c r="II966" s="60"/>
      <c r="IJ966" s="60"/>
      <c r="IK966" s="60"/>
      <c r="IL966" s="60"/>
      <c r="IM966" s="60"/>
      <c r="IN966" s="60"/>
      <c r="IO966" s="60"/>
      <c r="IP966" s="60"/>
      <c r="IQ966" s="60"/>
      <c r="IR966" s="60"/>
      <c r="IS966" s="60"/>
      <c r="IT966" s="60"/>
      <c r="IU966" s="60"/>
      <c r="IV966" s="60"/>
      <c r="IW966" s="60"/>
      <c r="IX966" s="60"/>
      <c r="IY966" s="60"/>
      <c r="IZ966" s="60"/>
      <c r="JA966" s="60"/>
      <c r="JB966" s="60"/>
      <c r="JC966" s="60"/>
      <c r="JD966" s="60"/>
      <c r="JE966" s="60"/>
      <c r="JF966" s="60"/>
      <c r="JG966" s="60"/>
      <c r="JH966" s="60"/>
      <c r="JI966" s="60"/>
      <c r="JJ966" s="60"/>
      <c r="JK966" s="60"/>
      <c r="JL966" s="60"/>
      <c r="JM966" s="60"/>
      <c r="JN966" s="60"/>
      <c r="JO966" s="60"/>
      <c r="JP966" s="60"/>
      <c r="JQ966" s="60"/>
      <c r="JR966" s="60"/>
      <c r="JS966" s="60"/>
      <c r="JT966" s="60"/>
      <c r="JU966" s="60"/>
      <c r="JV966" s="60"/>
      <c r="JW966" s="60"/>
      <c r="JX966" s="60"/>
      <c r="JY966" s="60"/>
      <c r="JZ966" s="60"/>
      <c r="KA966" s="60"/>
      <c r="KB966" s="60"/>
      <c r="KC966" s="60"/>
      <c r="KD966" s="60"/>
      <c r="KE966" s="60"/>
      <c r="KF966" s="60"/>
      <c r="KG966" s="60"/>
      <c r="KH966" s="60"/>
      <c r="KI966" s="60"/>
      <c r="KJ966" s="60"/>
      <c r="KK966" s="60"/>
      <c r="KL966" s="60"/>
      <c r="KM966" s="60"/>
      <c r="KN966" s="60"/>
      <c r="KO966" s="60"/>
      <c r="KP966" s="60"/>
      <c r="KQ966" s="60"/>
      <c r="KR966" s="60"/>
      <c r="KS966" s="60"/>
      <c r="KT966" s="60"/>
      <c r="KU966" s="60"/>
      <c r="KV966" s="60"/>
      <c r="KW966" s="60"/>
      <c r="KX966" s="60"/>
      <c r="KY966" s="60"/>
      <c r="KZ966" s="60"/>
      <c r="LA966" s="60"/>
      <c r="LB966" s="60"/>
      <c r="LC966" s="60"/>
      <c r="LD966" s="60"/>
      <c r="LE966" s="60"/>
      <c r="LF966" s="60"/>
      <c r="LG966" s="60"/>
      <c r="LH966" s="60"/>
      <c r="LI966" s="60"/>
      <c r="LJ966" s="60"/>
      <c r="LK966" s="60"/>
      <c r="LL966" s="60"/>
      <c r="LM966" s="60"/>
      <c r="LN966" s="60"/>
      <c r="LO966" s="60"/>
      <c r="LP966" s="60"/>
      <c r="LQ966" s="60"/>
      <c r="LR966" s="60"/>
      <c r="LS966" s="60"/>
      <c r="LT966" s="60"/>
      <c r="LU966" s="60"/>
      <c r="LV966" s="60"/>
      <c r="LW966" s="60"/>
      <c r="LX966" s="60"/>
      <c r="LY966" s="60"/>
      <c r="LZ966" s="60"/>
      <c r="MA966" s="60"/>
      <c r="MB966" s="60"/>
      <c r="MC966" s="60"/>
      <c r="MD966" s="60"/>
      <c r="ME966" s="60"/>
      <c r="MF966" s="60"/>
      <c r="MG966" s="60"/>
      <c r="MH966" s="60"/>
      <c r="MI966" s="60"/>
      <c r="MJ966" s="60"/>
      <c r="MK966" s="60"/>
      <c r="ML966" s="60"/>
      <c r="MM966" s="60"/>
      <c r="MN966" s="60"/>
      <c r="MO966" s="60"/>
      <c r="MP966" s="60"/>
      <c r="MQ966" s="60"/>
      <c r="MR966" s="60"/>
      <c r="MS966" s="60"/>
      <c r="MT966" s="60"/>
      <c r="MU966" s="60"/>
      <c r="MV966" s="60"/>
      <c r="MW966" s="60"/>
      <c r="MX966" s="60"/>
      <c r="MY966" s="60"/>
      <c r="MZ966" s="60"/>
      <c r="NA966" s="60"/>
      <c r="NB966" s="60"/>
      <c r="NC966" s="60"/>
      <c r="ND966" s="60"/>
      <c r="NE966" s="60"/>
      <c r="NF966" s="60"/>
      <c r="NG966" s="60"/>
      <c r="NH966" s="60"/>
      <c r="NI966" s="60"/>
      <c r="NJ966" s="60"/>
      <c r="NK966" s="60"/>
      <c r="NL966" s="60"/>
      <c r="NM966" s="60"/>
      <c r="NN966" s="60"/>
      <c r="NO966" s="60"/>
      <c r="NP966" s="60"/>
      <c r="NQ966" s="60"/>
      <c r="NR966" s="60"/>
      <c r="NS966" s="60"/>
      <c r="NT966" s="60"/>
      <c r="NU966" s="60"/>
      <c r="NV966" s="60"/>
      <c r="NW966" s="60"/>
      <c r="NX966" s="60"/>
      <c r="NY966" s="60"/>
      <c r="NZ966" s="60"/>
      <c r="OA966" s="60"/>
      <c r="OB966" s="60"/>
      <c r="OC966" s="60"/>
      <c r="OD966" s="60"/>
      <c r="OE966" s="60"/>
      <c r="OF966" s="60"/>
      <c r="OG966" s="60"/>
      <c r="OH966" s="60"/>
      <c r="OI966" s="60"/>
      <c r="OJ966" s="60"/>
      <c r="OK966" s="60"/>
      <c r="OL966" s="60"/>
      <c r="OM966" s="60"/>
      <c r="ON966" s="60"/>
      <c r="OO966" s="60"/>
      <c r="OP966" s="60"/>
      <c r="OQ966" s="60"/>
      <c r="OR966" s="60"/>
      <c r="OS966" s="60"/>
      <c r="OT966" s="60"/>
      <c r="OU966" s="60"/>
      <c r="OV966" s="60"/>
      <c r="OW966" s="60"/>
      <c r="OX966" s="60"/>
      <c r="OY966" s="60"/>
      <c r="OZ966" s="60"/>
      <c r="PA966" s="60"/>
      <c r="PB966" s="60"/>
      <c r="PC966" s="60"/>
      <c r="PD966" s="60"/>
      <c r="PE966" s="60"/>
      <c r="PF966" s="60"/>
      <c r="PG966" s="60"/>
      <c r="PH966" s="60"/>
      <c r="PI966" s="60"/>
      <c r="PJ966" s="60"/>
      <c r="PK966" s="60"/>
      <c r="PL966" s="60"/>
      <c r="PM966" s="60"/>
      <c r="PN966" s="60"/>
      <c r="PO966" s="60"/>
      <c r="PP966" s="60"/>
      <c r="PQ966" s="60"/>
      <c r="PR966" s="60"/>
      <c r="PS966" s="60"/>
      <c r="PT966" s="60"/>
      <c r="PU966" s="60"/>
      <c r="PV966" s="60"/>
      <c r="PW966" s="60"/>
      <c r="PX966" s="60"/>
      <c r="PY966" s="60"/>
      <c r="PZ966" s="60"/>
      <c r="QA966" s="60"/>
      <c r="QB966" s="60"/>
      <c r="QC966" s="60"/>
      <c r="QD966" s="60"/>
      <c r="QE966" s="60"/>
      <c r="QF966" s="60"/>
      <c r="QG966" s="60"/>
      <c r="QH966" s="60"/>
      <c r="QI966" s="60"/>
      <c r="QJ966" s="60"/>
      <c r="QK966" s="60"/>
      <c r="QL966" s="60"/>
      <c r="QM966" s="60"/>
      <c r="QN966" s="60"/>
      <c r="QO966" s="60"/>
      <c r="QP966" s="60"/>
      <c r="QQ966" s="60"/>
      <c r="QR966" s="60"/>
      <c r="QS966" s="60"/>
      <c r="QT966" s="60"/>
      <c r="QU966" s="60"/>
      <c r="QV966" s="60"/>
      <c r="QW966" s="60"/>
      <c r="QX966" s="60"/>
      <c r="QY966" s="60"/>
      <c r="QZ966" s="60"/>
      <c r="RA966" s="60"/>
      <c r="RB966" s="60"/>
      <c r="RC966" s="60"/>
      <c r="RD966" s="60"/>
      <c r="RE966" s="60"/>
      <c r="RF966" s="60"/>
      <c r="RG966" s="60"/>
      <c r="RH966" s="60"/>
      <c r="RI966" s="60"/>
      <c r="RJ966" s="60"/>
      <c r="RK966" s="60"/>
      <c r="RL966" s="60"/>
      <c r="RM966" s="60"/>
      <c r="RN966" s="60"/>
      <c r="RO966" s="60"/>
      <c r="RP966" s="60"/>
      <c r="RQ966" s="60"/>
      <c r="RR966" s="60"/>
      <c r="RS966" s="60"/>
      <c r="RT966" s="60"/>
      <c r="RU966" s="60"/>
      <c r="RV966" s="60"/>
      <c r="RW966" s="60"/>
      <c r="RX966" s="60"/>
      <c r="RY966" s="60"/>
      <c r="RZ966" s="60"/>
      <c r="SA966" s="60"/>
      <c r="SB966" s="60"/>
      <c r="SC966" s="60"/>
      <c r="SD966" s="60"/>
      <c r="SE966" s="60"/>
      <c r="SF966" s="60"/>
      <c r="SG966" s="60"/>
      <c r="SH966" s="60"/>
      <c r="SI966" s="60"/>
      <c r="SJ966" s="60"/>
      <c r="SK966" s="60"/>
      <c r="SL966" s="60"/>
      <c r="SM966" s="60"/>
      <c r="SN966" s="60"/>
      <c r="SO966" s="60"/>
      <c r="SP966" s="60"/>
      <c r="SQ966" s="60"/>
      <c r="SR966" s="60"/>
      <c r="SS966" s="60"/>
      <c r="ST966" s="60"/>
      <c r="SU966" s="60"/>
      <c r="SV966" s="60"/>
      <c r="SW966" s="60"/>
      <c r="SX966" s="60"/>
      <c r="SY966" s="60"/>
      <c r="SZ966" s="60"/>
      <c r="TA966" s="60"/>
      <c r="TB966" s="60"/>
      <c r="TC966" s="60"/>
      <c r="TD966" s="60"/>
      <c r="TE966" s="60"/>
      <c r="TF966" s="60"/>
      <c r="TG966" s="60"/>
      <c r="TH966" s="60"/>
      <c r="TI966" s="60"/>
    </row>
    <row r="967" spans="1:529" s="60" customFormat="1" ht="27.75" customHeight="1" thickBot="1" x14ac:dyDescent="0.3">
      <c r="A967" s="77">
        <v>13710064</v>
      </c>
      <c r="B967" s="28">
        <v>40912</v>
      </c>
      <c r="C967" s="29" t="s">
        <v>160</v>
      </c>
      <c r="D967" s="29" t="s">
        <v>5047</v>
      </c>
      <c r="E967" s="23"/>
      <c r="F967" s="23"/>
      <c r="G967" s="23"/>
      <c r="H967" s="77" t="s">
        <v>159</v>
      </c>
      <c r="I967" s="28">
        <v>40932</v>
      </c>
      <c r="J967" s="28" t="s">
        <v>4547</v>
      </c>
      <c r="K967" s="29" t="s">
        <v>1118</v>
      </c>
      <c r="L967" s="29"/>
      <c r="M967" s="29" t="s">
        <v>4833</v>
      </c>
      <c r="N967" s="29" t="s">
        <v>34</v>
      </c>
      <c r="O967" s="29">
        <v>5782</v>
      </c>
      <c r="P967" s="743"/>
      <c r="Q967" s="743"/>
      <c r="R967" s="743"/>
      <c r="S967" s="743"/>
      <c r="T967" s="571"/>
      <c r="U967" s="29"/>
      <c r="V967" s="29">
        <v>5782</v>
      </c>
      <c r="W967" s="29"/>
      <c r="X967" s="29"/>
      <c r="Y967" s="29"/>
      <c r="Z967" s="29"/>
      <c r="AA967" s="29"/>
      <c r="AB967" s="29"/>
      <c r="AC967" s="29"/>
      <c r="AD967" s="29"/>
      <c r="AE967" s="29"/>
      <c r="AF967" s="29"/>
      <c r="AG967" s="29"/>
      <c r="AH967" s="29"/>
      <c r="AI967" s="29" t="s">
        <v>4313</v>
      </c>
      <c r="AJ967" s="29" t="s">
        <v>4314</v>
      </c>
      <c r="AK967" s="25"/>
      <c r="AL967" s="25"/>
    </row>
    <row r="968" spans="1:529" s="60" customFormat="1" ht="27.75" customHeight="1" thickBot="1" x14ac:dyDescent="0.3">
      <c r="A968" s="237">
        <v>13710065</v>
      </c>
      <c r="B968" s="238">
        <v>40983</v>
      </c>
      <c r="C968" s="23" t="s">
        <v>2780</v>
      </c>
      <c r="D968" s="23" t="s">
        <v>7809</v>
      </c>
      <c r="E968" s="60" t="s">
        <v>7808</v>
      </c>
      <c r="F968" s="60" t="s">
        <v>24</v>
      </c>
      <c r="G968" s="60" t="s">
        <v>24</v>
      </c>
      <c r="H968" s="239">
        <v>54420</v>
      </c>
      <c r="I968" s="238">
        <v>41004</v>
      </c>
      <c r="J968" s="238">
        <v>45366</v>
      </c>
      <c r="K968" s="23" t="s">
        <v>1523</v>
      </c>
      <c r="L968" s="23" t="s">
        <v>7810</v>
      </c>
      <c r="M968" s="23" t="s">
        <v>7811</v>
      </c>
      <c r="N968" s="23" t="s">
        <v>1845</v>
      </c>
      <c r="O968" s="23">
        <v>7500</v>
      </c>
      <c r="P968" s="744" t="s">
        <v>7812</v>
      </c>
      <c r="Q968" s="744" t="s">
        <v>7812</v>
      </c>
      <c r="R968" s="744"/>
      <c r="S968" s="744"/>
      <c r="T968" s="575"/>
      <c r="U968" s="23"/>
      <c r="V968" s="23">
        <v>7500</v>
      </c>
      <c r="W968" s="23"/>
      <c r="X968" s="23"/>
      <c r="Y968" s="23"/>
      <c r="Z968" s="23"/>
      <c r="AA968" s="23"/>
      <c r="AB968" s="23"/>
      <c r="AC968" s="23"/>
      <c r="AD968" s="23"/>
      <c r="AE968" s="23"/>
      <c r="AF968" s="23"/>
      <c r="AG968" s="23"/>
      <c r="AH968" s="23"/>
      <c r="AI968" s="23" t="s">
        <v>4315</v>
      </c>
      <c r="AJ968" s="23" t="s">
        <v>4316</v>
      </c>
      <c r="AK968" s="24"/>
      <c r="AL968" s="24"/>
    </row>
    <row r="969" spans="1:529" s="60" customFormat="1" ht="27.75" customHeight="1" x14ac:dyDescent="0.25">
      <c r="A969" s="543" t="s">
        <v>6293</v>
      </c>
      <c r="B969" s="544">
        <v>40987</v>
      </c>
      <c r="C969" s="433" t="s">
        <v>6294</v>
      </c>
      <c r="D969" s="433" t="s">
        <v>6295</v>
      </c>
      <c r="E969" s="433"/>
      <c r="F969" s="433"/>
      <c r="G969" s="433"/>
      <c r="H969" s="543" t="s">
        <v>6296</v>
      </c>
      <c r="I969" s="544">
        <v>41003</v>
      </c>
      <c r="J969" s="544">
        <v>41011</v>
      </c>
      <c r="K969" s="433" t="s">
        <v>1960</v>
      </c>
      <c r="L969" s="433"/>
      <c r="M969" s="433" t="s">
        <v>335</v>
      </c>
      <c r="N969" s="433" t="s">
        <v>48</v>
      </c>
      <c r="O969" s="433">
        <v>4417</v>
      </c>
      <c r="P969" s="840"/>
      <c r="Q969" s="840"/>
      <c r="R969" s="840"/>
      <c r="S969" s="840"/>
      <c r="T969" s="631">
        <v>2</v>
      </c>
      <c r="U969" s="433">
        <v>12.1</v>
      </c>
      <c r="V969" s="433">
        <v>4417</v>
      </c>
      <c r="W969" s="433" t="s">
        <v>1089</v>
      </c>
      <c r="X969" s="433">
        <v>60</v>
      </c>
      <c r="Y969" s="433">
        <v>25</v>
      </c>
      <c r="Z969" s="433">
        <v>125</v>
      </c>
      <c r="AA969" s="433" t="s">
        <v>1090</v>
      </c>
      <c r="AB969" s="433" t="s">
        <v>1090</v>
      </c>
      <c r="AC969" s="433" t="s">
        <v>1090</v>
      </c>
      <c r="AD969" s="433" t="s">
        <v>1090</v>
      </c>
      <c r="AE969" s="433" t="s">
        <v>1090</v>
      </c>
      <c r="AF969" s="433">
        <v>0.3</v>
      </c>
      <c r="AG969" s="433" t="s">
        <v>1090</v>
      </c>
      <c r="AH969" s="433"/>
      <c r="AI969" s="433" t="s">
        <v>6297</v>
      </c>
      <c r="AJ969" s="433" t="s">
        <v>6298</v>
      </c>
      <c r="AK969" s="434" t="s">
        <v>1444</v>
      </c>
      <c r="AL969" s="434"/>
    </row>
    <row r="970" spans="1:529" s="60" customFormat="1" ht="27.75" customHeight="1" thickBot="1" x14ac:dyDescent="0.3">
      <c r="A970" s="209" t="s">
        <v>6293</v>
      </c>
      <c r="B970" s="207">
        <v>40987</v>
      </c>
      <c r="C970" s="208" t="s">
        <v>6294</v>
      </c>
      <c r="D970" s="44" t="s">
        <v>6295</v>
      </c>
      <c r="E970" s="44" t="s">
        <v>7717</v>
      </c>
      <c r="F970" s="44" t="s">
        <v>7718</v>
      </c>
      <c r="G970" s="44" t="s">
        <v>186</v>
      </c>
      <c r="H970" s="209" t="s">
        <v>6296</v>
      </c>
      <c r="I970" s="207">
        <v>41003</v>
      </c>
      <c r="J970" s="207">
        <v>46124</v>
      </c>
      <c r="K970" s="208" t="s">
        <v>1960</v>
      </c>
      <c r="L970" s="208" t="s">
        <v>7719</v>
      </c>
      <c r="M970" s="208" t="s">
        <v>335</v>
      </c>
      <c r="N970" s="208" t="s">
        <v>48</v>
      </c>
      <c r="O970" s="208">
        <v>4417</v>
      </c>
      <c r="P970" s="758" t="s">
        <v>7720</v>
      </c>
      <c r="Q970" s="758" t="s">
        <v>7720</v>
      </c>
      <c r="R970" s="758"/>
      <c r="S970" s="758"/>
      <c r="T970" s="567">
        <v>2</v>
      </c>
      <c r="U970" s="208">
        <v>12.1</v>
      </c>
      <c r="V970" s="208">
        <v>4417</v>
      </c>
      <c r="W970" s="208" t="s">
        <v>1089</v>
      </c>
      <c r="X970" s="208">
        <v>60</v>
      </c>
      <c r="Y970" s="208">
        <v>25</v>
      </c>
      <c r="Z970" s="208">
        <v>125</v>
      </c>
      <c r="AA970" s="208" t="s">
        <v>1090</v>
      </c>
      <c r="AB970" s="208" t="s">
        <v>1090</v>
      </c>
      <c r="AC970" s="208" t="s">
        <v>1090</v>
      </c>
      <c r="AD970" s="208" t="s">
        <v>1090</v>
      </c>
      <c r="AE970" s="208" t="s">
        <v>1090</v>
      </c>
      <c r="AF970" s="208">
        <v>0.3</v>
      </c>
      <c r="AG970" s="208" t="s">
        <v>1090</v>
      </c>
      <c r="AH970" s="208">
        <v>267</v>
      </c>
      <c r="AI970" s="208" t="s">
        <v>6297</v>
      </c>
      <c r="AJ970" s="208" t="s">
        <v>6298</v>
      </c>
      <c r="AK970" s="367" t="s">
        <v>1400</v>
      </c>
      <c r="AL970" s="367" t="s">
        <v>7994</v>
      </c>
    </row>
    <row r="971" spans="1:529" s="60" customFormat="1" ht="27.75" customHeight="1" thickBot="1" x14ac:dyDescent="0.3">
      <c r="A971" s="237">
        <v>13710067</v>
      </c>
      <c r="B971" s="238">
        <v>41309</v>
      </c>
      <c r="C971" s="23" t="s">
        <v>1846</v>
      </c>
      <c r="D971" s="208" t="s">
        <v>7985</v>
      </c>
      <c r="E971" s="238" t="s">
        <v>7984</v>
      </c>
      <c r="F971" s="238" t="s">
        <v>20</v>
      </c>
      <c r="G971" s="238" t="s">
        <v>20</v>
      </c>
      <c r="H971" s="239">
        <v>37352</v>
      </c>
      <c r="I971" s="238">
        <v>41330</v>
      </c>
      <c r="J971" s="238">
        <v>46422</v>
      </c>
      <c r="K971" s="23" t="s">
        <v>377</v>
      </c>
      <c r="L971" s="23" t="s">
        <v>6920</v>
      </c>
      <c r="M971" s="23" t="s">
        <v>7986</v>
      </c>
      <c r="N971" s="23" t="s">
        <v>21</v>
      </c>
      <c r="O971" s="23">
        <v>3154</v>
      </c>
      <c r="P971" s="744" t="s">
        <v>7987</v>
      </c>
      <c r="Q971" s="744" t="s">
        <v>7987</v>
      </c>
      <c r="R971" s="744"/>
      <c r="S971" s="744"/>
      <c r="T971" s="575"/>
      <c r="U971" s="23" t="s">
        <v>7988</v>
      </c>
      <c r="V971" s="23">
        <v>3154</v>
      </c>
      <c r="W971" s="23"/>
      <c r="X971" s="23"/>
      <c r="Y971" s="23"/>
      <c r="Z971" s="23"/>
      <c r="AA971" s="23"/>
      <c r="AB971" s="23"/>
      <c r="AC971" s="23"/>
      <c r="AD971" s="23"/>
      <c r="AE971" s="23"/>
      <c r="AF971" s="23"/>
      <c r="AG971" s="23"/>
      <c r="AH971" s="23"/>
      <c r="AI971" s="23" t="s">
        <v>4317</v>
      </c>
      <c r="AJ971" s="23" t="s">
        <v>2781</v>
      </c>
      <c r="AK971" s="24"/>
      <c r="AL971" s="24"/>
    </row>
    <row r="972" spans="1:529" s="60" customFormat="1" ht="27.75" customHeight="1" x14ac:dyDescent="0.25">
      <c r="A972" s="75">
        <v>13710068</v>
      </c>
      <c r="B972" s="26">
        <v>41348</v>
      </c>
      <c r="C972" s="26" t="s">
        <v>1148</v>
      </c>
      <c r="D972" s="26" t="s">
        <v>8714</v>
      </c>
      <c r="E972" s="26" t="s">
        <v>8713</v>
      </c>
      <c r="F972" s="26" t="s">
        <v>107</v>
      </c>
      <c r="G972" s="26" t="s">
        <v>51</v>
      </c>
      <c r="H972" s="75">
        <v>72552</v>
      </c>
      <c r="I972" s="26">
        <v>41373</v>
      </c>
      <c r="J972" s="26">
        <v>46096</v>
      </c>
      <c r="K972" s="27" t="s">
        <v>1171</v>
      </c>
      <c r="L972" s="27" t="s">
        <v>6500</v>
      </c>
      <c r="M972" s="27" t="s">
        <v>4847</v>
      </c>
      <c r="N972" s="27" t="s">
        <v>34</v>
      </c>
      <c r="O972" s="27">
        <v>46015.55</v>
      </c>
      <c r="P972" s="739" t="s">
        <v>8715</v>
      </c>
      <c r="Q972" s="739" t="s">
        <v>8715</v>
      </c>
      <c r="R972" s="739"/>
      <c r="S972" s="739"/>
      <c r="T972" s="557">
        <v>17.350000000000001</v>
      </c>
      <c r="U972" s="27">
        <v>126.07</v>
      </c>
      <c r="V972" s="27">
        <v>46015.55</v>
      </c>
      <c r="W972" s="27" t="s">
        <v>1089</v>
      </c>
      <c r="X972" s="27">
        <v>35</v>
      </c>
      <c r="Y972" s="27">
        <v>25</v>
      </c>
      <c r="Z972" s="27">
        <v>125</v>
      </c>
      <c r="AA972" s="27" t="s">
        <v>1090</v>
      </c>
      <c r="AB972" s="27" t="s">
        <v>1090</v>
      </c>
      <c r="AC972" s="27" t="s">
        <v>1090</v>
      </c>
      <c r="AD972" s="27" t="s">
        <v>1090</v>
      </c>
      <c r="AE972" s="27" t="s">
        <v>1090</v>
      </c>
      <c r="AF972" s="27">
        <v>0.3</v>
      </c>
      <c r="AG972" s="27" t="s">
        <v>4318</v>
      </c>
      <c r="AH972" s="27"/>
      <c r="AI972" s="27" t="s">
        <v>2782</v>
      </c>
      <c r="AJ972" s="27" t="s">
        <v>2783</v>
      </c>
      <c r="AK972" s="59" t="s">
        <v>6830</v>
      </c>
      <c r="AL972" s="59" t="s">
        <v>7995</v>
      </c>
    </row>
    <row r="973" spans="1:529" s="60" customFormat="1" ht="27.75" customHeight="1" thickBot="1" x14ac:dyDescent="0.3">
      <c r="A973" s="61">
        <v>13710068</v>
      </c>
      <c r="B973" s="19">
        <v>41348</v>
      </c>
      <c r="C973" s="19" t="s">
        <v>1148</v>
      </c>
      <c r="D973" s="19" t="s">
        <v>8714</v>
      </c>
      <c r="E973" s="170" t="s">
        <v>8713</v>
      </c>
      <c r="F973" s="170" t="s">
        <v>107</v>
      </c>
      <c r="G973" s="170" t="s">
        <v>51</v>
      </c>
      <c r="H973" s="61">
        <v>72552</v>
      </c>
      <c r="I973" s="19">
        <v>41373</v>
      </c>
      <c r="J973" s="26">
        <v>46096</v>
      </c>
      <c r="K973" s="18" t="s">
        <v>1171</v>
      </c>
      <c r="L973" s="18" t="s">
        <v>6500</v>
      </c>
      <c r="M973" s="18" t="s">
        <v>4847</v>
      </c>
      <c r="N973" s="18" t="s">
        <v>34</v>
      </c>
      <c r="O973" s="18"/>
      <c r="P973" s="739" t="s">
        <v>8715</v>
      </c>
      <c r="Q973" s="739" t="s">
        <v>8715</v>
      </c>
      <c r="R973" s="753"/>
      <c r="S973" s="753"/>
      <c r="T973" s="565"/>
      <c r="U973" s="18"/>
      <c r="V973" s="18"/>
      <c r="W973" s="18" t="s">
        <v>1090</v>
      </c>
      <c r="X973" s="18" t="s">
        <v>1090</v>
      </c>
      <c r="Y973" s="18" t="s">
        <v>1090</v>
      </c>
      <c r="Z973" s="18" t="s">
        <v>1090</v>
      </c>
      <c r="AA973" s="18" t="s">
        <v>1090</v>
      </c>
      <c r="AB973" s="18" t="s">
        <v>1090</v>
      </c>
      <c r="AC973" s="18" t="s">
        <v>1090</v>
      </c>
      <c r="AD973" s="18" t="s">
        <v>1090</v>
      </c>
      <c r="AE973" s="18" t="s">
        <v>1090</v>
      </c>
      <c r="AF973" s="18" t="s">
        <v>1090</v>
      </c>
      <c r="AG973" s="18" t="s">
        <v>1090</v>
      </c>
      <c r="AH973" s="18"/>
      <c r="AI973" s="18" t="s">
        <v>4317</v>
      </c>
      <c r="AJ973" s="18" t="s">
        <v>2781</v>
      </c>
      <c r="AK973" s="20" t="s">
        <v>6830</v>
      </c>
      <c r="AL973" s="20" t="s">
        <v>7996</v>
      </c>
    </row>
    <row r="974" spans="1:529" s="60" customFormat="1" ht="27.75" customHeight="1" thickBot="1" x14ac:dyDescent="0.3">
      <c r="A974" s="237">
        <v>13710069</v>
      </c>
      <c r="B974" s="238">
        <v>41387</v>
      </c>
      <c r="C974" s="238" t="s">
        <v>2784</v>
      </c>
      <c r="D974" s="238" t="s">
        <v>2785</v>
      </c>
      <c r="E974" s="28" t="s">
        <v>7778</v>
      </c>
      <c r="F974" s="28" t="s">
        <v>41</v>
      </c>
      <c r="G974" s="28" t="s">
        <v>33</v>
      </c>
      <c r="H974" s="239">
        <v>49597</v>
      </c>
      <c r="I974" s="238">
        <v>41416</v>
      </c>
      <c r="J974" s="238">
        <v>45770</v>
      </c>
      <c r="K974" s="23" t="s">
        <v>1313</v>
      </c>
      <c r="L974" s="23" t="s">
        <v>7779</v>
      </c>
      <c r="M974" s="23" t="s">
        <v>4848</v>
      </c>
      <c r="N974" s="23" t="s">
        <v>34</v>
      </c>
      <c r="O974" s="23">
        <v>7120</v>
      </c>
      <c r="P974" s="744" t="s">
        <v>7780</v>
      </c>
      <c r="Q974" s="744" t="s">
        <v>7780</v>
      </c>
      <c r="R974" s="744"/>
      <c r="S974" s="744"/>
      <c r="T974" s="575">
        <v>2.7</v>
      </c>
      <c r="U974" s="23">
        <v>20</v>
      </c>
      <c r="V974" s="23">
        <v>7120</v>
      </c>
      <c r="W974" s="23" t="s">
        <v>1089</v>
      </c>
      <c r="X974" s="23">
        <v>35</v>
      </c>
      <c r="Y974" s="23">
        <v>15</v>
      </c>
      <c r="Z974" s="23">
        <v>70</v>
      </c>
      <c r="AA974" s="23" t="s">
        <v>1090</v>
      </c>
      <c r="AB974" s="23" t="s">
        <v>1090</v>
      </c>
      <c r="AC974" s="23" t="s">
        <v>1090</v>
      </c>
      <c r="AD974" s="23" t="s">
        <v>1090</v>
      </c>
      <c r="AE974" s="23" t="s">
        <v>1090</v>
      </c>
      <c r="AF974" s="23" t="s">
        <v>1090</v>
      </c>
      <c r="AG974" s="23" t="s">
        <v>1090</v>
      </c>
      <c r="AH974" s="23"/>
      <c r="AI974" s="23" t="s">
        <v>4319</v>
      </c>
      <c r="AJ974" s="23" t="s">
        <v>2786</v>
      </c>
      <c r="AK974" s="24" t="s">
        <v>1847</v>
      </c>
      <c r="AL974" s="24" t="s">
        <v>7777</v>
      </c>
    </row>
    <row r="975" spans="1:529" s="60" customFormat="1" ht="27.75" customHeight="1" thickBot="1" x14ac:dyDescent="0.3">
      <c r="A975" s="77" t="s">
        <v>7453</v>
      </c>
      <c r="B975" s="28">
        <v>41487</v>
      </c>
      <c r="C975" s="28" t="s">
        <v>1848</v>
      </c>
      <c r="D975" s="28" t="s">
        <v>8793</v>
      </c>
      <c r="E975" s="238" t="s">
        <v>8794</v>
      </c>
      <c r="F975" s="238" t="s">
        <v>107</v>
      </c>
      <c r="G975" s="238" t="s">
        <v>51</v>
      </c>
      <c r="H975" s="77">
        <v>43058</v>
      </c>
      <c r="I975" s="28">
        <v>41515</v>
      </c>
      <c r="J975" s="28">
        <v>46235</v>
      </c>
      <c r="K975" s="29" t="s">
        <v>378</v>
      </c>
      <c r="L975" s="29" t="s">
        <v>8795</v>
      </c>
      <c r="M975" s="29" t="s">
        <v>4849</v>
      </c>
      <c r="N975" s="29" t="s">
        <v>95</v>
      </c>
      <c r="O975" s="29">
        <v>158713</v>
      </c>
      <c r="P975" s="743" t="s">
        <v>8796</v>
      </c>
      <c r="Q975" s="743" t="s">
        <v>8796</v>
      </c>
      <c r="R975" s="743"/>
      <c r="S975" s="743"/>
      <c r="T975" s="571">
        <v>49.84</v>
      </c>
      <c r="U975" s="29">
        <v>434.83</v>
      </c>
      <c r="V975" s="29">
        <v>158713</v>
      </c>
      <c r="W975" s="29" t="s">
        <v>1089</v>
      </c>
      <c r="X975" s="29">
        <v>35</v>
      </c>
      <c r="Y975" s="29">
        <v>15</v>
      </c>
      <c r="Z975" s="29">
        <v>125</v>
      </c>
      <c r="AA975" s="11" t="s">
        <v>1090</v>
      </c>
      <c r="AB975" s="11" t="s">
        <v>1090</v>
      </c>
      <c r="AC975" s="11" t="s">
        <v>1090</v>
      </c>
      <c r="AD975" s="11" t="s">
        <v>1090</v>
      </c>
      <c r="AE975" s="11" t="s">
        <v>1090</v>
      </c>
      <c r="AF975" s="11">
        <v>0.3</v>
      </c>
      <c r="AG975" s="11" t="s">
        <v>4318</v>
      </c>
      <c r="AH975" s="11">
        <v>212.52</v>
      </c>
      <c r="AI975" s="29" t="s">
        <v>4320</v>
      </c>
      <c r="AJ975" s="29" t="s">
        <v>2787</v>
      </c>
      <c r="AK975" s="25" t="s">
        <v>4321</v>
      </c>
      <c r="AL975" s="25"/>
    </row>
    <row r="976" spans="1:529" s="60" customFormat="1" ht="27.75" customHeight="1" thickBot="1" x14ac:dyDescent="0.3">
      <c r="A976" s="237" t="s">
        <v>6564</v>
      </c>
      <c r="B976" s="238">
        <v>41563</v>
      </c>
      <c r="C976" s="238" t="s">
        <v>2788</v>
      </c>
      <c r="D976" s="238" t="s">
        <v>8775</v>
      </c>
      <c r="E976" s="238" t="s">
        <v>6778</v>
      </c>
      <c r="F976" s="238" t="s">
        <v>6778</v>
      </c>
      <c r="G976" s="238" t="s">
        <v>6779</v>
      </c>
      <c r="H976" s="239">
        <v>36079</v>
      </c>
      <c r="I976" s="238">
        <v>41585</v>
      </c>
      <c r="J976" s="238">
        <v>47270</v>
      </c>
      <c r="K976" s="23" t="s">
        <v>1849</v>
      </c>
      <c r="L976" s="23" t="s">
        <v>6780</v>
      </c>
      <c r="M976" s="23" t="s">
        <v>4850</v>
      </c>
      <c r="N976" s="23" t="s">
        <v>48</v>
      </c>
      <c r="O976" s="23">
        <v>36000</v>
      </c>
      <c r="P976" s="744" t="s">
        <v>8776</v>
      </c>
      <c r="Q976" s="744" t="s">
        <v>8776</v>
      </c>
      <c r="R976" s="744"/>
      <c r="S976" s="744"/>
      <c r="T976" s="575">
        <v>1.1499999999999999</v>
      </c>
      <c r="U976" s="23">
        <v>100</v>
      </c>
      <c r="V976" s="23">
        <v>36000</v>
      </c>
      <c r="W976" s="23" t="s">
        <v>1089</v>
      </c>
      <c r="X976" s="23">
        <v>35</v>
      </c>
      <c r="Y976" s="23">
        <v>25</v>
      </c>
      <c r="Z976" s="23">
        <v>125</v>
      </c>
      <c r="AA976" s="94"/>
      <c r="AB976" s="94" t="s">
        <v>1090</v>
      </c>
      <c r="AC976" s="94" t="s">
        <v>1090</v>
      </c>
      <c r="AD976" s="94" t="s">
        <v>1090</v>
      </c>
      <c r="AE976" s="94" t="s">
        <v>1090</v>
      </c>
      <c r="AF976" s="94" t="s">
        <v>1090</v>
      </c>
      <c r="AG976" s="94" t="s">
        <v>1090</v>
      </c>
      <c r="AH976" s="94">
        <v>218.48</v>
      </c>
      <c r="AI976" s="23" t="s">
        <v>4322</v>
      </c>
      <c r="AJ976" s="23" t="s">
        <v>2789</v>
      </c>
      <c r="AK976" s="24" t="s">
        <v>257</v>
      </c>
      <c r="AL976" s="24" t="s">
        <v>8774</v>
      </c>
    </row>
    <row r="977" spans="1:529" s="60" customFormat="1" ht="27.75" customHeight="1" thickBot="1" x14ac:dyDescent="0.3">
      <c r="A977" s="77" t="s">
        <v>6565</v>
      </c>
      <c r="B977" s="28">
        <v>41565</v>
      </c>
      <c r="C977" s="28" t="s">
        <v>1850</v>
      </c>
      <c r="D977" s="28" t="s">
        <v>5719</v>
      </c>
      <c r="E977" s="238"/>
      <c r="F977" s="238"/>
      <c r="G977" s="238"/>
      <c r="H977" s="77">
        <v>69225</v>
      </c>
      <c r="I977" s="28">
        <v>41585</v>
      </c>
      <c r="J977" s="28">
        <v>43756</v>
      </c>
      <c r="K977" s="29" t="s">
        <v>1851</v>
      </c>
      <c r="L977" s="29"/>
      <c r="M977" s="29" t="s">
        <v>4851</v>
      </c>
      <c r="N977" s="29" t="s">
        <v>21</v>
      </c>
      <c r="O977" s="29">
        <v>5475</v>
      </c>
      <c r="P977" s="743"/>
      <c r="Q977" s="743"/>
      <c r="R977" s="743"/>
      <c r="S977" s="743"/>
      <c r="T977" s="571"/>
      <c r="U977" s="29">
        <v>15</v>
      </c>
      <c r="V977" s="29">
        <v>5475</v>
      </c>
      <c r="W977" s="29" t="s">
        <v>1260</v>
      </c>
      <c r="X977" s="29">
        <v>35</v>
      </c>
      <c r="Y977" s="29">
        <v>25</v>
      </c>
      <c r="Z977" s="29">
        <v>125</v>
      </c>
      <c r="AA977" s="11" t="s">
        <v>1090</v>
      </c>
      <c r="AB977" s="11" t="s">
        <v>1090</v>
      </c>
      <c r="AC977" s="11" t="s">
        <v>1090</v>
      </c>
      <c r="AD977" s="11" t="s">
        <v>1090</v>
      </c>
      <c r="AE977" s="11" t="s">
        <v>1090</v>
      </c>
      <c r="AF977" s="11" t="s">
        <v>1090</v>
      </c>
      <c r="AG977" s="11" t="s">
        <v>1090</v>
      </c>
      <c r="AH977" s="11">
        <v>527.77</v>
      </c>
      <c r="AI977" s="29" t="s">
        <v>4323</v>
      </c>
      <c r="AJ977" s="29" t="s">
        <v>2790</v>
      </c>
      <c r="AK977" s="25" t="s">
        <v>1852</v>
      </c>
      <c r="AL977" s="25"/>
    </row>
    <row r="978" spans="1:529" s="60" customFormat="1" ht="29.25" customHeight="1" thickBot="1" x14ac:dyDescent="0.3">
      <c r="A978" s="270">
        <v>13720001</v>
      </c>
      <c r="B978" s="271">
        <v>39253</v>
      </c>
      <c r="C978" s="272" t="s">
        <v>1853</v>
      </c>
      <c r="D978" s="273"/>
      <c r="E978" s="272"/>
      <c r="F978" s="272"/>
      <c r="G978" s="272"/>
      <c r="H978" s="274"/>
      <c r="I978" s="271">
        <v>39273</v>
      </c>
      <c r="J978" s="271">
        <v>40349</v>
      </c>
      <c r="K978" s="273"/>
      <c r="L978" s="273"/>
      <c r="M978" s="273" t="s">
        <v>1854</v>
      </c>
      <c r="N978" s="273" t="s">
        <v>34</v>
      </c>
      <c r="O978" s="273">
        <v>16050</v>
      </c>
      <c r="P978" s="755"/>
      <c r="Q978" s="755"/>
      <c r="R978" s="755" t="s">
        <v>3309</v>
      </c>
      <c r="S978" s="755"/>
      <c r="T978" s="611"/>
      <c r="U978" s="273"/>
      <c r="V978" s="273">
        <v>16050</v>
      </c>
      <c r="W978" s="273"/>
      <c r="X978" s="273"/>
      <c r="Y978" s="273"/>
      <c r="Z978" s="273"/>
      <c r="AA978" s="273"/>
      <c r="AB978" s="273"/>
      <c r="AC978" s="273"/>
      <c r="AD978" s="273"/>
      <c r="AE978" s="273"/>
      <c r="AF978" s="273"/>
      <c r="AG978" s="273"/>
      <c r="AH978" s="273"/>
      <c r="AI978" s="273"/>
      <c r="AJ978" s="273"/>
      <c r="AK978" s="336"/>
      <c r="AL978" s="336" t="s">
        <v>4577</v>
      </c>
      <c r="AM978" s="11"/>
    </row>
    <row r="979" spans="1:529" s="60" customFormat="1" ht="34.5" customHeight="1" x14ac:dyDescent="0.25">
      <c r="A979" s="164">
        <v>13720002</v>
      </c>
      <c r="B979" s="175">
        <v>39553</v>
      </c>
      <c r="C979" s="176" t="s">
        <v>176</v>
      </c>
      <c r="D979" s="176"/>
      <c r="E979" s="176"/>
      <c r="F979" s="176"/>
      <c r="G979" s="176"/>
      <c r="H979" s="164"/>
      <c r="I979" s="175">
        <v>39573</v>
      </c>
      <c r="J979" s="175">
        <v>41876</v>
      </c>
      <c r="K979" s="176" t="s">
        <v>877</v>
      </c>
      <c r="L979" s="176"/>
      <c r="M979" s="176" t="s">
        <v>1838</v>
      </c>
      <c r="N979" s="176" t="s">
        <v>34</v>
      </c>
      <c r="O979" s="176">
        <v>14950</v>
      </c>
      <c r="P979" s="752"/>
      <c r="Q979" s="752" t="s">
        <v>3466</v>
      </c>
      <c r="R979" s="752"/>
      <c r="S979" s="752"/>
      <c r="T979" s="568"/>
      <c r="U979" s="176"/>
      <c r="V979" s="176">
        <v>14950</v>
      </c>
      <c r="W979" s="176"/>
      <c r="X979" s="176"/>
      <c r="Y979" s="176"/>
      <c r="Z979" s="176"/>
      <c r="AA979" s="176"/>
      <c r="AB979" s="176"/>
      <c r="AC979" s="176"/>
      <c r="AD979" s="176"/>
      <c r="AE979" s="176"/>
      <c r="AF979" s="176"/>
      <c r="AG979" s="176"/>
      <c r="AH979" s="176"/>
      <c r="AI979" s="176"/>
      <c r="AJ979" s="176"/>
      <c r="AK979" s="222"/>
      <c r="AL979" s="222" t="s">
        <v>4578</v>
      </c>
    </row>
    <row r="980" spans="1:529" s="82" customFormat="1" ht="53.25" customHeight="1" thickBot="1" x14ac:dyDescent="0.3">
      <c r="A980" s="73">
        <v>13720002</v>
      </c>
      <c r="B980" s="12">
        <v>39553</v>
      </c>
      <c r="C980" s="11" t="s">
        <v>3465</v>
      </c>
      <c r="D980" s="11" t="s">
        <v>5720</v>
      </c>
      <c r="E980" s="11"/>
      <c r="F980" s="11"/>
      <c r="G980" s="11"/>
      <c r="H980" s="73">
        <v>14934</v>
      </c>
      <c r="I980" s="12">
        <v>39573</v>
      </c>
      <c r="J980" s="12">
        <v>45530</v>
      </c>
      <c r="K980" s="11" t="s">
        <v>877</v>
      </c>
      <c r="L980" s="11"/>
      <c r="M980" s="11" t="s">
        <v>4852</v>
      </c>
      <c r="N980" s="11" t="s">
        <v>34</v>
      </c>
      <c r="O980" s="11">
        <v>14950</v>
      </c>
      <c r="P980" s="745"/>
      <c r="Q980" s="745"/>
      <c r="R980" s="745"/>
      <c r="S980" s="745"/>
      <c r="T980" s="559">
        <v>4.45</v>
      </c>
      <c r="U980" s="11">
        <v>71.19</v>
      </c>
      <c r="V980" s="11">
        <v>14950</v>
      </c>
      <c r="W980" s="11" t="s">
        <v>1257</v>
      </c>
      <c r="X980" s="11">
        <v>50</v>
      </c>
      <c r="Y980" s="11">
        <v>25</v>
      </c>
      <c r="Z980" s="11">
        <v>125</v>
      </c>
      <c r="AA980" s="11" t="s">
        <v>1090</v>
      </c>
      <c r="AB980" s="11" t="s">
        <v>1090</v>
      </c>
      <c r="AC980" s="11" t="s">
        <v>1090</v>
      </c>
      <c r="AD980" s="11" t="s">
        <v>1090</v>
      </c>
      <c r="AE980" s="11" t="s">
        <v>1090</v>
      </c>
      <c r="AF980" s="11" t="s">
        <v>1090</v>
      </c>
      <c r="AG980" s="11" t="s">
        <v>3467</v>
      </c>
      <c r="AH980" s="11"/>
      <c r="AI980" s="11" t="s">
        <v>4324</v>
      </c>
      <c r="AJ980" s="11" t="s">
        <v>4325</v>
      </c>
      <c r="AK980" s="11" t="s">
        <v>1974</v>
      </c>
      <c r="AL980" s="60"/>
      <c r="AM980" s="60"/>
      <c r="AN980" s="60"/>
      <c r="AO980" s="60"/>
      <c r="AP980" s="60"/>
      <c r="AQ980" s="60"/>
      <c r="AR980" s="60"/>
      <c r="AS980" s="60"/>
      <c r="AT980" s="60"/>
      <c r="AU980" s="60"/>
      <c r="AV980" s="60"/>
      <c r="AW980" s="60"/>
      <c r="AX980" s="60"/>
      <c r="AY980" s="60"/>
      <c r="AZ980" s="60"/>
      <c r="BA980" s="60"/>
      <c r="BB980" s="60"/>
      <c r="BC980" s="60"/>
      <c r="BD980" s="60"/>
      <c r="BE980" s="60"/>
      <c r="BF980" s="60"/>
      <c r="BG980" s="60"/>
      <c r="BH980" s="60"/>
      <c r="BI980" s="60"/>
      <c r="BJ980" s="60"/>
      <c r="BK980" s="60"/>
      <c r="BL980" s="60"/>
      <c r="BM980" s="60"/>
      <c r="BN980" s="60"/>
      <c r="BO980" s="60"/>
      <c r="BP980" s="60"/>
      <c r="BQ980" s="60"/>
      <c r="BR980" s="60"/>
      <c r="BS980" s="60"/>
      <c r="BT980" s="60"/>
      <c r="BU980" s="60"/>
      <c r="BV980" s="60"/>
      <c r="BW980" s="60"/>
      <c r="BX980" s="60"/>
      <c r="BY980" s="60"/>
      <c r="BZ980" s="60"/>
      <c r="CA980" s="60"/>
      <c r="CB980" s="60"/>
      <c r="CC980" s="60"/>
      <c r="CD980" s="60"/>
      <c r="CE980" s="60"/>
      <c r="CF980" s="60"/>
      <c r="CG980" s="60"/>
      <c r="CH980" s="60"/>
      <c r="CI980" s="60"/>
      <c r="CJ980" s="60"/>
      <c r="CK980" s="60"/>
      <c r="CL980" s="60"/>
      <c r="CM980" s="60"/>
      <c r="CN980" s="60"/>
      <c r="CO980" s="60"/>
      <c r="CP980" s="60"/>
      <c r="CQ980" s="60"/>
      <c r="CR980" s="60"/>
      <c r="CS980" s="60"/>
      <c r="CT980" s="60"/>
      <c r="CU980" s="60"/>
      <c r="CV980" s="60"/>
      <c r="CW980" s="60"/>
      <c r="CX980" s="60"/>
      <c r="CY980" s="60"/>
      <c r="CZ980" s="60"/>
      <c r="DA980" s="60"/>
      <c r="DB980" s="60"/>
      <c r="DC980" s="60"/>
      <c r="DD980" s="60"/>
      <c r="DE980" s="60"/>
      <c r="DF980" s="60"/>
      <c r="DG980" s="60"/>
      <c r="DH980" s="60"/>
      <c r="DI980" s="60"/>
      <c r="DJ980" s="60"/>
      <c r="DK980" s="60"/>
      <c r="DL980" s="60"/>
      <c r="DM980" s="60"/>
      <c r="DN980" s="60"/>
      <c r="DO980" s="60"/>
      <c r="DP980" s="60"/>
      <c r="DQ980" s="60"/>
      <c r="DR980" s="60"/>
      <c r="DS980" s="60"/>
      <c r="DT980" s="60"/>
      <c r="DU980" s="60"/>
      <c r="DV980" s="60"/>
      <c r="DW980" s="60"/>
      <c r="DX980" s="60"/>
      <c r="DY980" s="60"/>
      <c r="DZ980" s="60"/>
      <c r="EA980" s="60"/>
      <c r="EB980" s="60"/>
      <c r="EC980" s="60"/>
      <c r="ED980" s="60"/>
      <c r="EE980" s="60"/>
      <c r="EF980" s="60"/>
      <c r="EG980" s="60"/>
      <c r="EH980" s="60"/>
      <c r="EI980" s="60"/>
      <c r="EJ980" s="60"/>
      <c r="EK980" s="60"/>
      <c r="EL980" s="60"/>
      <c r="EM980" s="60"/>
      <c r="EN980" s="60"/>
      <c r="EO980" s="60"/>
      <c r="EP980" s="60"/>
      <c r="EQ980" s="60"/>
      <c r="ER980" s="60"/>
      <c r="ES980" s="60"/>
      <c r="ET980" s="60"/>
      <c r="EU980" s="60"/>
      <c r="EV980" s="60"/>
      <c r="EW980" s="60"/>
      <c r="EX980" s="60"/>
      <c r="EY980" s="60"/>
      <c r="EZ980" s="60"/>
      <c r="FA980" s="60"/>
      <c r="FB980" s="60"/>
      <c r="FC980" s="60"/>
      <c r="FD980" s="60"/>
      <c r="FE980" s="60"/>
      <c r="FF980" s="60"/>
      <c r="FG980" s="60"/>
      <c r="FH980" s="60"/>
      <c r="FI980" s="60"/>
      <c r="FJ980" s="60"/>
      <c r="FK980" s="60"/>
      <c r="FL980" s="60"/>
      <c r="FM980" s="60"/>
      <c r="FN980" s="60"/>
      <c r="FO980" s="60"/>
      <c r="FP980" s="60"/>
      <c r="FQ980" s="60"/>
      <c r="FR980" s="60"/>
      <c r="FS980" s="60"/>
      <c r="FT980" s="60"/>
      <c r="FU980" s="60"/>
      <c r="FV980" s="60"/>
      <c r="FW980" s="60"/>
      <c r="FX980" s="60"/>
      <c r="FY980" s="60"/>
      <c r="FZ980" s="60"/>
      <c r="GA980" s="60"/>
      <c r="GB980" s="60"/>
      <c r="GC980" s="60"/>
      <c r="GD980" s="60"/>
      <c r="GE980" s="60"/>
      <c r="GF980" s="60"/>
      <c r="GG980" s="60"/>
      <c r="GH980" s="60"/>
      <c r="GI980" s="60"/>
      <c r="GJ980" s="60"/>
      <c r="GK980" s="60"/>
      <c r="GL980" s="60"/>
      <c r="GM980" s="60"/>
      <c r="GN980" s="60"/>
      <c r="GO980" s="60"/>
      <c r="GP980" s="60"/>
      <c r="GQ980" s="60"/>
      <c r="GR980" s="60"/>
      <c r="GS980" s="60"/>
      <c r="GT980" s="60"/>
      <c r="GU980" s="60"/>
      <c r="GV980" s="60"/>
      <c r="GW980" s="60"/>
      <c r="GX980" s="60"/>
      <c r="GY980" s="60"/>
      <c r="GZ980" s="60"/>
      <c r="HA980" s="60"/>
      <c r="HB980" s="60"/>
      <c r="HC980" s="60"/>
      <c r="HD980" s="60"/>
      <c r="HE980" s="60"/>
      <c r="HF980" s="60"/>
      <c r="HG980" s="60"/>
      <c r="HH980" s="60"/>
      <c r="HI980" s="60"/>
      <c r="HJ980" s="60"/>
      <c r="HK980" s="60"/>
      <c r="HL980" s="60"/>
      <c r="HM980" s="60"/>
      <c r="HN980" s="60"/>
      <c r="HO980" s="60"/>
      <c r="HP980" s="60"/>
      <c r="HQ980" s="60"/>
      <c r="HR980" s="60"/>
      <c r="HS980" s="60"/>
      <c r="HT980" s="60"/>
      <c r="HU980" s="60"/>
      <c r="HV980" s="60"/>
      <c r="HW980" s="60"/>
      <c r="HX980" s="60"/>
      <c r="HY980" s="60"/>
      <c r="HZ980" s="60"/>
      <c r="IA980" s="60"/>
      <c r="IB980" s="60"/>
      <c r="IC980" s="60"/>
      <c r="ID980" s="60"/>
      <c r="IE980" s="60"/>
      <c r="IF980" s="60"/>
      <c r="IG980" s="60"/>
      <c r="IH980" s="60"/>
      <c r="II980" s="60"/>
      <c r="IJ980" s="60"/>
      <c r="IK980" s="60"/>
      <c r="IL980" s="60"/>
      <c r="IM980" s="60"/>
      <c r="IN980" s="60"/>
      <c r="IO980" s="60"/>
      <c r="IP980" s="60"/>
      <c r="IQ980" s="60"/>
      <c r="IR980" s="60"/>
      <c r="IS980" s="60"/>
      <c r="IT980" s="60"/>
      <c r="IU980" s="60"/>
      <c r="IV980" s="60"/>
      <c r="IW980" s="60"/>
      <c r="IX980" s="60"/>
      <c r="IY980" s="60"/>
      <c r="IZ980" s="60"/>
      <c r="JA980" s="60"/>
      <c r="JB980" s="60"/>
      <c r="JC980" s="60"/>
      <c r="JD980" s="60"/>
      <c r="JE980" s="60"/>
      <c r="JF980" s="60"/>
      <c r="JG980" s="60"/>
      <c r="JH980" s="60"/>
      <c r="JI980" s="60"/>
      <c r="JJ980" s="60"/>
      <c r="JK980" s="60"/>
      <c r="JL980" s="60"/>
      <c r="JM980" s="60"/>
      <c r="JN980" s="60"/>
      <c r="JO980" s="60"/>
      <c r="JP980" s="60"/>
      <c r="JQ980" s="60"/>
      <c r="JR980" s="60"/>
      <c r="JS980" s="60"/>
      <c r="JT980" s="60"/>
      <c r="JU980" s="60"/>
      <c r="JV980" s="60"/>
      <c r="JW980" s="60"/>
      <c r="JX980" s="60"/>
      <c r="JY980" s="60"/>
      <c r="JZ980" s="60"/>
      <c r="KA980" s="60"/>
      <c r="KB980" s="60"/>
      <c r="KC980" s="60"/>
      <c r="KD980" s="60"/>
      <c r="KE980" s="60"/>
      <c r="KF980" s="60"/>
      <c r="KG980" s="60"/>
      <c r="KH980" s="60"/>
      <c r="KI980" s="60"/>
      <c r="KJ980" s="60"/>
      <c r="KK980" s="60"/>
      <c r="KL980" s="60"/>
      <c r="KM980" s="60"/>
      <c r="KN980" s="60"/>
      <c r="KO980" s="60"/>
      <c r="KP980" s="60"/>
      <c r="KQ980" s="60"/>
      <c r="KR980" s="60"/>
      <c r="KS980" s="60"/>
      <c r="KT980" s="60"/>
      <c r="KU980" s="60"/>
      <c r="KV980" s="60"/>
      <c r="KW980" s="60"/>
      <c r="KX980" s="60"/>
      <c r="KY980" s="60"/>
      <c r="KZ980" s="60"/>
      <c r="LA980" s="60"/>
      <c r="LB980" s="60"/>
      <c r="LC980" s="60"/>
      <c r="LD980" s="60"/>
      <c r="LE980" s="60"/>
      <c r="LF980" s="60"/>
      <c r="LG980" s="60"/>
      <c r="LH980" s="60"/>
      <c r="LI980" s="60"/>
      <c r="LJ980" s="60"/>
      <c r="LK980" s="60"/>
      <c r="LL980" s="60"/>
      <c r="LM980" s="60"/>
      <c r="LN980" s="60"/>
      <c r="LO980" s="60"/>
      <c r="LP980" s="60"/>
      <c r="LQ980" s="60"/>
      <c r="LR980" s="60"/>
      <c r="LS980" s="60"/>
      <c r="LT980" s="60"/>
      <c r="LU980" s="60"/>
      <c r="LV980" s="60"/>
      <c r="LW980" s="60"/>
      <c r="LX980" s="60"/>
      <c r="LY980" s="60"/>
      <c r="LZ980" s="60"/>
      <c r="MA980" s="60"/>
      <c r="MB980" s="60"/>
      <c r="MC980" s="60"/>
      <c r="MD980" s="60"/>
      <c r="ME980" s="60"/>
      <c r="MF980" s="60"/>
      <c r="MG980" s="60"/>
      <c r="MH980" s="60"/>
      <c r="MI980" s="60"/>
      <c r="MJ980" s="60"/>
      <c r="MK980" s="60"/>
      <c r="ML980" s="60"/>
      <c r="MM980" s="60"/>
      <c r="MN980" s="60"/>
      <c r="MO980" s="60"/>
      <c r="MP980" s="60"/>
      <c r="MQ980" s="60"/>
      <c r="MR980" s="60"/>
      <c r="MS980" s="60"/>
      <c r="MT980" s="60"/>
      <c r="MU980" s="60"/>
      <c r="MV980" s="60"/>
      <c r="MW980" s="60"/>
      <c r="MX980" s="60"/>
      <c r="MY980" s="60"/>
      <c r="MZ980" s="60"/>
      <c r="NA980" s="60"/>
      <c r="NB980" s="60"/>
      <c r="NC980" s="60"/>
      <c r="ND980" s="60"/>
      <c r="NE980" s="60"/>
      <c r="NF980" s="60"/>
      <c r="NG980" s="60"/>
      <c r="NH980" s="60"/>
      <c r="NI980" s="60"/>
      <c r="NJ980" s="60"/>
      <c r="NK980" s="60"/>
      <c r="NL980" s="60"/>
      <c r="NM980" s="60"/>
      <c r="NN980" s="60"/>
      <c r="NO980" s="60"/>
      <c r="NP980" s="60"/>
      <c r="NQ980" s="60"/>
      <c r="NR980" s="60"/>
      <c r="NS980" s="60"/>
      <c r="NT980" s="60"/>
      <c r="NU980" s="60"/>
      <c r="NV980" s="60"/>
      <c r="NW980" s="60"/>
      <c r="NX980" s="60"/>
      <c r="NY980" s="60"/>
      <c r="NZ980" s="60"/>
      <c r="OA980" s="60"/>
      <c r="OB980" s="60"/>
      <c r="OC980" s="60"/>
      <c r="OD980" s="60"/>
      <c r="OE980" s="60"/>
      <c r="OF980" s="60"/>
      <c r="OG980" s="60"/>
      <c r="OH980" s="60"/>
      <c r="OI980" s="60"/>
      <c r="OJ980" s="60"/>
      <c r="OK980" s="60"/>
      <c r="OL980" s="60"/>
      <c r="OM980" s="60"/>
      <c r="ON980" s="60"/>
      <c r="OO980" s="60"/>
      <c r="OP980" s="60"/>
      <c r="OQ980" s="60"/>
      <c r="OR980" s="60"/>
      <c r="OS980" s="60"/>
      <c r="OT980" s="60"/>
      <c r="OU980" s="60"/>
      <c r="OV980" s="60"/>
      <c r="OW980" s="60"/>
      <c r="OX980" s="60"/>
      <c r="OY980" s="60"/>
      <c r="OZ980" s="60"/>
      <c r="PA980" s="60"/>
      <c r="PB980" s="60"/>
      <c r="PC980" s="60"/>
      <c r="PD980" s="60"/>
      <c r="PE980" s="60"/>
      <c r="PF980" s="60"/>
      <c r="PG980" s="60"/>
      <c r="PH980" s="60"/>
      <c r="PI980" s="60"/>
      <c r="PJ980" s="60"/>
      <c r="PK980" s="60"/>
      <c r="PL980" s="60"/>
      <c r="PM980" s="60"/>
      <c r="PN980" s="60"/>
      <c r="PO980" s="60"/>
      <c r="PP980" s="60"/>
      <c r="PQ980" s="60"/>
      <c r="PR980" s="60"/>
      <c r="PS980" s="60"/>
      <c r="PT980" s="60"/>
      <c r="PU980" s="60"/>
      <c r="PV980" s="60"/>
      <c r="PW980" s="60"/>
      <c r="PX980" s="60"/>
      <c r="PY980" s="60"/>
      <c r="PZ980" s="60"/>
      <c r="QA980" s="60"/>
      <c r="QB980" s="60"/>
      <c r="QC980" s="60"/>
      <c r="QD980" s="60"/>
      <c r="QE980" s="60"/>
      <c r="QF980" s="60"/>
      <c r="QG980" s="60"/>
      <c r="QH980" s="60"/>
      <c r="QI980" s="60"/>
      <c r="QJ980" s="60"/>
      <c r="QK980" s="60"/>
      <c r="QL980" s="60"/>
      <c r="QM980" s="60"/>
      <c r="QN980" s="60"/>
      <c r="QO980" s="60"/>
      <c r="QP980" s="60"/>
      <c r="QQ980" s="60"/>
      <c r="QR980" s="60"/>
      <c r="QS980" s="60"/>
      <c r="QT980" s="60"/>
      <c r="QU980" s="60"/>
      <c r="QV980" s="60"/>
      <c r="QW980" s="60"/>
      <c r="QX980" s="60"/>
      <c r="QY980" s="60"/>
      <c r="QZ980" s="60"/>
      <c r="RA980" s="60"/>
      <c r="RB980" s="60"/>
      <c r="RC980" s="60"/>
      <c r="RD980" s="60"/>
      <c r="RE980" s="60"/>
      <c r="RF980" s="60"/>
      <c r="RG980" s="60"/>
      <c r="RH980" s="60"/>
      <c r="RI980" s="60"/>
      <c r="RJ980" s="60"/>
      <c r="RK980" s="60"/>
      <c r="RL980" s="60"/>
      <c r="RM980" s="60"/>
      <c r="RN980" s="60"/>
      <c r="RO980" s="60"/>
      <c r="RP980" s="60"/>
      <c r="RQ980" s="60"/>
      <c r="RR980" s="60"/>
      <c r="RS980" s="60"/>
      <c r="RT980" s="60"/>
      <c r="RU980" s="60"/>
      <c r="RV980" s="60"/>
      <c r="RW980" s="60"/>
      <c r="RX980" s="60"/>
      <c r="RY980" s="60"/>
      <c r="RZ980" s="60"/>
      <c r="SA980" s="60"/>
      <c r="SB980" s="60"/>
      <c r="SC980" s="60"/>
      <c r="SD980" s="60"/>
      <c r="SE980" s="60"/>
      <c r="SF980" s="60"/>
      <c r="SG980" s="60"/>
      <c r="SH980" s="60"/>
      <c r="SI980" s="60"/>
      <c r="SJ980" s="60"/>
      <c r="SK980" s="60"/>
      <c r="SL980" s="60"/>
      <c r="SM980" s="60"/>
      <c r="SN980" s="60"/>
      <c r="SO980" s="60"/>
      <c r="SP980" s="60"/>
      <c r="SQ980" s="60"/>
      <c r="SR980" s="60"/>
      <c r="SS980" s="60"/>
      <c r="ST980" s="60"/>
      <c r="SU980" s="60"/>
      <c r="SV980" s="60"/>
      <c r="SW980" s="60"/>
      <c r="SX980" s="60"/>
      <c r="SY980" s="60"/>
      <c r="SZ980" s="60"/>
      <c r="TA980" s="60"/>
      <c r="TB980" s="60"/>
      <c r="TC980" s="60"/>
      <c r="TD980" s="60"/>
      <c r="TE980" s="60"/>
      <c r="TF980" s="60"/>
      <c r="TG980" s="60"/>
      <c r="TH980" s="60"/>
      <c r="TI980" s="60"/>
    </row>
    <row r="981" spans="1:529" s="60" customFormat="1" ht="29.25" customHeight="1" thickBot="1" x14ac:dyDescent="0.3">
      <c r="A981" s="265">
        <v>13720003</v>
      </c>
      <c r="B981" s="266">
        <v>39644</v>
      </c>
      <c r="C981" s="267" t="s">
        <v>3350</v>
      </c>
      <c r="D981" s="268" t="s">
        <v>5164</v>
      </c>
      <c r="E981" s="267"/>
      <c r="F981" s="267"/>
      <c r="G981" s="267"/>
      <c r="H981" s="269">
        <v>14218</v>
      </c>
      <c r="I981" s="266">
        <v>39636</v>
      </c>
      <c r="J981" s="266">
        <v>41835</v>
      </c>
      <c r="K981" s="268" t="s">
        <v>1304</v>
      </c>
      <c r="L981" s="268"/>
      <c r="M981" s="268" t="s">
        <v>4853</v>
      </c>
      <c r="N981" s="268" t="s">
        <v>21</v>
      </c>
      <c r="O981" s="268">
        <v>2280</v>
      </c>
      <c r="P981" s="813"/>
      <c r="Q981" s="813"/>
      <c r="R981" s="813" t="s">
        <v>3349</v>
      </c>
      <c r="S981" s="813"/>
      <c r="T981" s="614"/>
      <c r="U981" s="268"/>
      <c r="V981" s="268">
        <v>2280</v>
      </c>
      <c r="W981" s="268"/>
      <c r="X981" s="268"/>
      <c r="Y981" s="268"/>
      <c r="Z981" s="268"/>
      <c r="AA981" s="268"/>
      <c r="AB981" s="268"/>
      <c r="AC981" s="268"/>
      <c r="AD981" s="268"/>
      <c r="AE981" s="268"/>
      <c r="AF981" s="268"/>
      <c r="AG981" s="268"/>
      <c r="AH981" s="268"/>
      <c r="AI981" s="268"/>
      <c r="AJ981" s="268"/>
      <c r="AK981" s="466"/>
      <c r="AL981" s="466" t="s">
        <v>3396</v>
      </c>
      <c r="AM981" s="11"/>
    </row>
    <row r="982" spans="1:529" s="60" customFormat="1" ht="34.5" customHeight="1" x14ac:dyDescent="0.25">
      <c r="A982" s="164">
        <v>13720004</v>
      </c>
      <c r="B982" s="175">
        <v>39783</v>
      </c>
      <c r="C982" s="176" t="s">
        <v>1855</v>
      </c>
      <c r="D982" s="176"/>
      <c r="E982" s="176"/>
      <c r="F982" s="176"/>
      <c r="G982" s="176"/>
      <c r="H982" s="164"/>
      <c r="I982" s="175">
        <v>39803</v>
      </c>
      <c r="J982" s="175">
        <v>41974</v>
      </c>
      <c r="K982" s="176" t="s">
        <v>1120</v>
      </c>
      <c r="L982" s="176"/>
      <c r="M982" s="176" t="s">
        <v>4854</v>
      </c>
      <c r="N982" s="176" t="s">
        <v>34</v>
      </c>
      <c r="O982" s="176">
        <v>820000</v>
      </c>
      <c r="P982" s="752"/>
      <c r="Q982" s="752" t="s">
        <v>4916</v>
      </c>
      <c r="R982" s="752"/>
      <c r="S982" s="752"/>
      <c r="T982" s="568"/>
      <c r="U982" s="176"/>
      <c r="V982" s="176">
        <v>820000</v>
      </c>
      <c r="W982" s="176"/>
      <c r="X982" s="176"/>
      <c r="Y982" s="176"/>
      <c r="Z982" s="176"/>
      <c r="AA982" s="176"/>
      <c r="AB982" s="176"/>
      <c r="AC982" s="176"/>
      <c r="AD982" s="176"/>
      <c r="AE982" s="176"/>
      <c r="AF982" s="176"/>
      <c r="AG982" s="176"/>
      <c r="AH982" s="176"/>
      <c r="AI982" s="176" t="s">
        <v>4917</v>
      </c>
      <c r="AJ982" s="176" t="s">
        <v>4918</v>
      </c>
      <c r="AK982" s="222"/>
      <c r="AL982" s="222" t="s">
        <v>4919</v>
      </c>
    </row>
    <row r="983" spans="1:529" s="82" customFormat="1" ht="53.25" customHeight="1" thickBot="1" x14ac:dyDescent="0.3">
      <c r="A983" s="73">
        <v>13720004</v>
      </c>
      <c r="B983" s="12">
        <v>39783</v>
      </c>
      <c r="C983" s="11" t="s">
        <v>4915</v>
      </c>
      <c r="D983" s="11" t="s">
        <v>7297</v>
      </c>
      <c r="E983" s="11" t="s">
        <v>717</v>
      </c>
      <c r="F983" s="11" t="s">
        <v>41</v>
      </c>
      <c r="G983" s="11" t="s">
        <v>33</v>
      </c>
      <c r="H983" s="73">
        <v>7140</v>
      </c>
      <c r="I983" s="12">
        <v>39803</v>
      </c>
      <c r="J983" s="12">
        <v>46357</v>
      </c>
      <c r="K983" s="11" t="s">
        <v>1120</v>
      </c>
      <c r="L983" s="11" t="s">
        <v>6749</v>
      </c>
      <c r="M983" s="11" t="s">
        <v>4854</v>
      </c>
      <c r="N983" s="11" t="s">
        <v>34</v>
      </c>
      <c r="O983" s="11">
        <v>820000</v>
      </c>
      <c r="P983" s="745" t="s">
        <v>8705</v>
      </c>
      <c r="Q983" s="745" t="s">
        <v>8706</v>
      </c>
      <c r="R983" s="745"/>
      <c r="S983" s="745"/>
      <c r="T983" s="559">
        <v>93.6</v>
      </c>
      <c r="U983" s="11">
        <v>2246.4</v>
      </c>
      <c r="V983" s="11">
        <v>820000</v>
      </c>
      <c r="W983" s="11" t="s">
        <v>3185</v>
      </c>
      <c r="X983" s="11">
        <v>50</v>
      </c>
      <c r="Y983" s="11" t="s">
        <v>1090</v>
      </c>
      <c r="Z983" s="11">
        <v>150</v>
      </c>
      <c r="AA983" s="11" t="s">
        <v>1090</v>
      </c>
      <c r="AB983" s="11" t="s">
        <v>1090</v>
      </c>
      <c r="AC983" s="11" t="s">
        <v>1090</v>
      </c>
      <c r="AD983" s="11" t="s">
        <v>1090</v>
      </c>
      <c r="AE983" s="11" t="s">
        <v>1090</v>
      </c>
      <c r="AF983" s="11">
        <v>5</v>
      </c>
      <c r="AG983" s="11" t="s">
        <v>8228</v>
      </c>
      <c r="AH983" s="11">
        <v>725</v>
      </c>
      <c r="AI983" s="11" t="s">
        <v>4917</v>
      </c>
      <c r="AJ983" s="11" t="s">
        <v>4918</v>
      </c>
      <c r="AK983" s="11" t="s">
        <v>4904</v>
      </c>
      <c r="AL983" s="60" t="s">
        <v>8229</v>
      </c>
      <c r="AM983" s="60"/>
      <c r="AN983" s="60"/>
      <c r="AO983" s="60"/>
      <c r="AP983" s="60"/>
      <c r="AQ983" s="60"/>
      <c r="AR983" s="60"/>
      <c r="AS983" s="60"/>
      <c r="AT983" s="60"/>
      <c r="AU983" s="60"/>
      <c r="AV983" s="60"/>
      <c r="AW983" s="60"/>
      <c r="AX983" s="60"/>
      <c r="AY983" s="60"/>
      <c r="AZ983" s="60"/>
      <c r="BA983" s="60"/>
      <c r="BB983" s="60"/>
      <c r="BC983" s="60"/>
      <c r="BD983" s="60"/>
      <c r="BE983" s="60"/>
      <c r="BF983" s="60"/>
      <c r="BG983" s="60"/>
      <c r="BH983" s="60"/>
      <c r="BI983" s="60"/>
      <c r="BJ983" s="60"/>
      <c r="BK983" s="60"/>
      <c r="BL983" s="60"/>
      <c r="BM983" s="60"/>
      <c r="BN983" s="60"/>
      <c r="BO983" s="60"/>
      <c r="BP983" s="60"/>
      <c r="BQ983" s="60"/>
      <c r="BR983" s="60"/>
      <c r="BS983" s="60"/>
      <c r="BT983" s="60"/>
      <c r="BU983" s="60"/>
      <c r="BV983" s="60"/>
      <c r="BW983" s="60"/>
      <c r="BX983" s="60"/>
      <c r="BY983" s="60"/>
      <c r="BZ983" s="60"/>
      <c r="CA983" s="60"/>
      <c r="CB983" s="60"/>
      <c r="CC983" s="60"/>
      <c r="CD983" s="60"/>
      <c r="CE983" s="60"/>
      <c r="CF983" s="60"/>
      <c r="CG983" s="60"/>
      <c r="CH983" s="60"/>
      <c r="CI983" s="60"/>
      <c r="CJ983" s="60"/>
      <c r="CK983" s="60"/>
      <c r="CL983" s="60"/>
      <c r="CM983" s="60"/>
      <c r="CN983" s="60"/>
      <c r="CO983" s="60"/>
      <c r="CP983" s="60"/>
      <c r="CQ983" s="60"/>
      <c r="CR983" s="60"/>
      <c r="CS983" s="60"/>
      <c r="CT983" s="60"/>
      <c r="CU983" s="60"/>
      <c r="CV983" s="60"/>
      <c r="CW983" s="60"/>
      <c r="CX983" s="60"/>
      <c r="CY983" s="60"/>
      <c r="CZ983" s="60"/>
      <c r="DA983" s="60"/>
      <c r="DB983" s="60"/>
      <c r="DC983" s="60"/>
      <c r="DD983" s="60"/>
      <c r="DE983" s="60"/>
      <c r="DF983" s="60"/>
      <c r="DG983" s="60"/>
      <c r="DH983" s="60"/>
      <c r="DI983" s="60"/>
      <c r="DJ983" s="60"/>
      <c r="DK983" s="60"/>
      <c r="DL983" s="60"/>
      <c r="DM983" s="60"/>
      <c r="DN983" s="60"/>
      <c r="DO983" s="60"/>
      <c r="DP983" s="60"/>
      <c r="DQ983" s="60"/>
      <c r="DR983" s="60"/>
      <c r="DS983" s="60"/>
      <c r="DT983" s="60"/>
      <c r="DU983" s="60"/>
      <c r="DV983" s="60"/>
      <c r="DW983" s="60"/>
      <c r="DX983" s="60"/>
      <c r="DY983" s="60"/>
      <c r="DZ983" s="60"/>
      <c r="EA983" s="60"/>
      <c r="EB983" s="60"/>
      <c r="EC983" s="60"/>
      <c r="ED983" s="60"/>
      <c r="EE983" s="60"/>
      <c r="EF983" s="60"/>
      <c r="EG983" s="60"/>
      <c r="EH983" s="60"/>
      <c r="EI983" s="60"/>
      <c r="EJ983" s="60"/>
      <c r="EK983" s="60"/>
      <c r="EL983" s="60"/>
      <c r="EM983" s="60"/>
      <c r="EN983" s="60"/>
      <c r="EO983" s="60"/>
      <c r="EP983" s="60"/>
      <c r="EQ983" s="60"/>
      <c r="ER983" s="60"/>
      <c r="ES983" s="60"/>
      <c r="ET983" s="60"/>
      <c r="EU983" s="60"/>
      <c r="EV983" s="60"/>
      <c r="EW983" s="60"/>
      <c r="EX983" s="60"/>
      <c r="EY983" s="60"/>
      <c r="EZ983" s="60"/>
      <c r="FA983" s="60"/>
      <c r="FB983" s="60"/>
      <c r="FC983" s="60"/>
      <c r="FD983" s="60"/>
      <c r="FE983" s="60"/>
      <c r="FF983" s="60"/>
      <c r="FG983" s="60"/>
      <c r="FH983" s="60"/>
      <c r="FI983" s="60"/>
      <c r="FJ983" s="60"/>
      <c r="FK983" s="60"/>
      <c r="FL983" s="60"/>
      <c r="FM983" s="60"/>
      <c r="FN983" s="60"/>
      <c r="FO983" s="60"/>
      <c r="FP983" s="60"/>
      <c r="FQ983" s="60"/>
      <c r="FR983" s="60"/>
      <c r="FS983" s="60"/>
      <c r="FT983" s="60"/>
      <c r="FU983" s="60"/>
      <c r="FV983" s="60"/>
      <c r="FW983" s="60"/>
      <c r="FX983" s="60"/>
      <c r="FY983" s="60"/>
      <c r="FZ983" s="60"/>
      <c r="GA983" s="60"/>
      <c r="GB983" s="60"/>
      <c r="GC983" s="60"/>
      <c r="GD983" s="60"/>
      <c r="GE983" s="60"/>
      <c r="GF983" s="60"/>
      <c r="GG983" s="60"/>
      <c r="GH983" s="60"/>
      <c r="GI983" s="60"/>
      <c r="GJ983" s="60"/>
      <c r="GK983" s="60"/>
      <c r="GL983" s="60"/>
      <c r="GM983" s="60"/>
      <c r="GN983" s="60"/>
      <c r="GO983" s="60"/>
      <c r="GP983" s="60"/>
      <c r="GQ983" s="60"/>
      <c r="GR983" s="60"/>
      <c r="GS983" s="60"/>
      <c r="GT983" s="60"/>
      <c r="GU983" s="60"/>
      <c r="GV983" s="60"/>
      <c r="GW983" s="60"/>
      <c r="GX983" s="60"/>
      <c r="GY983" s="60"/>
      <c r="GZ983" s="60"/>
      <c r="HA983" s="60"/>
      <c r="HB983" s="60"/>
      <c r="HC983" s="60"/>
      <c r="HD983" s="60"/>
      <c r="HE983" s="60"/>
      <c r="HF983" s="60"/>
      <c r="HG983" s="60"/>
      <c r="HH983" s="60"/>
      <c r="HI983" s="60"/>
      <c r="HJ983" s="60"/>
      <c r="HK983" s="60"/>
      <c r="HL983" s="60"/>
      <c r="HM983" s="60"/>
      <c r="HN983" s="60"/>
      <c r="HO983" s="60"/>
      <c r="HP983" s="60"/>
      <c r="HQ983" s="60"/>
      <c r="HR983" s="60"/>
      <c r="HS983" s="60"/>
      <c r="HT983" s="60"/>
      <c r="HU983" s="60"/>
      <c r="HV983" s="60"/>
      <c r="HW983" s="60"/>
      <c r="HX983" s="60"/>
      <c r="HY983" s="60"/>
      <c r="HZ983" s="60"/>
      <c r="IA983" s="60"/>
      <c r="IB983" s="60"/>
      <c r="IC983" s="60"/>
      <c r="ID983" s="60"/>
      <c r="IE983" s="60"/>
      <c r="IF983" s="60"/>
      <c r="IG983" s="60"/>
      <c r="IH983" s="60"/>
      <c r="II983" s="60"/>
      <c r="IJ983" s="60"/>
      <c r="IK983" s="60"/>
      <c r="IL983" s="60"/>
      <c r="IM983" s="60"/>
      <c r="IN983" s="60"/>
      <c r="IO983" s="60"/>
      <c r="IP983" s="60"/>
      <c r="IQ983" s="60"/>
      <c r="IR983" s="60"/>
      <c r="IS983" s="60"/>
      <c r="IT983" s="60"/>
      <c r="IU983" s="60"/>
      <c r="IV983" s="60"/>
      <c r="IW983" s="60"/>
      <c r="IX983" s="60"/>
      <c r="IY983" s="60"/>
      <c r="IZ983" s="60"/>
      <c r="JA983" s="60"/>
      <c r="JB983" s="60"/>
      <c r="JC983" s="60"/>
      <c r="JD983" s="60"/>
      <c r="JE983" s="60"/>
      <c r="JF983" s="60"/>
      <c r="JG983" s="60"/>
      <c r="JH983" s="60"/>
      <c r="JI983" s="60"/>
      <c r="JJ983" s="60"/>
      <c r="JK983" s="60"/>
      <c r="JL983" s="60"/>
      <c r="JM983" s="60"/>
      <c r="JN983" s="60"/>
      <c r="JO983" s="60"/>
      <c r="JP983" s="60"/>
      <c r="JQ983" s="60"/>
      <c r="JR983" s="60"/>
      <c r="JS983" s="60"/>
      <c r="JT983" s="60"/>
      <c r="JU983" s="60"/>
      <c r="JV983" s="60"/>
      <c r="JW983" s="60"/>
      <c r="JX983" s="60"/>
      <c r="JY983" s="60"/>
      <c r="JZ983" s="60"/>
      <c r="KA983" s="60"/>
      <c r="KB983" s="60"/>
      <c r="KC983" s="60"/>
      <c r="KD983" s="60"/>
      <c r="KE983" s="60"/>
      <c r="KF983" s="60"/>
      <c r="KG983" s="60"/>
      <c r="KH983" s="60"/>
      <c r="KI983" s="60"/>
      <c r="KJ983" s="60"/>
      <c r="KK983" s="60"/>
      <c r="KL983" s="60"/>
      <c r="KM983" s="60"/>
      <c r="KN983" s="60"/>
      <c r="KO983" s="60"/>
      <c r="KP983" s="60"/>
      <c r="KQ983" s="60"/>
      <c r="KR983" s="60"/>
      <c r="KS983" s="60"/>
      <c r="KT983" s="60"/>
      <c r="KU983" s="60"/>
      <c r="KV983" s="60"/>
      <c r="KW983" s="60"/>
      <c r="KX983" s="60"/>
      <c r="KY983" s="60"/>
      <c r="KZ983" s="60"/>
      <c r="LA983" s="60"/>
      <c r="LB983" s="60"/>
      <c r="LC983" s="60"/>
      <c r="LD983" s="60"/>
      <c r="LE983" s="60"/>
      <c r="LF983" s="60"/>
      <c r="LG983" s="60"/>
      <c r="LH983" s="60"/>
      <c r="LI983" s="60"/>
      <c r="LJ983" s="60"/>
      <c r="LK983" s="60"/>
      <c r="LL983" s="60"/>
      <c r="LM983" s="60"/>
      <c r="LN983" s="60"/>
      <c r="LO983" s="60"/>
      <c r="LP983" s="60"/>
      <c r="LQ983" s="60"/>
      <c r="LR983" s="60"/>
      <c r="LS983" s="60"/>
      <c r="LT983" s="60"/>
      <c r="LU983" s="60"/>
      <c r="LV983" s="60"/>
      <c r="LW983" s="60"/>
      <c r="LX983" s="60"/>
      <c r="LY983" s="60"/>
      <c r="LZ983" s="60"/>
      <c r="MA983" s="60"/>
      <c r="MB983" s="60"/>
      <c r="MC983" s="60"/>
      <c r="MD983" s="60"/>
      <c r="ME983" s="60"/>
      <c r="MF983" s="60"/>
      <c r="MG983" s="60"/>
      <c r="MH983" s="60"/>
      <c r="MI983" s="60"/>
      <c r="MJ983" s="60"/>
      <c r="MK983" s="60"/>
      <c r="ML983" s="60"/>
      <c r="MM983" s="60"/>
      <c r="MN983" s="60"/>
      <c r="MO983" s="60"/>
      <c r="MP983" s="60"/>
      <c r="MQ983" s="60"/>
      <c r="MR983" s="60"/>
      <c r="MS983" s="60"/>
      <c r="MT983" s="60"/>
      <c r="MU983" s="60"/>
      <c r="MV983" s="60"/>
      <c r="MW983" s="60"/>
      <c r="MX983" s="60"/>
      <c r="MY983" s="60"/>
      <c r="MZ983" s="60"/>
      <c r="NA983" s="60"/>
      <c r="NB983" s="60"/>
      <c r="NC983" s="60"/>
      <c r="ND983" s="60"/>
      <c r="NE983" s="60"/>
      <c r="NF983" s="60"/>
      <c r="NG983" s="60"/>
      <c r="NH983" s="60"/>
      <c r="NI983" s="60"/>
      <c r="NJ983" s="60"/>
      <c r="NK983" s="60"/>
      <c r="NL983" s="60"/>
      <c r="NM983" s="60"/>
      <c r="NN983" s="60"/>
      <c r="NO983" s="60"/>
      <c r="NP983" s="60"/>
      <c r="NQ983" s="60"/>
      <c r="NR983" s="60"/>
      <c r="NS983" s="60"/>
      <c r="NT983" s="60"/>
      <c r="NU983" s="60"/>
      <c r="NV983" s="60"/>
      <c r="NW983" s="60"/>
      <c r="NX983" s="60"/>
      <c r="NY983" s="60"/>
      <c r="NZ983" s="60"/>
      <c r="OA983" s="60"/>
      <c r="OB983" s="60"/>
      <c r="OC983" s="60"/>
      <c r="OD983" s="60"/>
      <c r="OE983" s="60"/>
      <c r="OF983" s="60"/>
      <c r="OG983" s="60"/>
      <c r="OH983" s="60"/>
      <c r="OI983" s="60"/>
      <c r="OJ983" s="60"/>
      <c r="OK983" s="60"/>
      <c r="OL983" s="60"/>
      <c r="OM983" s="60"/>
      <c r="ON983" s="60"/>
      <c r="OO983" s="60"/>
      <c r="OP983" s="60"/>
      <c r="OQ983" s="60"/>
      <c r="OR983" s="60"/>
      <c r="OS983" s="60"/>
      <c r="OT983" s="60"/>
      <c r="OU983" s="60"/>
      <c r="OV983" s="60"/>
      <c r="OW983" s="60"/>
      <c r="OX983" s="60"/>
      <c r="OY983" s="60"/>
      <c r="OZ983" s="60"/>
      <c r="PA983" s="60"/>
      <c r="PB983" s="60"/>
      <c r="PC983" s="60"/>
      <c r="PD983" s="60"/>
      <c r="PE983" s="60"/>
      <c r="PF983" s="60"/>
      <c r="PG983" s="60"/>
      <c r="PH983" s="60"/>
      <c r="PI983" s="60"/>
      <c r="PJ983" s="60"/>
      <c r="PK983" s="60"/>
      <c r="PL983" s="60"/>
      <c r="PM983" s="60"/>
      <c r="PN983" s="60"/>
      <c r="PO983" s="60"/>
      <c r="PP983" s="60"/>
      <c r="PQ983" s="60"/>
      <c r="PR983" s="60"/>
      <c r="PS983" s="60"/>
      <c r="PT983" s="60"/>
      <c r="PU983" s="60"/>
      <c r="PV983" s="60"/>
      <c r="PW983" s="60"/>
      <c r="PX983" s="60"/>
      <c r="PY983" s="60"/>
      <c r="PZ983" s="60"/>
      <c r="QA983" s="60"/>
      <c r="QB983" s="60"/>
      <c r="QC983" s="60"/>
      <c r="QD983" s="60"/>
      <c r="QE983" s="60"/>
      <c r="QF983" s="60"/>
      <c r="QG983" s="60"/>
      <c r="QH983" s="60"/>
      <c r="QI983" s="60"/>
      <c r="QJ983" s="60"/>
      <c r="QK983" s="60"/>
      <c r="QL983" s="60"/>
      <c r="QM983" s="60"/>
      <c r="QN983" s="60"/>
      <c r="QO983" s="60"/>
      <c r="QP983" s="60"/>
      <c r="QQ983" s="60"/>
      <c r="QR983" s="60"/>
      <c r="QS983" s="60"/>
      <c r="QT983" s="60"/>
      <c r="QU983" s="60"/>
      <c r="QV983" s="60"/>
      <c r="QW983" s="60"/>
      <c r="QX983" s="60"/>
      <c r="QY983" s="60"/>
      <c r="QZ983" s="60"/>
      <c r="RA983" s="60"/>
      <c r="RB983" s="60"/>
      <c r="RC983" s="60"/>
      <c r="RD983" s="60"/>
      <c r="RE983" s="60"/>
      <c r="RF983" s="60"/>
      <c r="RG983" s="60"/>
      <c r="RH983" s="60"/>
      <c r="RI983" s="60"/>
      <c r="RJ983" s="60"/>
      <c r="RK983" s="60"/>
      <c r="RL983" s="60"/>
      <c r="RM983" s="60"/>
      <c r="RN983" s="60"/>
      <c r="RO983" s="60"/>
      <c r="RP983" s="60"/>
      <c r="RQ983" s="60"/>
      <c r="RR983" s="60"/>
      <c r="RS983" s="60"/>
      <c r="RT983" s="60"/>
      <c r="RU983" s="60"/>
      <c r="RV983" s="60"/>
      <c r="RW983" s="60"/>
      <c r="RX983" s="60"/>
      <c r="RY983" s="60"/>
      <c r="RZ983" s="60"/>
      <c r="SA983" s="60"/>
      <c r="SB983" s="60"/>
      <c r="SC983" s="60"/>
      <c r="SD983" s="60"/>
      <c r="SE983" s="60"/>
      <c r="SF983" s="60"/>
      <c r="SG983" s="60"/>
      <c r="SH983" s="60"/>
      <c r="SI983" s="60"/>
      <c r="SJ983" s="60"/>
      <c r="SK983" s="60"/>
      <c r="SL983" s="60"/>
      <c r="SM983" s="60"/>
      <c r="SN983" s="60"/>
      <c r="SO983" s="60"/>
      <c r="SP983" s="60"/>
      <c r="SQ983" s="60"/>
      <c r="SR983" s="60"/>
      <c r="SS983" s="60"/>
      <c r="ST983" s="60"/>
      <c r="SU983" s="60"/>
      <c r="SV983" s="60"/>
      <c r="SW983" s="60"/>
      <c r="SX983" s="60"/>
      <c r="SY983" s="60"/>
      <c r="SZ983" s="60"/>
      <c r="TA983" s="60"/>
      <c r="TB983" s="60"/>
      <c r="TC983" s="60"/>
      <c r="TD983" s="60"/>
      <c r="TE983" s="60"/>
      <c r="TF983" s="60"/>
      <c r="TG983" s="60"/>
      <c r="TH983" s="60"/>
      <c r="TI983" s="60"/>
    </row>
    <row r="984" spans="1:529" s="60" customFormat="1" ht="34.5" customHeight="1" x14ac:dyDescent="0.25">
      <c r="A984" s="183" t="s">
        <v>7989</v>
      </c>
      <c r="B984" s="184">
        <v>39783</v>
      </c>
      <c r="C984" s="185" t="s">
        <v>1855</v>
      </c>
      <c r="D984" s="185" t="s">
        <v>4921</v>
      </c>
      <c r="E984" s="185"/>
      <c r="F984" s="185"/>
      <c r="G984" s="185"/>
      <c r="H984" s="186"/>
      <c r="I984" s="184">
        <v>39803</v>
      </c>
      <c r="J984" s="184">
        <v>41974</v>
      </c>
      <c r="K984" s="185" t="s">
        <v>877</v>
      </c>
      <c r="L984" s="185"/>
      <c r="M984" s="185" t="s">
        <v>4855</v>
      </c>
      <c r="N984" s="185" t="s">
        <v>34</v>
      </c>
      <c r="O984" s="185">
        <v>47450</v>
      </c>
      <c r="P984" s="748"/>
      <c r="Q984" s="748" t="s">
        <v>4922</v>
      </c>
      <c r="R984" s="748"/>
      <c r="S984" s="748"/>
      <c r="T984" s="588"/>
      <c r="U984" s="185"/>
      <c r="V984" s="185">
        <v>47450</v>
      </c>
      <c r="W984" s="185"/>
      <c r="X984" s="185"/>
      <c r="Y984" s="185"/>
      <c r="Z984" s="185"/>
      <c r="AA984" s="185"/>
      <c r="AB984" s="185"/>
      <c r="AC984" s="185"/>
      <c r="AD984" s="185"/>
      <c r="AE984" s="185"/>
      <c r="AF984" s="185"/>
      <c r="AG984" s="185"/>
      <c r="AH984" s="185"/>
      <c r="AI984" s="185" t="s">
        <v>4923</v>
      </c>
      <c r="AJ984" s="185" t="s">
        <v>4924</v>
      </c>
      <c r="AK984" s="275"/>
      <c r="AL984" s="275" t="s">
        <v>4925</v>
      </c>
    </row>
    <row r="985" spans="1:529" s="82" customFormat="1" ht="53.25" customHeight="1" thickBot="1" x14ac:dyDescent="0.3">
      <c r="A985" s="65">
        <v>13720005</v>
      </c>
      <c r="B985" s="66">
        <v>39783</v>
      </c>
      <c r="C985" s="67" t="s">
        <v>4920</v>
      </c>
      <c r="D985" s="67" t="s">
        <v>7296</v>
      </c>
      <c r="E985" s="194" t="s">
        <v>714</v>
      </c>
      <c r="F985" s="194" t="s">
        <v>41</v>
      </c>
      <c r="G985" s="194" t="s">
        <v>33</v>
      </c>
      <c r="H985" s="158">
        <v>41010</v>
      </c>
      <c r="I985" s="66">
        <v>39803</v>
      </c>
      <c r="J985" s="66">
        <v>46357</v>
      </c>
      <c r="K985" s="67" t="s">
        <v>877</v>
      </c>
      <c r="L985" s="67" t="s">
        <v>6582</v>
      </c>
      <c r="M985" s="67" t="s">
        <v>4855</v>
      </c>
      <c r="N985" s="67" t="s">
        <v>34</v>
      </c>
      <c r="O985" s="67">
        <v>18250</v>
      </c>
      <c r="P985" s="756" t="s">
        <v>7990</v>
      </c>
      <c r="Q985" s="756" t="s">
        <v>7991</v>
      </c>
      <c r="R985" s="756"/>
      <c r="S985" s="756"/>
      <c r="T985" s="562">
        <v>5.4</v>
      </c>
      <c r="U985" s="67">
        <v>50</v>
      </c>
      <c r="V985" s="67">
        <v>18250</v>
      </c>
      <c r="W985" s="67" t="s">
        <v>3185</v>
      </c>
      <c r="X985" s="67">
        <v>50</v>
      </c>
      <c r="Y985" s="67" t="s">
        <v>1090</v>
      </c>
      <c r="Z985" s="67">
        <v>150</v>
      </c>
      <c r="AA985" s="67" t="s">
        <v>1090</v>
      </c>
      <c r="AB985" s="67" t="s">
        <v>1090</v>
      </c>
      <c r="AC985" s="67" t="s">
        <v>1090</v>
      </c>
      <c r="AD985" s="67" t="s">
        <v>1090</v>
      </c>
      <c r="AE985" s="67" t="s">
        <v>1090</v>
      </c>
      <c r="AF985" s="67">
        <v>5</v>
      </c>
      <c r="AG985" s="67" t="s">
        <v>7418</v>
      </c>
      <c r="AH985" s="67">
        <v>627</v>
      </c>
      <c r="AI985" s="67" t="s">
        <v>4923</v>
      </c>
      <c r="AJ985" s="67" t="s">
        <v>4924</v>
      </c>
      <c r="AK985" s="181" t="s">
        <v>4904</v>
      </c>
      <c r="AL985" s="425" t="s">
        <v>8000</v>
      </c>
      <c r="AM985" s="60"/>
      <c r="AN985" s="60"/>
      <c r="AO985" s="60"/>
      <c r="AP985" s="60"/>
      <c r="AQ985" s="60"/>
      <c r="AR985" s="60"/>
      <c r="AS985" s="60"/>
      <c r="AT985" s="60"/>
      <c r="AU985" s="60"/>
      <c r="AV985" s="60"/>
      <c r="AW985" s="60"/>
      <c r="AX985" s="60"/>
      <c r="AY985" s="60"/>
      <c r="AZ985" s="60"/>
      <c r="BA985" s="60"/>
      <c r="BB985" s="60"/>
      <c r="BC985" s="60"/>
      <c r="BD985" s="60"/>
      <c r="BE985" s="60"/>
      <c r="BF985" s="60"/>
      <c r="BG985" s="60"/>
      <c r="BH985" s="60"/>
      <c r="BI985" s="60"/>
      <c r="BJ985" s="60"/>
      <c r="BK985" s="60"/>
      <c r="BL985" s="60"/>
      <c r="BM985" s="60"/>
      <c r="BN985" s="60"/>
      <c r="BO985" s="60"/>
      <c r="BP985" s="60"/>
      <c r="BQ985" s="60"/>
      <c r="BR985" s="60"/>
      <c r="BS985" s="60"/>
      <c r="BT985" s="60"/>
      <c r="BU985" s="60"/>
      <c r="BV985" s="60"/>
      <c r="BW985" s="60"/>
      <c r="BX985" s="60"/>
      <c r="BY985" s="60"/>
      <c r="BZ985" s="60"/>
      <c r="CA985" s="60"/>
      <c r="CB985" s="60"/>
      <c r="CC985" s="60"/>
      <c r="CD985" s="60"/>
      <c r="CE985" s="60"/>
      <c r="CF985" s="60"/>
      <c r="CG985" s="60"/>
      <c r="CH985" s="60"/>
      <c r="CI985" s="60"/>
      <c r="CJ985" s="60"/>
      <c r="CK985" s="60"/>
      <c r="CL985" s="60"/>
      <c r="CM985" s="60"/>
      <c r="CN985" s="60"/>
      <c r="CO985" s="60"/>
      <c r="CP985" s="60"/>
      <c r="CQ985" s="60"/>
      <c r="CR985" s="60"/>
      <c r="CS985" s="60"/>
      <c r="CT985" s="60"/>
      <c r="CU985" s="60"/>
      <c r="CV985" s="60"/>
      <c r="CW985" s="60"/>
      <c r="CX985" s="60"/>
      <c r="CY985" s="60"/>
      <c r="CZ985" s="60"/>
      <c r="DA985" s="60"/>
      <c r="DB985" s="60"/>
      <c r="DC985" s="60"/>
      <c r="DD985" s="60"/>
      <c r="DE985" s="60"/>
      <c r="DF985" s="60"/>
      <c r="DG985" s="60"/>
      <c r="DH985" s="60"/>
      <c r="DI985" s="60"/>
      <c r="DJ985" s="60"/>
      <c r="DK985" s="60"/>
      <c r="DL985" s="60"/>
      <c r="DM985" s="60"/>
      <c r="DN985" s="60"/>
      <c r="DO985" s="60"/>
      <c r="DP985" s="60"/>
      <c r="DQ985" s="60"/>
      <c r="DR985" s="60"/>
      <c r="DS985" s="60"/>
      <c r="DT985" s="60"/>
      <c r="DU985" s="60"/>
      <c r="DV985" s="60"/>
      <c r="DW985" s="60"/>
      <c r="DX985" s="60"/>
      <c r="DY985" s="60"/>
      <c r="DZ985" s="60"/>
      <c r="EA985" s="60"/>
      <c r="EB985" s="60"/>
      <c r="EC985" s="60"/>
      <c r="ED985" s="60"/>
      <c r="EE985" s="60"/>
      <c r="EF985" s="60"/>
      <c r="EG985" s="60"/>
      <c r="EH985" s="60"/>
      <c r="EI985" s="60"/>
      <c r="EJ985" s="60"/>
      <c r="EK985" s="60"/>
      <c r="EL985" s="60"/>
      <c r="EM985" s="60"/>
      <c r="EN985" s="60"/>
      <c r="EO985" s="60"/>
      <c r="EP985" s="60"/>
      <c r="EQ985" s="60"/>
      <c r="ER985" s="60"/>
      <c r="ES985" s="60"/>
      <c r="ET985" s="60"/>
      <c r="EU985" s="60"/>
      <c r="EV985" s="60"/>
      <c r="EW985" s="60"/>
      <c r="EX985" s="60"/>
      <c r="EY985" s="60"/>
      <c r="EZ985" s="60"/>
      <c r="FA985" s="60"/>
      <c r="FB985" s="60"/>
      <c r="FC985" s="60"/>
      <c r="FD985" s="60"/>
      <c r="FE985" s="60"/>
      <c r="FF985" s="60"/>
      <c r="FG985" s="60"/>
      <c r="FH985" s="60"/>
      <c r="FI985" s="60"/>
      <c r="FJ985" s="60"/>
      <c r="FK985" s="60"/>
      <c r="FL985" s="60"/>
      <c r="FM985" s="60"/>
      <c r="FN985" s="60"/>
      <c r="FO985" s="60"/>
      <c r="FP985" s="60"/>
      <c r="FQ985" s="60"/>
      <c r="FR985" s="60"/>
      <c r="FS985" s="60"/>
      <c r="FT985" s="60"/>
      <c r="FU985" s="60"/>
      <c r="FV985" s="60"/>
      <c r="FW985" s="60"/>
      <c r="FX985" s="60"/>
      <c r="FY985" s="60"/>
      <c r="FZ985" s="60"/>
      <c r="GA985" s="60"/>
      <c r="GB985" s="60"/>
      <c r="GC985" s="60"/>
      <c r="GD985" s="60"/>
      <c r="GE985" s="60"/>
      <c r="GF985" s="60"/>
      <c r="GG985" s="60"/>
      <c r="GH985" s="60"/>
      <c r="GI985" s="60"/>
      <c r="GJ985" s="60"/>
      <c r="GK985" s="60"/>
      <c r="GL985" s="60"/>
      <c r="GM985" s="60"/>
      <c r="GN985" s="60"/>
      <c r="GO985" s="60"/>
      <c r="GP985" s="60"/>
      <c r="GQ985" s="60"/>
      <c r="GR985" s="60"/>
      <c r="GS985" s="60"/>
      <c r="GT985" s="60"/>
      <c r="GU985" s="60"/>
      <c r="GV985" s="60"/>
      <c r="GW985" s="60"/>
      <c r="GX985" s="60"/>
      <c r="GY985" s="60"/>
      <c r="GZ985" s="60"/>
      <c r="HA985" s="60"/>
      <c r="HB985" s="60"/>
      <c r="HC985" s="60"/>
      <c r="HD985" s="60"/>
      <c r="HE985" s="60"/>
      <c r="HF985" s="60"/>
      <c r="HG985" s="60"/>
      <c r="HH985" s="60"/>
      <c r="HI985" s="60"/>
      <c r="HJ985" s="60"/>
      <c r="HK985" s="60"/>
      <c r="HL985" s="60"/>
      <c r="HM985" s="60"/>
      <c r="HN985" s="60"/>
      <c r="HO985" s="60"/>
      <c r="HP985" s="60"/>
      <c r="HQ985" s="60"/>
      <c r="HR985" s="60"/>
      <c r="HS985" s="60"/>
      <c r="HT985" s="60"/>
      <c r="HU985" s="60"/>
      <c r="HV985" s="60"/>
      <c r="HW985" s="60"/>
      <c r="HX985" s="60"/>
      <c r="HY985" s="60"/>
      <c r="HZ985" s="60"/>
      <c r="IA985" s="60"/>
      <c r="IB985" s="60"/>
      <c r="IC985" s="60"/>
      <c r="ID985" s="60"/>
      <c r="IE985" s="60"/>
      <c r="IF985" s="60"/>
      <c r="IG985" s="60"/>
      <c r="IH985" s="60"/>
      <c r="II985" s="60"/>
      <c r="IJ985" s="60"/>
      <c r="IK985" s="60"/>
      <c r="IL985" s="60"/>
      <c r="IM985" s="60"/>
      <c r="IN985" s="60"/>
      <c r="IO985" s="60"/>
      <c r="IP985" s="60"/>
      <c r="IQ985" s="60"/>
      <c r="IR985" s="60"/>
      <c r="IS985" s="60"/>
      <c r="IT985" s="60"/>
      <c r="IU985" s="60"/>
      <c r="IV985" s="60"/>
      <c r="IW985" s="60"/>
      <c r="IX985" s="60"/>
      <c r="IY985" s="60"/>
      <c r="IZ985" s="60"/>
      <c r="JA985" s="60"/>
      <c r="JB985" s="60"/>
      <c r="JC985" s="60"/>
      <c r="JD985" s="60"/>
      <c r="JE985" s="60"/>
      <c r="JF985" s="60"/>
      <c r="JG985" s="60"/>
      <c r="JH985" s="60"/>
      <c r="JI985" s="60"/>
      <c r="JJ985" s="60"/>
      <c r="JK985" s="60"/>
      <c r="JL985" s="60"/>
      <c r="JM985" s="60"/>
      <c r="JN985" s="60"/>
      <c r="JO985" s="60"/>
      <c r="JP985" s="60"/>
      <c r="JQ985" s="60"/>
      <c r="JR985" s="60"/>
      <c r="JS985" s="60"/>
      <c r="JT985" s="60"/>
      <c r="JU985" s="60"/>
      <c r="JV985" s="60"/>
      <c r="JW985" s="60"/>
      <c r="JX985" s="60"/>
      <c r="JY985" s="60"/>
      <c r="JZ985" s="60"/>
      <c r="KA985" s="60"/>
      <c r="KB985" s="60"/>
      <c r="KC985" s="60"/>
      <c r="KD985" s="60"/>
      <c r="KE985" s="60"/>
      <c r="KF985" s="60"/>
      <c r="KG985" s="60"/>
      <c r="KH985" s="60"/>
      <c r="KI985" s="60"/>
      <c r="KJ985" s="60"/>
      <c r="KK985" s="60"/>
      <c r="KL985" s="60"/>
      <c r="KM985" s="60"/>
      <c r="KN985" s="60"/>
      <c r="KO985" s="60"/>
      <c r="KP985" s="60"/>
      <c r="KQ985" s="60"/>
      <c r="KR985" s="60"/>
      <c r="KS985" s="60"/>
      <c r="KT985" s="60"/>
      <c r="KU985" s="60"/>
      <c r="KV985" s="60"/>
      <c r="KW985" s="60"/>
      <c r="KX985" s="60"/>
      <c r="KY985" s="60"/>
      <c r="KZ985" s="60"/>
      <c r="LA985" s="60"/>
      <c r="LB985" s="60"/>
      <c r="LC985" s="60"/>
      <c r="LD985" s="60"/>
      <c r="LE985" s="60"/>
      <c r="LF985" s="60"/>
      <c r="LG985" s="60"/>
      <c r="LH985" s="60"/>
      <c r="LI985" s="60"/>
      <c r="LJ985" s="60"/>
      <c r="LK985" s="60"/>
      <c r="LL985" s="60"/>
      <c r="LM985" s="60"/>
      <c r="LN985" s="60"/>
      <c r="LO985" s="60"/>
      <c r="LP985" s="60"/>
      <c r="LQ985" s="60"/>
      <c r="LR985" s="60"/>
      <c r="LS985" s="60"/>
      <c r="LT985" s="60"/>
      <c r="LU985" s="60"/>
      <c r="LV985" s="60"/>
      <c r="LW985" s="60"/>
      <c r="LX985" s="60"/>
      <c r="LY985" s="60"/>
      <c r="LZ985" s="60"/>
      <c r="MA985" s="60"/>
      <c r="MB985" s="60"/>
      <c r="MC985" s="60"/>
      <c r="MD985" s="60"/>
      <c r="ME985" s="60"/>
      <c r="MF985" s="60"/>
      <c r="MG985" s="60"/>
      <c r="MH985" s="60"/>
      <c r="MI985" s="60"/>
      <c r="MJ985" s="60"/>
      <c r="MK985" s="60"/>
      <c r="ML985" s="60"/>
      <c r="MM985" s="60"/>
      <c r="MN985" s="60"/>
      <c r="MO985" s="60"/>
      <c r="MP985" s="60"/>
      <c r="MQ985" s="60"/>
      <c r="MR985" s="60"/>
      <c r="MS985" s="60"/>
      <c r="MT985" s="60"/>
      <c r="MU985" s="60"/>
      <c r="MV985" s="60"/>
      <c r="MW985" s="60"/>
      <c r="MX985" s="60"/>
      <c r="MY985" s="60"/>
      <c r="MZ985" s="60"/>
      <c r="NA985" s="60"/>
      <c r="NB985" s="60"/>
      <c r="NC985" s="60"/>
      <c r="ND985" s="60"/>
      <c r="NE985" s="60"/>
      <c r="NF985" s="60"/>
      <c r="NG985" s="60"/>
      <c r="NH985" s="60"/>
      <c r="NI985" s="60"/>
      <c r="NJ985" s="60"/>
      <c r="NK985" s="60"/>
      <c r="NL985" s="60"/>
      <c r="NM985" s="60"/>
      <c r="NN985" s="60"/>
      <c r="NO985" s="60"/>
      <c r="NP985" s="60"/>
      <c r="NQ985" s="60"/>
      <c r="NR985" s="60"/>
      <c r="NS985" s="60"/>
      <c r="NT985" s="60"/>
      <c r="NU985" s="60"/>
      <c r="NV985" s="60"/>
      <c r="NW985" s="60"/>
      <c r="NX985" s="60"/>
      <c r="NY985" s="60"/>
      <c r="NZ985" s="60"/>
      <c r="OA985" s="60"/>
      <c r="OB985" s="60"/>
      <c r="OC985" s="60"/>
      <c r="OD985" s="60"/>
      <c r="OE985" s="60"/>
      <c r="OF985" s="60"/>
      <c r="OG985" s="60"/>
      <c r="OH985" s="60"/>
      <c r="OI985" s="60"/>
      <c r="OJ985" s="60"/>
      <c r="OK985" s="60"/>
      <c r="OL985" s="60"/>
      <c r="OM985" s="60"/>
      <c r="ON985" s="60"/>
      <c r="OO985" s="60"/>
      <c r="OP985" s="60"/>
      <c r="OQ985" s="60"/>
      <c r="OR985" s="60"/>
      <c r="OS985" s="60"/>
      <c r="OT985" s="60"/>
      <c r="OU985" s="60"/>
      <c r="OV985" s="60"/>
      <c r="OW985" s="60"/>
      <c r="OX985" s="60"/>
      <c r="OY985" s="60"/>
      <c r="OZ985" s="60"/>
      <c r="PA985" s="60"/>
      <c r="PB985" s="60"/>
      <c r="PC985" s="60"/>
      <c r="PD985" s="60"/>
      <c r="PE985" s="60"/>
      <c r="PF985" s="60"/>
      <c r="PG985" s="60"/>
      <c r="PH985" s="60"/>
      <c r="PI985" s="60"/>
      <c r="PJ985" s="60"/>
      <c r="PK985" s="60"/>
      <c r="PL985" s="60"/>
      <c r="PM985" s="60"/>
      <c r="PN985" s="60"/>
      <c r="PO985" s="60"/>
      <c r="PP985" s="60"/>
      <c r="PQ985" s="60"/>
      <c r="PR985" s="60"/>
      <c r="PS985" s="60"/>
      <c r="PT985" s="60"/>
      <c r="PU985" s="60"/>
      <c r="PV985" s="60"/>
      <c r="PW985" s="60"/>
      <c r="PX985" s="60"/>
      <c r="PY985" s="60"/>
      <c r="PZ985" s="60"/>
      <c r="QA985" s="60"/>
      <c r="QB985" s="60"/>
      <c r="QC985" s="60"/>
      <c r="QD985" s="60"/>
      <c r="QE985" s="60"/>
      <c r="QF985" s="60"/>
      <c r="QG985" s="60"/>
      <c r="QH985" s="60"/>
      <c r="QI985" s="60"/>
      <c r="QJ985" s="60"/>
      <c r="QK985" s="60"/>
      <c r="QL985" s="60"/>
      <c r="QM985" s="60"/>
      <c r="QN985" s="60"/>
      <c r="QO985" s="60"/>
      <c r="QP985" s="60"/>
      <c r="QQ985" s="60"/>
      <c r="QR985" s="60"/>
      <c r="QS985" s="60"/>
      <c r="QT985" s="60"/>
      <c r="QU985" s="60"/>
      <c r="QV985" s="60"/>
      <c r="QW985" s="60"/>
      <c r="QX985" s="60"/>
      <c r="QY985" s="60"/>
      <c r="QZ985" s="60"/>
      <c r="RA985" s="60"/>
      <c r="RB985" s="60"/>
      <c r="RC985" s="60"/>
      <c r="RD985" s="60"/>
      <c r="RE985" s="60"/>
      <c r="RF985" s="60"/>
      <c r="RG985" s="60"/>
      <c r="RH985" s="60"/>
      <c r="RI985" s="60"/>
      <c r="RJ985" s="60"/>
      <c r="RK985" s="60"/>
      <c r="RL985" s="60"/>
      <c r="RM985" s="60"/>
      <c r="RN985" s="60"/>
      <c r="RO985" s="60"/>
      <c r="RP985" s="60"/>
      <c r="RQ985" s="60"/>
      <c r="RR985" s="60"/>
      <c r="RS985" s="60"/>
      <c r="RT985" s="60"/>
      <c r="RU985" s="60"/>
      <c r="RV985" s="60"/>
      <c r="RW985" s="60"/>
      <c r="RX985" s="60"/>
      <c r="RY985" s="60"/>
      <c r="RZ985" s="60"/>
      <c r="SA985" s="60"/>
      <c r="SB985" s="60"/>
      <c r="SC985" s="60"/>
      <c r="SD985" s="60"/>
      <c r="SE985" s="60"/>
      <c r="SF985" s="60"/>
      <c r="SG985" s="60"/>
      <c r="SH985" s="60"/>
      <c r="SI985" s="60"/>
      <c r="SJ985" s="60"/>
      <c r="SK985" s="60"/>
      <c r="SL985" s="60"/>
      <c r="SM985" s="60"/>
      <c r="SN985" s="60"/>
      <c r="SO985" s="60"/>
      <c r="SP985" s="60"/>
      <c r="SQ985" s="60"/>
      <c r="SR985" s="60"/>
      <c r="SS985" s="60"/>
      <c r="ST985" s="60"/>
      <c r="SU985" s="60"/>
      <c r="SV985" s="60"/>
      <c r="SW985" s="60"/>
      <c r="SX985" s="60"/>
      <c r="SY985" s="60"/>
      <c r="SZ985" s="60"/>
      <c r="TA985" s="60"/>
      <c r="TB985" s="60"/>
      <c r="TC985" s="60"/>
      <c r="TD985" s="60"/>
      <c r="TE985" s="60"/>
      <c r="TF985" s="60"/>
      <c r="TG985" s="60"/>
      <c r="TH985" s="60"/>
      <c r="TI985" s="60"/>
    </row>
    <row r="986" spans="1:529" s="60" customFormat="1" ht="29.25" customHeight="1" thickBot="1" x14ac:dyDescent="0.3">
      <c r="A986" s="77">
        <v>13720006</v>
      </c>
      <c r="B986" s="28">
        <v>40002</v>
      </c>
      <c r="C986" s="260" t="s">
        <v>1856</v>
      </c>
      <c r="D986" s="23"/>
      <c r="E986" s="470"/>
      <c r="F986" s="470"/>
      <c r="G986" s="470"/>
      <c r="H986" s="239"/>
      <c r="I986" s="28">
        <v>40022</v>
      </c>
      <c r="J986" s="28">
        <v>42193</v>
      </c>
      <c r="K986" s="29" t="s">
        <v>1591</v>
      </c>
      <c r="L986" s="29"/>
      <c r="M986" s="29" t="s">
        <v>1857</v>
      </c>
      <c r="N986" s="29" t="s">
        <v>21</v>
      </c>
      <c r="O986" s="29">
        <v>367200</v>
      </c>
      <c r="P986" s="743"/>
      <c r="Q986" s="743"/>
      <c r="R986" s="743"/>
      <c r="S986" s="743"/>
      <c r="T986" s="571"/>
      <c r="U986" s="29"/>
      <c r="V986" s="29">
        <v>367200</v>
      </c>
      <c r="W986" s="29"/>
      <c r="X986" s="29"/>
      <c r="Y986" s="29"/>
      <c r="Z986" s="29"/>
      <c r="AA986" s="29"/>
      <c r="AB986" s="29"/>
      <c r="AC986" s="29"/>
      <c r="AD986" s="29"/>
      <c r="AE986" s="29"/>
      <c r="AF986" s="29"/>
      <c r="AG986" s="29"/>
      <c r="AH986" s="29"/>
      <c r="AI986" s="29"/>
      <c r="AJ986" s="29"/>
      <c r="AK986" s="25"/>
      <c r="AL986" s="25"/>
      <c r="AM986" s="11"/>
    </row>
    <row r="987" spans="1:529" s="60" customFormat="1" ht="34.5" customHeight="1" thickBot="1" x14ac:dyDescent="0.3">
      <c r="A987" s="183">
        <v>13720007</v>
      </c>
      <c r="B987" s="184">
        <v>40039</v>
      </c>
      <c r="C987" s="275" t="s">
        <v>1858</v>
      </c>
      <c r="D987" s="176" t="s">
        <v>7304</v>
      </c>
      <c r="E987" s="176" t="s">
        <v>33</v>
      </c>
      <c r="F987" s="176" t="s">
        <v>41</v>
      </c>
      <c r="G987" s="176" t="s">
        <v>33</v>
      </c>
      <c r="H987" s="533" t="s">
        <v>172</v>
      </c>
      <c r="I987" s="184">
        <v>40060</v>
      </c>
      <c r="J987" s="184">
        <v>42250</v>
      </c>
      <c r="K987" s="185" t="s">
        <v>877</v>
      </c>
      <c r="L987" s="185"/>
      <c r="M987" s="185" t="s">
        <v>965</v>
      </c>
      <c r="N987" s="185" t="s">
        <v>34</v>
      </c>
      <c r="O987" s="185">
        <v>504200</v>
      </c>
      <c r="P987" s="748" t="s">
        <v>5658</v>
      </c>
      <c r="Q987" s="748" t="s">
        <v>5658</v>
      </c>
      <c r="R987" s="748" t="s">
        <v>7303</v>
      </c>
      <c r="S987" s="748"/>
      <c r="T987" s="588"/>
      <c r="U987" s="185"/>
      <c r="V987" s="185">
        <v>504200</v>
      </c>
      <c r="W987" s="185"/>
      <c r="X987" s="185"/>
      <c r="Y987" s="185"/>
      <c r="Z987" s="185"/>
      <c r="AA987" s="185"/>
      <c r="AB987" s="185"/>
      <c r="AC987" s="185"/>
      <c r="AD987" s="185"/>
      <c r="AE987" s="185"/>
      <c r="AF987" s="185"/>
      <c r="AG987" s="185"/>
      <c r="AH987" s="185"/>
      <c r="AI987" s="185"/>
      <c r="AJ987" s="185"/>
      <c r="AK987" s="275"/>
      <c r="AL987" s="275" t="s">
        <v>6543</v>
      </c>
    </row>
    <row r="988" spans="1:529" s="82" customFormat="1" ht="53.25" customHeight="1" thickBot="1" x14ac:dyDescent="0.3">
      <c r="A988" s="101">
        <v>13720007</v>
      </c>
      <c r="B988" s="102">
        <v>40039</v>
      </c>
      <c r="C988" s="103" t="s">
        <v>5657</v>
      </c>
      <c r="D988" s="348" t="s">
        <v>7304</v>
      </c>
      <c r="E988" s="348" t="s">
        <v>33</v>
      </c>
      <c r="F988" s="348" t="s">
        <v>41</v>
      </c>
      <c r="G988" s="348" t="s">
        <v>33</v>
      </c>
      <c r="H988" s="156" t="s">
        <v>172</v>
      </c>
      <c r="I988" s="102">
        <v>40060</v>
      </c>
      <c r="J988" s="102">
        <v>44442</v>
      </c>
      <c r="K988" s="103" t="s">
        <v>877</v>
      </c>
      <c r="L988" s="103"/>
      <c r="M988" s="103" t="s">
        <v>965</v>
      </c>
      <c r="N988" s="103" t="s">
        <v>34</v>
      </c>
      <c r="O988" s="103">
        <v>504200</v>
      </c>
      <c r="P988" s="766"/>
      <c r="Q988" s="766"/>
      <c r="R988" s="748" t="s">
        <v>7303</v>
      </c>
      <c r="S988" s="766"/>
      <c r="T988" s="569" t="s">
        <v>1964</v>
      </c>
      <c r="U988" s="103">
        <v>1680</v>
      </c>
      <c r="V988" s="103">
        <v>504200</v>
      </c>
      <c r="W988" s="103" t="s">
        <v>1089</v>
      </c>
      <c r="X988" s="103">
        <v>50</v>
      </c>
      <c r="Y988" s="103">
        <v>25</v>
      </c>
      <c r="Z988" s="103">
        <v>125</v>
      </c>
      <c r="AA988" s="103" t="s">
        <v>1090</v>
      </c>
      <c r="AB988" s="103" t="s">
        <v>1090</v>
      </c>
      <c r="AC988" s="103" t="s">
        <v>1090</v>
      </c>
      <c r="AD988" s="103" t="s">
        <v>1090</v>
      </c>
      <c r="AE988" s="103" t="s">
        <v>1090</v>
      </c>
      <c r="AF988" s="103">
        <v>0.3</v>
      </c>
      <c r="AG988" s="103" t="s">
        <v>5659</v>
      </c>
      <c r="AH988" s="103"/>
      <c r="AI988" s="103" t="s">
        <v>5660</v>
      </c>
      <c r="AJ988" s="103" t="s">
        <v>5661</v>
      </c>
      <c r="AK988" s="103" t="s">
        <v>1459</v>
      </c>
      <c r="AL988" s="275" t="s">
        <v>6544</v>
      </c>
      <c r="AM988" s="60"/>
      <c r="AN988" s="60"/>
      <c r="AO988" s="60"/>
      <c r="AP988" s="60"/>
      <c r="AQ988" s="60"/>
      <c r="AR988" s="60"/>
      <c r="AS988" s="60"/>
      <c r="AT988" s="60"/>
      <c r="AU988" s="60"/>
      <c r="AV988" s="60"/>
      <c r="AW988" s="60"/>
      <c r="AX988" s="60"/>
      <c r="AY988" s="60"/>
      <c r="AZ988" s="60"/>
      <c r="BA988" s="60"/>
      <c r="BB988" s="60"/>
      <c r="BC988" s="60"/>
      <c r="BD988" s="60"/>
      <c r="BE988" s="60"/>
      <c r="BF988" s="60"/>
      <c r="BG988" s="60"/>
      <c r="BH988" s="60"/>
      <c r="BI988" s="60"/>
      <c r="BJ988" s="60"/>
      <c r="BK988" s="60"/>
      <c r="BL988" s="60"/>
      <c r="BM988" s="60"/>
      <c r="BN988" s="60"/>
      <c r="BO988" s="60"/>
      <c r="BP988" s="60"/>
      <c r="BQ988" s="60"/>
      <c r="BR988" s="60"/>
      <c r="BS988" s="60"/>
      <c r="BT988" s="60"/>
      <c r="BU988" s="60"/>
      <c r="BV988" s="60"/>
      <c r="BW988" s="60"/>
      <c r="BX988" s="60"/>
      <c r="BY988" s="60"/>
      <c r="BZ988" s="60"/>
      <c r="CA988" s="60"/>
      <c r="CB988" s="60"/>
      <c r="CC988" s="60"/>
      <c r="CD988" s="60"/>
      <c r="CE988" s="60"/>
      <c r="CF988" s="60"/>
      <c r="CG988" s="60"/>
      <c r="CH988" s="60"/>
      <c r="CI988" s="60"/>
      <c r="CJ988" s="60"/>
      <c r="CK988" s="60"/>
      <c r="CL988" s="60"/>
      <c r="CM988" s="60"/>
      <c r="CN988" s="60"/>
      <c r="CO988" s="60"/>
      <c r="CP988" s="60"/>
      <c r="CQ988" s="60"/>
      <c r="CR988" s="60"/>
      <c r="CS988" s="60"/>
      <c r="CT988" s="60"/>
      <c r="CU988" s="60"/>
      <c r="CV988" s="60"/>
      <c r="CW988" s="60"/>
      <c r="CX988" s="60"/>
      <c r="CY988" s="60"/>
      <c r="CZ988" s="60"/>
      <c r="DA988" s="60"/>
      <c r="DB988" s="60"/>
      <c r="DC988" s="60"/>
      <c r="DD988" s="60"/>
      <c r="DE988" s="60"/>
      <c r="DF988" s="60"/>
      <c r="DG988" s="60"/>
      <c r="DH988" s="60"/>
      <c r="DI988" s="60"/>
      <c r="DJ988" s="60"/>
      <c r="DK988" s="60"/>
      <c r="DL988" s="60"/>
      <c r="DM988" s="60"/>
      <c r="DN988" s="60"/>
      <c r="DO988" s="60"/>
      <c r="DP988" s="60"/>
      <c r="DQ988" s="60"/>
      <c r="DR988" s="60"/>
      <c r="DS988" s="60"/>
      <c r="DT988" s="60"/>
      <c r="DU988" s="60"/>
      <c r="DV988" s="60"/>
      <c r="DW988" s="60"/>
      <c r="DX988" s="60"/>
      <c r="DY988" s="60"/>
      <c r="DZ988" s="60"/>
      <c r="EA988" s="60"/>
      <c r="EB988" s="60"/>
      <c r="EC988" s="60"/>
      <c r="ED988" s="60"/>
      <c r="EE988" s="60"/>
      <c r="EF988" s="60"/>
      <c r="EG988" s="60"/>
      <c r="EH988" s="60"/>
      <c r="EI988" s="60"/>
      <c r="EJ988" s="60"/>
      <c r="EK988" s="60"/>
      <c r="EL988" s="60"/>
      <c r="EM988" s="60"/>
      <c r="EN988" s="60"/>
      <c r="EO988" s="60"/>
      <c r="EP988" s="60"/>
      <c r="EQ988" s="60"/>
      <c r="ER988" s="60"/>
      <c r="ES988" s="60"/>
      <c r="ET988" s="60"/>
      <c r="EU988" s="60"/>
      <c r="EV988" s="60"/>
      <c r="EW988" s="60"/>
      <c r="EX988" s="60"/>
      <c r="EY988" s="60"/>
      <c r="EZ988" s="60"/>
      <c r="FA988" s="60"/>
      <c r="FB988" s="60"/>
      <c r="FC988" s="60"/>
      <c r="FD988" s="60"/>
      <c r="FE988" s="60"/>
      <c r="FF988" s="60"/>
      <c r="FG988" s="60"/>
      <c r="FH988" s="60"/>
      <c r="FI988" s="60"/>
      <c r="FJ988" s="60"/>
      <c r="FK988" s="60"/>
      <c r="FL988" s="60"/>
      <c r="FM988" s="60"/>
      <c r="FN988" s="60"/>
      <c r="FO988" s="60"/>
      <c r="FP988" s="60"/>
      <c r="FQ988" s="60"/>
      <c r="FR988" s="60"/>
      <c r="FS988" s="60"/>
      <c r="FT988" s="60"/>
      <c r="FU988" s="60"/>
      <c r="FV988" s="60"/>
      <c r="FW988" s="60"/>
      <c r="FX988" s="60"/>
      <c r="FY988" s="60"/>
      <c r="FZ988" s="60"/>
      <c r="GA988" s="60"/>
      <c r="GB988" s="60"/>
      <c r="GC988" s="60"/>
      <c r="GD988" s="60"/>
      <c r="GE988" s="60"/>
      <c r="GF988" s="60"/>
      <c r="GG988" s="60"/>
      <c r="GH988" s="60"/>
      <c r="GI988" s="60"/>
      <c r="GJ988" s="60"/>
      <c r="GK988" s="60"/>
      <c r="GL988" s="60"/>
      <c r="GM988" s="60"/>
      <c r="GN988" s="60"/>
      <c r="GO988" s="60"/>
      <c r="GP988" s="60"/>
      <c r="GQ988" s="60"/>
      <c r="GR988" s="60"/>
      <c r="GS988" s="60"/>
      <c r="GT988" s="60"/>
      <c r="GU988" s="60"/>
      <c r="GV988" s="60"/>
      <c r="GW988" s="60"/>
      <c r="GX988" s="60"/>
      <c r="GY988" s="60"/>
      <c r="GZ988" s="60"/>
      <c r="HA988" s="60"/>
      <c r="HB988" s="60"/>
      <c r="HC988" s="60"/>
      <c r="HD988" s="60"/>
      <c r="HE988" s="60"/>
      <c r="HF988" s="60"/>
      <c r="HG988" s="60"/>
      <c r="HH988" s="60"/>
      <c r="HI988" s="60"/>
      <c r="HJ988" s="60"/>
      <c r="HK988" s="60"/>
      <c r="HL988" s="60"/>
      <c r="HM988" s="60"/>
      <c r="HN988" s="60"/>
      <c r="HO988" s="60"/>
      <c r="HP988" s="60"/>
      <c r="HQ988" s="60"/>
      <c r="HR988" s="60"/>
      <c r="HS988" s="60"/>
      <c r="HT988" s="60"/>
      <c r="HU988" s="60"/>
      <c r="HV988" s="60"/>
      <c r="HW988" s="60"/>
      <c r="HX988" s="60"/>
      <c r="HY988" s="60"/>
      <c r="HZ988" s="60"/>
      <c r="IA988" s="60"/>
      <c r="IB988" s="60"/>
      <c r="IC988" s="60"/>
      <c r="ID988" s="60"/>
      <c r="IE988" s="60"/>
      <c r="IF988" s="60"/>
      <c r="IG988" s="60"/>
      <c r="IH988" s="60"/>
      <c r="II988" s="60"/>
      <c r="IJ988" s="60"/>
      <c r="IK988" s="60"/>
      <c r="IL988" s="60"/>
      <c r="IM988" s="60"/>
      <c r="IN988" s="60"/>
      <c r="IO988" s="60"/>
      <c r="IP988" s="60"/>
      <c r="IQ988" s="60"/>
      <c r="IR988" s="60"/>
      <c r="IS988" s="60"/>
      <c r="IT988" s="60"/>
      <c r="IU988" s="60"/>
      <c r="IV988" s="60"/>
      <c r="IW988" s="60"/>
      <c r="IX988" s="60"/>
      <c r="IY988" s="60"/>
      <c r="IZ988" s="60"/>
      <c r="JA988" s="60"/>
      <c r="JB988" s="60"/>
      <c r="JC988" s="60"/>
      <c r="JD988" s="60"/>
      <c r="JE988" s="60"/>
      <c r="JF988" s="60"/>
      <c r="JG988" s="60"/>
      <c r="JH988" s="60"/>
      <c r="JI988" s="60"/>
      <c r="JJ988" s="60"/>
      <c r="JK988" s="60"/>
      <c r="JL988" s="60"/>
      <c r="JM988" s="60"/>
      <c r="JN988" s="60"/>
      <c r="JO988" s="60"/>
      <c r="JP988" s="60"/>
      <c r="JQ988" s="60"/>
      <c r="JR988" s="60"/>
      <c r="JS988" s="60"/>
      <c r="JT988" s="60"/>
      <c r="JU988" s="60"/>
      <c r="JV988" s="60"/>
      <c r="JW988" s="60"/>
      <c r="JX988" s="60"/>
      <c r="JY988" s="60"/>
      <c r="JZ988" s="60"/>
      <c r="KA988" s="60"/>
      <c r="KB988" s="60"/>
      <c r="KC988" s="60"/>
      <c r="KD988" s="60"/>
      <c r="KE988" s="60"/>
      <c r="KF988" s="60"/>
      <c r="KG988" s="60"/>
      <c r="KH988" s="60"/>
      <c r="KI988" s="60"/>
      <c r="KJ988" s="60"/>
      <c r="KK988" s="60"/>
      <c r="KL988" s="60"/>
      <c r="KM988" s="60"/>
      <c r="KN988" s="60"/>
      <c r="KO988" s="60"/>
      <c r="KP988" s="60"/>
      <c r="KQ988" s="60"/>
      <c r="KR988" s="60"/>
      <c r="KS988" s="60"/>
      <c r="KT988" s="60"/>
      <c r="KU988" s="60"/>
      <c r="KV988" s="60"/>
      <c r="KW988" s="60"/>
      <c r="KX988" s="60"/>
      <c r="KY988" s="60"/>
      <c r="KZ988" s="60"/>
      <c r="LA988" s="60"/>
      <c r="LB988" s="60"/>
      <c r="LC988" s="60"/>
      <c r="LD988" s="60"/>
      <c r="LE988" s="60"/>
      <c r="LF988" s="60"/>
      <c r="LG988" s="60"/>
      <c r="LH988" s="60"/>
      <c r="LI988" s="60"/>
      <c r="LJ988" s="60"/>
      <c r="LK988" s="60"/>
      <c r="LL988" s="60"/>
      <c r="LM988" s="60"/>
      <c r="LN988" s="60"/>
      <c r="LO988" s="60"/>
      <c r="LP988" s="60"/>
      <c r="LQ988" s="60"/>
      <c r="LR988" s="60"/>
      <c r="LS988" s="60"/>
      <c r="LT988" s="60"/>
      <c r="LU988" s="60"/>
      <c r="LV988" s="60"/>
      <c r="LW988" s="60"/>
      <c r="LX988" s="60"/>
      <c r="LY988" s="60"/>
      <c r="LZ988" s="60"/>
      <c r="MA988" s="60"/>
      <c r="MB988" s="60"/>
      <c r="MC988" s="60"/>
      <c r="MD988" s="60"/>
      <c r="ME988" s="60"/>
      <c r="MF988" s="60"/>
      <c r="MG988" s="60"/>
      <c r="MH988" s="60"/>
      <c r="MI988" s="60"/>
      <c r="MJ988" s="60"/>
      <c r="MK988" s="60"/>
      <c r="ML988" s="60"/>
      <c r="MM988" s="60"/>
      <c r="MN988" s="60"/>
      <c r="MO988" s="60"/>
      <c r="MP988" s="60"/>
      <c r="MQ988" s="60"/>
      <c r="MR988" s="60"/>
      <c r="MS988" s="60"/>
      <c r="MT988" s="60"/>
      <c r="MU988" s="60"/>
      <c r="MV988" s="60"/>
      <c r="MW988" s="60"/>
      <c r="MX988" s="60"/>
      <c r="MY988" s="60"/>
      <c r="MZ988" s="60"/>
      <c r="NA988" s="60"/>
      <c r="NB988" s="60"/>
      <c r="NC988" s="60"/>
      <c r="ND988" s="60"/>
      <c r="NE988" s="60"/>
      <c r="NF988" s="60"/>
      <c r="NG988" s="60"/>
      <c r="NH988" s="60"/>
      <c r="NI988" s="60"/>
      <c r="NJ988" s="60"/>
      <c r="NK988" s="60"/>
      <c r="NL988" s="60"/>
      <c r="NM988" s="60"/>
      <c r="NN988" s="60"/>
      <c r="NO988" s="60"/>
      <c r="NP988" s="60"/>
      <c r="NQ988" s="60"/>
      <c r="NR988" s="60"/>
      <c r="NS988" s="60"/>
      <c r="NT988" s="60"/>
      <c r="NU988" s="60"/>
      <c r="NV988" s="60"/>
      <c r="NW988" s="60"/>
      <c r="NX988" s="60"/>
      <c r="NY988" s="60"/>
      <c r="NZ988" s="60"/>
      <c r="OA988" s="60"/>
      <c r="OB988" s="60"/>
      <c r="OC988" s="60"/>
      <c r="OD988" s="60"/>
      <c r="OE988" s="60"/>
      <c r="OF988" s="60"/>
      <c r="OG988" s="60"/>
      <c r="OH988" s="60"/>
      <c r="OI988" s="60"/>
      <c r="OJ988" s="60"/>
      <c r="OK988" s="60"/>
      <c r="OL988" s="60"/>
      <c r="OM988" s="60"/>
      <c r="ON988" s="60"/>
      <c r="OO988" s="60"/>
      <c r="OP988" s="60"/>
      <c r="OQ988" s="60"/>
      <c r="OR988" s="60"/>
      <c r="OS988" s="60"/>
      <c r="OT988" s="60"/>
      <c r="OU988" s="60"/>
      <c r="OV988" s="60"/>
      <c r="OW988" s="60"/>
      <c r="OX988" s="60"/>
      <c r="OY988" s="60"/>
      <c r="OZ988" s="60"/>
      <c r="PA988" s="60"/>
      <c r="PB988" s="60"/>
      <c r="PC988" s="60"/>
      <c r="PD988" s="60"/>
      <c r="PE988" s="60"/>
      <c r="PF988" s="60"/>
      <c r="PG988" s="60"/>
      <c r="PH988" s="60"/>
      <c r="PI988" s="60"/>
      <c r="PJ988" s="60"/>
      <c r="PK988" s="60"/>
      <c r="PL988" s="60"/>
      <c r="PM988" s="60"/>
      <c r="PN988" s="60"/>
      <c r="PO988" s="60"/>
      <c r="PP988" s="60"/>
      <c r="PQ988" s="60"/>
      <c r="PR988" s="60"/>
      <c r="PS988" s="60"/>
      <c r="PT988" s="60"/>
      <c r="PU988" s="60"/>
      <c r="PV988" s="60"/>
      <c r="PW988" s="60"/>
      <c r="PX988" s="60"/>
      <c r="PY988" s="60"/>
      <c r="PZ988" s="60"/>
      <c r="QA988" s="60"/>
      <c r="QB988" s="60"/>
      <c r="QC988" s="60"/>
      <c r="QD988" s="60"/>
      <c r="QE988" s="60"/>
      <c r="QF988" s="60"/>
      <c r="QG988" s="60"/>
      <c r="QH988" s="60"/>
      <c r="QI988" s="60"/>
      <c r="QJ988" s="60"/>
      <c r="QK988" s="60"/>
      <c r="QL988" s="60"/>
      <c r="QM988" s="60"/>
      <c r="QN988" s="60"/>
      <c r="QO988" s="60"/>
      <c r="QP988" s="60"/>
      <c r="QQ988" s="60"/>
      <c r="QR988" s="60"/>
      <c r="QS988" s="60"/>
      <c r="QT988" s="60"/>
      <c r="QU988" s="60"/>
      <c r="QV988" s="60"/>
      <c r="QW988" s="60"/>
      <c r="QX988" s="60"/>
      <c r="QY988" s="60"/>
      <c r="QZ988" s="60"/>
      <c r="RA988" s="60"/>
      <c r="RB988" s="60"/>
      <c r="RC988" s="60"/>
      <c r="RD988" s="60"/>
      <c r="RE988" s="60"/>
      <c r="RF988" s="60"/>
      <c r="RG988" s="60"/>
      <c r="RH988" s="60"/>
      <c r="RI988" s="60"/>
      <c r="RJ988" s="60"/>
      <c r="RK988" s="60"/>
      <c r="RL988" s="60"/>
      <c r="RM988" s="60"/>
      <c r="RN988" s="60"/>
      <c r="RO988" s="60"/>
      <c r="RP988" s="60"/>
      <c r="RQ988" s="60"/>
      <c r="RR988" s="60"/>
      <c r="RS988" s="60"/>
      <c r="RT988" s="60"/>
      <c r="RU988" s="60"/>
      <c r="RV988" s="60"/>
      <c r="RW988" s="60"/>
      <c r="RX988" s="60"/>
      <c r="RY988" s="60"/>
      <c r="RZ988" s="60"/>
      <c r="SA988" s="60"/>
      <c r="SB988" s="60"/>
      <c r="SC988" s="60"/>
      <c r="SD988" s="60"/>
      <c r="SE988" s="60"/>
      <c r="SF988" s="60"/>
      <c r="SG988" s="60"/>
      <c r="SH988" s="60"/>
      <c r="SI988" s="60"/>
      <c r="SJ988" s="60"/>
      <c r="SK988" s="60"/>
      <c r="SL988" s="60"/>
      <c r="SM988" s="60"/>
      <c r="SN988" s="60"/>
      <c r="SO988" s="60"/>
      <c r="SP988" s="60"/>
      <c r="SQ988" s="60"/>
      <c r="SR988" s="60"/>
      <c r="SS988" s="60"/>
      <c r="ST988" s="60"/>
      <c r="SU988" s="60"/>
      <c r="SV988" s="60"/>
      <c r="SW988" s="60"/>
      <c r="SX988" s="60"/>
      <c r="SY988" s="60"/>
      <c r="SZ988" s="60"/>
      <c r="TA988" s="60"/>
      <c r="TB988" s="60"/>
      <c r="TC988" s="60"/>
      <c r="TD988" s="60"/>
      <c r="TE988" s="60"/>
      <c r="TF988" s="60"/>
      <c r="TG988" s="60"/>
      <c r="TH988" s="60"/>
      <c r="TI988" s="60"/>
    </row>
    <row r="989" spans="1:529" s="89" customFormat="1" ht="44.25" customHeight="1" x14ac:dyDescent="0.25">
      <c r="A989" s="261">
        <v>13720008</v>
      </c>
      <c r="B989" s="262">
        <v>40060</v>
      </c>
      <c r="C989" s="263" t="s">
        <v>5841</v>
      </c>
      <c r="D989" s="264" t="s">
        <v>5842</v>
      </c>
      <c r="E989" s="263"/>
      <c r="F989" s="263"/>
      <c r="G989" s="263"/>
      <c r="H989" s="261">
        <v>7116</v>
      </c>
      <c r="I989" s="262">
        <v>40080</v>
      </c>
      <c r="J989" s="262">
        <v>42251</v>
      </c>
      <c r="K989" s="264" t="s">
        <v>1112</v>
      </c>
      <c r="L989" s="264"/>
      <c r="M989" s="264" t="s">
        <v>1838</v>
      </c>
      <c r="N989" s="264" t="s">
        <v>66</v>
      </c>
      <c r="O989" s="264">
        <v>339.25</v>
      </c>
      <c r="P989" s="776"/>
      <c r="Q989" s="776"/>
      <c r="R989" s="776" t="s">
        <v>5840</v>
      </c>
      <c r="S989" s="776"/>
      <c r="T989" s="585"/>
      <c r="U989" s="264"/>
      <c r="V989" s="264">
        <v>339.25</v>
      </c>
      <c r="W989" s="264"/>
      <c r="X989" s="264"/>
      <c r="Y989" s="264"/>
      <c r="Z989" s="264"/>
      <c r="AA989" s="264"/>
      <c r="AB989" s="264"/>
      <c r="AC989" s="264"/>
      <c r="AD989" s="264"/>
      <c r="AE989" s="264"/>
      <c r="AF989" s="264"/>
      <c r="AG989" s="264"/>
      <c r="AH989" s="264"/>
      <c r="AI989" s="264" t="s">
        <v>4326</v>
      </c>
      <c r="AJ989" s="264" t="s">
        <v>4327</v>
      </c>
      <c r="AK989" s="377"/>
      <c r="AL989" s="377" t="s">
        <v>5839</v>
      </c>
      <c r="AM989" s="49"/>
    </row>
    <row r="990" spans="1:529" s="89" customFormat="1" ht="44.25" customHeight="1" thickBot="1" x14ac:dyDescent="0.3">
      <c r="A990" s="195">
        <v>13720008</v>
      </c>
      <c r="B990" s="196">
        <v>40060</v>
      </c>
      <c r="C990" s="197" t="s">
        <v>5841</v>
      </c>
      <c r="D990" s="198" t="s">
        <v>5842</v>
      </c>
      <c r="E990" s="197"/>
      <c r="F990" s="197"/>
      <c r="G990" s="197"/>
      <c r="H990" s="195">
        <v>7116</v>
      </c>
      <c r="I990" s="196">
        <v>40080</v>
      </c>
      <c r="J990" s="196">
        <v>42251</v>
      </c>
      <c r="K990" s="198" t="s">
        <v>1112</v>
      </c>
      <c r="L990" s="198"/>
      <c r="M990" s="198" t="s">
        <v>1838</v>
      </c>
      <c r="N990" s="198" t="s">
        <v>66</v>
      </c>
      <c r="O990" s="198">
        <v>206.5</v>
      </c>
      <c r="P990" s="778"/>
      <c r="Q990" s="778"/>
      <c r="R990" s="778"/>
      <c r="S990" s="778"/>
      <c r="T990" s="587"/>
      <c r="U990" s="198"/>
      <c r="V990" s="198">
        <v>206.5</v>
      </c>
      <c r="W990" s="198"/>
      <c r="X990" s="198"/>
      <c r="Y990" s="198"/>
      <c r="Z990" s="198"/>
      <c r="AA990" s="198"/>
      <c r="AB990" s="198"/>
      <c r="AC990" s="198"/>
      <c r="AD990" s="198"/>
      <c r="AE990" s="198"/>
      <c r="AF990" s="198"/>
      <c r="AG990" s="198"/>
      <c r="AH990" s="198"/>
      <c r="AI990" s="198" t="s">
        <v>4328</v>
      </c>
      <c r="AJ990" s="198" t="s">
        <v>4329</v>
      </c>
      <c r="AK990" s="376"/>
      <c r="AL990" s="376"/>
      <c r="AM990" s="49"/>
    </row>
    <row r="991" spans="1:529" s="60" customFormat="1" ht="42.75" customHeight="1" x14ac:dyDescent="0.25">
      <c r="A991" s="187">
        <v>13720009</v>
      </c>
      <c r="B991" s="188">
        <v>40157</v>
      </c>
      <c r="C991" s="199" t="s">
        <v>5636</v>
      </c>
      <c r="D991" s="189" t="s">
        <v>5637</v>
      </c>
      <c r="E991" s="199"/>
      <c r="F991" s="199"/>
      <c r="G991" s="199"/>
      <c r="H991" s="190">
        <v>43952</v>
      </c>
      <c r="I991" s="188">
        <v>40177</v>
      </c>
      <c r="J991" s="188">
        <v>42426</v>
      </c>
      <c r="K991" s="189" t="s">
        <v>370</v>
      </c>
      <c r="L991" s="189"/>
      <c r="M991" s="189" t="s">
        <v>1859</v>
      </c>
      <c r="N991" s="189" t="s">
        <v>52</v>
      </c>
      <c r="O991" s="189">
        <v>4736</v>
      </c>
      <c r="P991" s="749" t="s">
        <v>6080</v>
      </c>
      <c r="Q991" s="749" t="s">
        <v>6080</v>
      </c>
      <c r="R991" s="749"/>
      <c r="S991" s="749"/>
      <c r="T991" s="582"/>
      <c r="U991" s="189"/>
      <c r="V991" s="189">
        <v>4736</v>
      </c>
      <c r="W991" s="189"/>
      <c r="X991" s="189"/>
      <c r="Y991" s="189"/>
      <c r="Z991" s="189"/>
      <c r="AA991" s="189"/>
      <c r="AB991" s="189"/>
      <c r="AC991" s="189"/>
      <c r="AD991" s="189"/>
      <c r="AE991" s="189"/>
      <c r="AF991" s="189"/>
      <c r="AG991" s="189"/>
      <c r="AH991" s="189"/>
      <c r="AI991" s="189" t="s">
        <v>2457</v>
      </c>
      <c r="AJ991" s="189" t="s">
        <v>4330</v>
      </c>
      <c r="AK991" s="379"/>
      <c r="AL991" s="379"/>
      <c r="AM991" s="11"/>
    </row>
    <row r="992" spans="1:529" s="60" customFormat="1" ht="42.75" customHeight="1" thickBot="1" x14ac:dyDescent="0.3">
      <c r="A992" s="182">
        <v>13720009</v>
      </c>
      <c r="B992" s="170">
        <v>40157</v>
      </c>
      <c r="C992" s="194" t="s">
        <v>5636</v>
      </c>
      <c r="D992" s="44" t="s">
        <v>7325</v>
      </c>
      <c r="E992" s="194" t="s">
        <v>51</v>
      </c>
      <c r="F992" s="194" t="s">
        <v>51</v>
      </c>
      <c r="G992" s="194" t="s">
        <v>51</v>
      </c>
      <c r="H992" s="169">
        <v>43952</v>
      </c>
      <c r="I992" s="170">
        <v>40177</v>
      </c>
      <c r="J992" s="170">
        <v>46079</v>
      </c>
      <c r="K992" s="44" t="s">
        <v>370</v>
      </c>
      <c r="L992" s="44"/>
      <c r="M992" s="44" t="s">
        <v>1859</v>
      </c>
      <c r="N992" s="44" t="s">
        <v>52</v>
      </c>
      <c r="O992" s="44">
        <v>4736</v>
      </c>
      <c r="P992" s="738"/>
      <c r="Q992" s="738"/>
      <c r="R992" s="738"/>
      <c r="S992" s="738"/>
      <c r="T992" s="573">
        <v>2.8</v>
      </c>
      <c r="U992" s="44">
        <v>18.5</v>
      </c>
      <c r="V992" s="44">
        <v>4736</v>
      </c>
      <c r="W992" s="44" t="s">
        <v>3345</v>
      </c>
      <c r="X992" s="44">
        <v>25</v>
      </c>
      <c r="Y992" s="44"/>
      <c r="Z992" s="44">
        <v>70</v>
      </c>
      <c r="AA992" s="44"/>
      <c r="AB992" s="44"/>
      <c r="AC992" s="44"/>
      <c r="AD992" s="44"/>
      <c r="AE992" s="44"/>
      <c r="AF992" s="44">
        <v>3</v>
      </c>
      <c r="AG992" s="44" t="s">
        <v>6081</v>
      </c>
      <c r="AH992" s="44"/>
      <c r="AI992" s="44" t="s">
        <v>2457</v>
      </c>
      <c r="AJ992" s="44" t="s">
        <v>4330</v>
      </c>
      <c r="AK992" s="174" t="s">
        <v>200</v>
      </c>
      <c r="AL992" s="174"/>
      <c r="AM992" s="11"/>
    </row>
    <row r="993" spans="1:39" s="60" customFormat="1" ht="42.75" customHeight="1" x14ac:dyDescent="0.25">
      <c r="A993" s="183">
        <v>13720010</v>
      </c>
      <c r="B993" s="184">
        <v>40233</v>
      </c>
      <c r="C993" s="193" t="s">
        <v>170</v>
      </c>
      <c r="D993" s="185" t="s">
        <v>7324</v>
      </c>
      <c r="E993" s="185" t="s">
        <v>7323</v>
      </c>
      <c r="F993" s="185" t="s">
        <v>58</v>
      </c>
      <c r="G993" s="185" t="s">
        <v>53</v>
      </c>
      <c r="H993" s="186">
        <v>46841</v>
      </c>
      <c r="I993" s="184">
        <v>40253</v>
      </c>
      <c r="J993" s="184">
        <v>42424</v>
      </c>
      <c r="K993" s="185" t="s">
        <v>379</v>
      </c>
      <c r="L993" s="185"/>
      <c r="M993" s="185" t="s">
        <v>4856</v>
      </c>
      <c r="N993" s="185" t="s">
        <v>52</v>
      </c>
      <c r="O993" s="185">
        <v>1547</v>
      </c>
      <c r="P993" s="748" t="s">
        <v>6078</v>
      </c>
      <c r="Q993" s="748" t="s">
        <v>6078</v>
      </c>
      <c r="R993" s="748"/>
      <c r="S993" s="748"/>
      <c r="T993" s="588"/>
      <c r="U993" s="185"/>
      <c r="V993" s="185">
        <v>1547</v>
      </c>
      <c r="W993" s="185"/>
      <c r="X993" s="185"/>
      <c r="Y993" s="185"/>
      <c r="Z993" s="185"/>
      <c r="AA993" s="185"/>
      <c r="AB993" s="185"/>
      <c r="AC993" s="185"/>
      <c r="AD993" s="185"/>
      <c r="AE993" s="185"/>
      <c r="AF993" s="185"/>
      <c r="AG993" s="185"/>
      <c r="AH993" s="185"/>
      <c r="AI993" s="185" t="s">
        <v>4331</v>
      </c>
      <c r="AJ993" s="185" t="s">
        <v>4332</v>
      </c>
      <c r="AK993" s="275"/>
      <c r="AL993" s="275"/>
      <c r="AM993" s="11"/>
    </row>
    <row r="994" spans="1:39" s="60" customFormat="1" ht="39.75" customHeight="1" thickBot="1" x14ac:dyDescent="0.3">
      <c r="A994" s="380">
        <v>13720010</v>
      </c>
      <c r="B994" s="381">
        <v>40233</v>
      </c>
      <c r="C994" s="861" t="s">
        <v>170</v>
      </c>
      <c r="D994" s="348" t="s">
        <v>7324</v>
      </c>
      <c r="E994" s="861" t="s">
        <v>7323</v>
      </c>
      <c r="F994" s="861" t="s">
        <v>58</v>
      </c>
      <c r="G994" s="861" t="s">
        <v>53</v>
      </c>
      <c r="H994" s="382">
        <v>46841</v>
      </c>
      <c r="I994" s="381">
        <v>40253</v>
      </c>
      <c r="J994" s="381">
        <v>44616</v>
      </c>
      <c r="K994" s="348" t="s">
        <v>379</v>
      </c>
      <c r="L994" s="348"/>
      <c r="M994" s="348" t="s">
        <v>4856</v>
      </c>
      <c r="N994" s="348" t="s">
        <v>52</v>
      </c>
      <c r="O994" s="348">
        <v>1547</v>
      </c>
      <c r="P994" s="750"/>
      <c r="Q994" s="750"/>
      <c r="R994" s="750" t="s">
        <v>8428</v>
      </c>
      <c r="S994" s="750"/>
      <c r="T994" s="561">
        <v>1.23</v>
      </c>
      <c r="U994" s="348">
        <v>5.54</v>
      </c>
      <c r="V994" s="348">
        <v>1547</v>
      </c>
      <c r="W994" s="348" t="s">
        <v>1089</v>
      </c>
      <c r="X994" s="348">
        <v>50</v>
      </c>
      <c r="Y994" s="348">
        <v>25</v>
      </c>
      <c r="Z994" s="348">
        <v>125</v>
      </c>
      <c r="AA994" s="348" t="s">
        <v>1090</v>
      </c>
      <c r="AB994" s="348" t="s">
        <v>1090</v>
      </c>
      <c r="AC994" s="348" t="s">
        <v>1090</v>
      </c>
      <c r="AD994" s="348" t="s">
        <v>1090</v>
      </c>
      <c r="AE994" s="348" t="s">
        <v>1090</v>
      </c>
      <c r="AF994" s="348" t="s">
        <v>1090</v>
      </c>
      <c r="AG994" s="348" t="s">
        <v>6079</v>
      </c>
      <c r="AH994" s="348">
        <v>50.94</v>
      </c>
      <c r="AI994" s="348" t="s">
        <v>4331</v>
      </c>
      <c r="AJ994" s="348" t="s">
        <v>4332</v>
      </c>
      <c r="AK994" s="383" t="s">
        <v>200</v>
      </c>
      <c r="AL994" s="383"/>
      <c r="AM994" s="11"/>
    </row>
    <row r="995" spans="1:39" s="60" customFormat="1" ht="29.25" customHeight="1" x14ac:dyDescent="0.25">
      <c r="A995" s="217">
        <v>13720011</v>
      </c>
      <c r="B995" s="218">
        <v>40312</v>
      </c>
      <c r="C995" s="417" t="s">
        <v>225</v>
      </c>
      <c r="D995" s="219" t="s">
        <v>4333</v>
      </c>
      <c r="E995" s="417"/>
      <c r="F995" s="417"/>
      <c r="G995" s="417"/>
      <c r="H995" s="220">
        <v>14218</v>
      </c>
      <c r="I995" s="218">
        <v>40333</v>
      </c>
      <c r="J995" s="218">
        <v>42504</v>
      </c>
      <c r="K995" s="219" t="s">
        <v>1304</v>
      </c>
      <c r="L995" s="219"/>
      <c r="M995" s="219" t="s">
        <v>4741</v>
      </c>
      <c r="N995" s="219" t="s">
        <v>21</v>
      </c>
      <c r="O995" s="219" t="s">
        <v>1860</v>
      </c>
      <c r="P995" s="769"/>
      <c r="Q995" s="769"/>
      <c r="R995" s="769"/>
      <c r="S995" s="769"/>
      <c r="T995" s="576"/>
      <c r="U995" s="219"/>
      <c r="V995" s="219" t="s">
        <v>1860</v>
      </c>
      <c r="W995" s="219"/>
      <c r="X995" s="219"/>
      <c r="Y995" s="219"/>
      <c r="Z995" s="219"/>
      <c r="AA995" s="219"/>
      <c r="AB995" s="219"/>
      <c r="AC995" s="219"/>
      <c r="AD995" s="219"/>
      <c r="AE995" s="219"/>
      <c r="AF995" s="219"/>
      <c r="AG995" s="219"/>
      <c r="AH995" s="219"/>
      <c r="AI995" s="219" t="s">
        <v>2791</v>
      </c>
      <c r="AJ995" s="219" t="s">
        <v>2792</v>
      </c>
      <c r="AK995" s="430"/>
      <c r="AL995" s="430"/>
      <c r="AM995" s="11"/>
    </row>
    <row r="996" spans="1:39" s="60" customFormat="1" ht="29.25" customHeight="1" thickBot="1" x14ac:dyDescent="0.3">
      <c r="A996" s="169">
        <v>13720011</v>
      </c>
      <c r="B996" s="170">
        <v>40312</v>
      </c>
      <c r="C996" s="194" t="s">
        <v>225</v>
      </c>
      <c r="D996" s="44" t="s">
        <v>4333</v>
      </c>
      <c r="E996" s="260" t="s">
        <v>20</v>
      </c>
      <c r="F996" s="260" t="s">
        <v>20</v>
      </c>
      <c r="G996" s="260" t="s">
        <v>20</v>
      </c>
      <c r="H996" s="169">
        <v>14218</v>
      </c>
      <c r="I996" s="170">
        <v>40333</v>
      </c>
      <c r="J996" s="170">
        <v>46887</v>
      </c>
      <c r="K996" s="44" t="s">
        <v>1304</v>
      </c>
      <c r="L996" s="44" t="s">
        <v>7112</v>
      </c>
      <c r="M996" s="44" t="s">
        <v>4741</v>
      </c>
      <c r="N996" s="44" t="s">
        <v>21</v>
      </c>
      <c r="O996" s="44">
        <v>900</v>
      </c>
      <c r="P996" s="738" t="s">
        <v>8446</v>
      </c>
      <c r="Q996" s="738" t="s">
        <v>8446</v>
      </c>
      <c r="R996" s="738"/>
      <c r="S996" s="738"/>
      <c r="T996" s="573">
        <v>1</v>
      </c>
      <c r="U996" s="44">
        <v>3.2</v>
      </c>
      <c r="V996" s="44">
        <v>900</v>
      </c>
      <c r="W996" s="44" t="s">
        <v>1089</v>
      </c>
      <c r="X996" s="44">
        <v>50</v>
      </c>
      <c r="Y996" s="44"/>
      <c r="Z996" s="44"/>
      <c r="AA996" s="44" t="s">
        <v>1090</v>
      </c>
      <c r="AB996" s="44" t="s">
        <v>1090</v>
      </c>
      <c r="AC996" s="44" t="s">
        <v>1090</v>
      </c>
      <c r="AD996" s="44" t="s">
        <v>1090</v>
      </c>
      <c r="AE996" s="44" t="s">
        <v>1090</v>
      </c>
      <c r="AF996" s="44">
        <v>0.3</v>
      </c>
      <c r="AG996" s="44" t="s">
        <v>1090</v>
      </c>
      <c r="AH996" s="44"/>
      <c r="AI996" s="44" t="s">
        <v>2791</v>
      </c>
      <c r="AJ996" s="44" t="s">
        <v>2792</v>
      </c>
      <c r="AK996" s="44" t="s">
        <v>1108</v>
      </c>
      <c r="AL996" s="174"/>
      <c r="AM996" s="11"/>
    </row>
    <row r="997" spans="1:39" s="60" customFormat="1" ht="29.25" customHeight="1" thickBot="1" x14ac:dyDescent="0.3">
      <c r="A997" s="77">
        <v>13720012</v>
      </c>
      <c r="B997" s="28">
        <v>40505</v>
      </c>
      <c r="C997" s="260" t="s">
        <v>5638</v>
      </c>
      <c r="D997" s="29" t="s">
        <v>5639</v>
      </c>
      <c r="E997" s="259"/>
      <c r="F997" s="259"/>
      <c r="G997" s="259"/>
      <c r="H997" s="77">
        <v>5445</v>
      </c>
      <c r="I997" s="28">
        <v>40525</v>
      </c>
      <c r="J997" s="28">
        <v>41086</v>
      </c>
      <c r="K997" s="29" t="s">
        <v>370</v>
      </c>
      <c r="L997" s="29"/>
      <c r="M997" s="29" t="s">
        <v>1861</v>
      </c>
      <c r="N997" s="29" t="s">
        <v>52</v>
      </c>
      <c r="O997" s="29" t="s">
        <v>4334</v>
      </c>
      <c r="P997" s="743"/>
      <c r="Q997" s="743"/>
      <c r="R997" s="743"/>
      <c r="S997" s="743"/>
      <c r="T997" s="571"/>
      <c r="U997" s="29"/>
      <c r="V997" s="29" t="s">
        <v>4334</v>
      </c>
      <c r="W997" s="29"/>
      <c r="X997" s="29"/>
      <c r="Y997" s="29"/>
      <c r="Z997" s="29"/>
      <c r="AA997" s="29"/>
      <c r="AB997" s="29"/>
      <c r="AC997" s="29"/>
      <c r="AD997" s="29"/>
      <c r="AE997" s="29"/>
      <c r="AF997" s="29"/>
      <c r="AG997" s="29"/>
      <c r="AH997" s="29"/>
      <c r="AI997" s="29" t="s">
        <v>2793</v>
      </c>
      <c r="AJ997" s="29" t="s">
        <v>2794</v>
      </c>
      <c r="AK997" s="25"/>
      <c r="AL997" s="25"/>
      <c r="AM997" s="11"/>
    </row>
    <row r="998" spans="1:39" s="60" customFormat="1" ht="29.25" customHeight="1" thickBot="1" x14ac:dyDescent="0.3">
      <c r="A998" s="237">
        <v>13720013</v>
      </c>
      <c r="B998" s="238">
        <v>40557</v>
      </c>
      <c r="C998" s="259" t="s">
        <v>1275</v>
      </c>
      <c r="D998" s="23" t="s">
        <v>1862</v>
      </c>
      <c r="E998" s="54"/>
      <c r="F998" s="54"/>
      <c r="G998" s="54"/>
      <c r="H998" s="239">
        <v>5921</v>
      </c>
      <c r="I998" s="238">
        <v>40577</v>
      </c>
      <c r="J998" s="238" t="s">
        <v>1863</v>
      </c>
      <c r="K998" s="23" t="s">
        <v>1164</v>
      </c>
      <c r="L998" s="23"/>
      <c r="M998" s="23" t="s">
        <v>2795</v>
      </c>
      <c r="N998" s="23" t="s">
        <v>95</v>
      </c>
      <c r="O998" s="23" t="s">
        <v>4335</v>
      </c>
      <c r="P998" s="744"/>
      <c r="Q998" s="744"/>
      <c r="R998" s="744"/>
      <c r="S998" s="744"/>
      <c r="T998" s="575"/>
      <c r="U998" s="23"/>
      <c r="V998" s="23" t="s">
        <v>4335</v>
      </c>
      <c r="W998" s="23"/>
      <c r="X998" s="23"/>
      <c r="Y998" s="23"/>
      <c r="Z998" s="23"/>
      <c r="AA998" s="23"/>
      <c r="AB998" s="23"/>
      <c r="AC998" s="23"/>
      <c r="AD998" s="23"/>
      <c r="AE998" s="23"/>
      <c r="AF998" s="23"/>
      <c r="AG998" s="23"/>
      <c r="AH998" s="23"/>
      <c r="AI998" s="23" t="s">
        <v>2796</v>
      </c>
      <c r="AJ998" s="23" t="s">
        <v>2797</v>
      </c>
      <c r="AK998" s="24"/>
      <c r="AL998" s="24" t="s">
        <v>6406</v>
      </c>
      <c r="AM998" s="11"/>
    </row>
    <row r="999" spans="1:39" s="60" customFormat="1" ht="29.25" customHeight="1" thickBot="1" x14ac:dyDescent="0.3">
      <c r="A999" s="75">
        <v>13720014</v>
      </c>
      <c r="B999" s="26">
        <v>40556</v>
      </c>
      <c r="C999" s="54" t="s">
        <v>216</v>
      </c>
      <c r="D999" s="27" t="s">
        <v>4336</v>
      </c>
      <c r="E999" s="53"/>
      <c r="F999" s="53"/>
      <c r="G999" s="53"/>
      <c r="H999" s="75">
        <v>37798</v>
      </c>
      <c r="I999" s="26">
        <v>40577</v>
      </c>
      <c r="J999" s="26" t="s">
        <v>1863</v>
      </c>
      <c r="K999" s="27" t="s">
        <v>365</v>
      </c>
      <c r="L999" s="27"/>
      <c r="M999" s="27" t="s">
        <v>1864</v>
      </c>
      <c r="N999" s="27" t="s">
        <v>25</v>
      </c>
      <c r="O999" s="27" t="s">
        <v>4337</v>
      </c>
      <c r="P999" s="739"/>
      <c r="Q999" s="739"/>
      <c r="R999" s="739"/>
      <c r="S999" s="739"/>
      <c r="T999" s="557"/>
      <c r="U999" s="27"/>
      <c r="V999" s="27" t="s">
        <v>4337</v>
      </c>
      <c r="W999" s="27"/>
      <c r="X999" s="27"/>
      <c r="Y999" s="27"/>
      <c r="Z999" s="27"/>
      <c r="AA999" s="27"/>
      <c r="AB999" s="27"/>
      <c r="AC999" s="27"/>
      <c r="AD999" s="27"/>
      <c r="AE999" s="27"/>
      <c r="AF999" s="27"/>
      <c r="AG999" s="27"/>
      <c r="AH999" s="27"/>
      <c r="AI999" s="27" t="s">
        <v>2798</v>
      </c>
      <c r="AJ999" s="27" t="s">
        <v>2799</v>
      </c>
      <c r="AK999" s="59"/>
      <c r="AL999" s="59" t="s">
        <v>1865</v>
      </c>
      <c r="AM999" s="11"/>
    </row>
    <row r="1000" spans="1:39" s="60" customFormat="1" ht="29.25" customHeight="1" thickBot="1" x14ac:dyDescent="0.3">
      <c r="A1000" s="61">
        <v>13720014</v>
      </c>
      <c r="B1000" s="19">
        <v>40556</v>
      </c>
      <c r="C1000" s="53" t="s">
        <v>216</v>
      </c>
      <c r="D1000" s="18" t="s">
        <v>4338</v>
      </c>
      <c r="E1000" s="259"/>
      <c r="F1000" s="259"/>
      <c r="G1000" s="259"/>
      <c r="H1000" s="61">
        <v>77548</v>
      </c>
      <c r="I1000" s="19">
        <v>40577</v>
      </c>
      <c r="J1000" s="19">
        <v>42769</v>
      </c>
      <c r="K1000" s="18" t="s">
        <v>365</v>
      </c>
      <c r="L1000" s="18"/>
      <c r="M1000" s="18" t="s">
        <v>1864</v>
      </c>
      <c r="N1000" s="18" t="s">
        <v>25</v>
      </c>
      <c r="O1000" s="18">
        <v>750</v>
      </c>
      <c r="P1000" s="753" t="s">
        <v>1866</v>
      </c>
      <c r="Q1000" s="753"/>
      <c r="R1000" s="753"/>
      <c r="S1000" s="753"/>
      <c r="T1000" s="565">
        <v>0.43</v>
      </c>
      <c r="U1000" s="18">
        <v>3</v>
      </c>
      <c r="V1000" s="18">
        <v>750</v>
      </c>
      <c r="W1000" s="18" t="s">
        <v>1089</v>
      </c>
      <c r="X1000" s="18">
        <v>50</v>
      </c>
      <c r="Y1000" s="18"/>
      <c r="Z1000" s="18"/>
      <c r="AA1000" s="18"/>
      <c r="AB1000" s="18"/>
      <c r="AC1000" s="18"/>
      <c r="AD1000" s="18"/>
      <c r="AE1000" s="18"/>
      <c r="AF1000" s="18">
        <v>0.3</v>
      </c>
      <c r="AG1000" s="18"/>
      <c r="AH1000" s="18"/>
      <c r="AI1000" s="18" t="s">
        <v>2798</v>
      </c>
      <c r="AJ1000" s="18" t="s">
        <v>2799</v>
      </c>
      <c r="AK1000" s="20" t="s">
        <v>1373</v>
      </c>
      <c r="AL1000" s="20"/>
      <c r="AM1000" s="11"/>
    </row>
    <row r="1001" spans="1:39" s="60" customFormat="1" ht="29.25" customHeight="1" thickBot="1" x14ac:dyDescent="0.3">
      <c r="A1001" s="310">
        <v>13720015</v>
      </c>
      <c r="B1001" s="311">
        <v>40697</v>
      </c>
      <c r="C1001" s="486" t="s">
        <v>1867</v>
      </c>
      <c r="D1001" s="312" t="s">
        <v>5721</v>
      </c>
      <c r="E1001" s="855"/>
      <c r="F1001" s="855"/>
      <c r="G1001" s="855"/>
      <c r="H1001" s="313">
        <v>43788</v>
      </c>
      <c r="I1001" s="311">
        <v>40717</v>
      </c>
      <c r="J1001" s="311">
        <v>44377</v>
      </c>
      <c r="K1001" s="312" t="s">
        <v>373</v>
      </c>
      <c r="L1001" s="312"/>
      <c r="M1001" s="312" t="s">
        <v>408</v>
      </c>
      <c r="N1001" s="312" t="s">
        <v>34</v>
      </c>
      <c r="O1001" s="312"/>
      <c r="P1001" s="751"/>
      <c r="Q1001" s="751"/>
      <c r="R1001" s="751"/>
      <c r="S1001" s="751"/>
      <c r="T1001" s="620"/>
      <c r="U1001" s="312"/>
      <c r="V1001" s="312"/>
      <c r="W1001" s="312"/>
      <c r="X1001" s="312"/>
      <c r="Y1001" s="312"/>
      <c r="Z1001" s="312"/>
      <c r="AA1001" s="312"/>
      <c r="AB1001" s="312"/>
      <c r="AC1001" s="312"/>
      <c r="AD1001" s="312"/>
      <c r="AE1001" s="312"/>
      <c r="AF1001" s="312"/>
      <c r="AG1001" s="312"/>
      <c r="AH1001" s="312"/>
      <c r="AI1001" s="312" t="s">
        <v>4339</v>
      </c>
      <c r="AJ1001" s="312" t="s">
        <v>4340</v>
      </c>
      <c r="AK1001" s="451"/>
      <c r="AL1001" s="451" t="s">
        <v>8269</v>
      </c>
      <c r="AM1001" s="11"/>
    </row>
    <row r="1002" spans="1:39" s="60" customFormat="1" ht="29.25" customHeight="1" thickBot="1" x14ac:dyDescent="0.3">
      <c r="A1002" s="77">
        <v>13720016</v>
      </c>
      <c r="B1002" s="28">
        <v>40697</v>
      </c>
      <c r="C1002" s="260" t="s">
        <v>1868</v>
      </c>
      <c r="D1002" s="29" t="s">
        <v>1869</v>
      </c>
      <c r="E1002" s="259"/>
      <c r="F1002" s="259"/>
      <c r="G1002" s="259"/>
      <c r="H1002" s="77">
        <v>75263</v>
      </c>
      <c r="I1002" s="28">
        <v>40925</v>
      </c>
      <c r="J1002" s="28" t="s">
        <v>1870</v>
      </c>
      <c r="K1002" s="29" t="s">
        <v>1115</v>
      </c>
      <c r="L1002" s="29"/>
      <c r="M1002" s="29" t="s">
        <v>408</v>
      </c>
      <c r="N1002" s="29" t="s">
        <v>34</v>
      </c>
      <c r="O1002" s="29">
        <v>1800</v>
      </c>
      <c r="P1002" s="743"/>
      <c r="Q1002" s="743"/>
      <c r="R1002" s="743"/>
      <c r="S1002" s="743"/>
      <c r="T1002" s="571"/>
      <c r="U1002" s="29"/>
      <c r="V1002" s="29">
        <v>1800</v>
      </c>
      <c r="W1002" s="29"/>
      <c r="X1002" s="29"/>
      <c r="Y1002" s="29"/>
      <c r="Z1002" s="29"/>
      <c r="AA1002" s="29"/>
      <c r="AB1002" s="29"/>
      <c r="AC1002" s="29"/>
      <c r="AD1002" s="29"/>
      <c r="AE1002" s="29"/>
      <c r="AF1002" s="29"/>
      <c r="AG1002" s="29"/>
      <c r="AH1002" s="29"/>
      <c r="AI1002" s="29" t="s">
        <v>4341</v>
      </c>
      <c r="AJ1002" s="29" t="s">
        <v>4342</v>
      </c>
      <c r="AK1002" s="25"/>
      <c r="AL1002" s="25"/>
      <c r="AM1002" s="11"/>
    </row>
    <row r="1003" spans="1:39" s="60" customFormat="1" ht="29.25" customHeight="1" thickBot="1" x14ac:dyDescent="0.3">
      <c r="A1003" s="310">
        <v>13720018</v>
      </c>
      <c r="B1003" s="311">
        <v>40905</v>
      </c>
      <c r="C1003" s="486" t="s">
        <v>1871</v>
      </c>
      <c r="D1003" s="312" t="s">
        <v>6726</v>
      </c>
      <c r="E1003" s="678"/>
      <c r="F1003" s="470"/>
      <c r="G1003" s="717"/>
      <c r="H1003" s="313">
        <v>48489</v>
      </c>
      <c r="I1003" s="311">
        <v>40925</v>
      </c>
      <c r="J1003" s="311">
        <v>43097</v>
      </c>
      <c r="K1003" s="312" t="s">
        <v>1112</v>
      </c>
      <c r="L1003" s="312"/>
      <c r="M1003" s="312" t="s">
        <v>1872</v>
      </c>
      <c r="N1003" s="312" t="s">
        <v>66</v>
      </c>
      <c r="O1003" s="312">
        <v>1080</v>
      </c>
      <c r="P1003" s="751"/>
      <c r="Q1003" s="751"/>
      <c r="R1003" s="751"/>
      <c r="S1003" s="751"/>
      <c r="T1003" s="620"/>
      <c r="U1003" s="312"/>
      <c r="V1003" s="312">
        <v>1080</v>
      </c>
      <c r="W1003" s="312"/>
      <c r="X1003" s="312"/>
      <c r="Y1003" s="312"/>
      <c r="Z1003" s="312"/>
      <c r="AA1003" s="312"/>
      <c r="AB1003" s="312"/>
      <c r="AC1003" s="312"/>
      <c r="AD1003" s="312"/>
      <c r="AE1003" s="312"/>
      <c r="AF1003" s="312"/>
      <c r="AG1003" s="312"/>
      <c r="AH1003" s="312"/>
      <c r="AI1003" s="312" t="s">
        <v>4343</v>
      </c>
      <c r="AJ1003" s="312" t="s">
        <v>4344</v>
      </c>
      <c r="AK1003" s="451"/>
      <c r="AL1003" s="451" t="s">
        <v>6727</v>
      </c>
      <c r="AM1003" s="11"/>
    </row>
    <row r="1004" spans="1:39" s="662" customFormat="1" ht="29.25" customHeight="1" x14ac:dyDescent="0.25">
      <c r="A1004" s="290">
        <v>13720019</v>
      </c>
      <c r="B1004" s="291">
        <v>40945</v>
      </c>
      <c r="C1004" s="221" t="s">
        <v>1868</v>
      </c>
      <c r="D1004" s="221" t="s">
        <v>1869</v>
      </c>
      <c r="E1004" s="221" t="s">
        <v>8905</v>
      </c>
      <c r="F1004" s="221" t="s">
        <v>33</v>
      </c>
      <c r="G1004" s="221" t="s">
        <v>33</v>
      </c>
      <c r="H1004" s="290">
        <v>75263</v>
      </c>
      <c r="I1004" s="291">
        <v>40965</v>
      </c>
      <c r="J1004" s="291">
        <v>43137</v>
      </c>
      <c r="K1004" s="221" t="s">
        <v>1115</v>
      </c>
      <c r="L1004" s="221"/>
      <c r="M1004" s="221" t="s">
        <v>408</v>
      </c>
      <c r="N1004" s="221" t="s">
        <v>34</v>
      </c>
      <c r="O1004" s="221">
        <v>1800</v>
      </c>
      <c r="P1004" s="746" t="s">
        <v>7354</v>
      </c>
      <c r="Q1004" s="746" t="s">
        <v>7355</v>
      </c>
      <c r="R1004" s="746"/>
      <c r="S1004" s="746"/>
      <c r="T1004" s="570"/>
      <c r="U1004" s="221"/>
      <c r="V1004" s="221">
        <v>1800</v>
      </c>
      <c r="W1004" s="221"/>
      <c r="X1004" s="221"/>
      <c r="Y1004" s="221"/>
      <c r="Z1004" s="221"/>
      <c r="AA1004" s="221"/>
      <c r="AB1004" s="221"/>
      <c r="AC1004" s="221"/>
      <c r="AD1004" s="221"/>
      <c r="AE1004" s="221"/>
      <c r="AF1004" s="221"/>
      <c r="AG1004" s="221"/>
      <c r="AH1004" s="221"/>
      <c r="AI1004" s="221" t="s">
        <v>4341</v>
      </c>
      <c r="AJ1004" s="221" t="s">
        <v>4342</v>
      </c>
      <c r="AK1004" s="314"/>
      <c r="AL1004" s="314" t="s">
        <v>6658</v>
      </c>
      <c r="AM1004" s="11"/>
    </row>
    <row r="1005" spans="1:39" s="662" customFormat="1" ht="29.25" customHeight="1" thickBot="1" x14ac:dyDescent="0.3">
      <c r="A1005" s="77">
        <v>13720019</v>
      </c>
      <c r="B1005" s="28">
        <v>40945</v>
      </c>
      <c r="C1005" s="29" t="s">
        <v>1868</v>
      </c>
      <c r="D1005" s="29" t="s">
        <v>1869</v>
      </c>
      <c r="E1005" s="208" t="s">
        <v>8905</v>
      </c>
      <c r="F1005" s="208" t="s">
        <v>33</v>
      </c>
      <c r="G1005" s="208" t="s">
        <v>33</v>
      </c>
      <c r="H1005" s="77">
        <v>75263</v>
      </c>
      <c r="I1005" s="28">
        <v>40965</v>
      </c>
      <c r="J1005" s="28">
        <v>47520</v>
      </c>
      <c r="K1005" s="29" t="s">
        <v>1115</v>
      </c>
      <c r="L1005" s="29" t="s">
        <v>6659</v>
      </c>
      <c r="M1005" s="29" t="s">
        <v>408</v>
      </c>
      <c r="N1005" s="29" t="s">
        <v>34</v>
      </c>
      <c r="O1005" s="29">
        <v>1800</v>
      </c>
      <c r="P1005" s="743" t="s">
        <v>8904</v>
      </c>
      <c r="Q1005" s="743" t="s">
        <v>8904</v>
      </c>
      <c r="R1005" s="743"/>
      <c r="S1005" s="743"/>
      <c r="T1005" s="571"/>
      <c r="U1005" s="29"/>
      <c r="V1005" s="29">
        <v>1800</v>
      </c>
      <c r="W1005" s="29"/>
      <c r="X1005" s="29"/>
      <c r="Y1005" s="29"/>
      <c r="Z1005" s="29"/>
      <c r="AA1005" s="29"/>
      <c r="AB1005" s="29"/>
      <c r="AC1005" s="29"/>
      <c r="AD1005" s="29"/>
      <c r="AE1005" s="29"/>
      <c r="AF1005" s="29"/>
      <c r="AG1005" s="29"/>
      <c r="AH1005" s="29"/>
      <c r="AI1005" s="29" t="s">
        <v>4341</v>
      </c>
      <c r="AJ1005" s="29" t="s">
        <v>4342</v>
      </c>
      <c r="AK1005" s="25"/>
      <c r="AL1005" s="25"/>
      <c r="AM1005" s="11"/>
    </row>
    <row r="1006" spans="1:39" s="60" customFormat="1" ht="27.75" customHeight="1" thickBot="1" x14ac:dyDescent="0.3">
      <c r="A1006" s="237">
        <v>13720020</v>
      </c>
      <c r="B1006" s="238">
        <v>41282</v>
      </c>
      <c r="C1006" s="259" t="s">
        <v>216</v>
      </c>
      <c r="D1006" s="23" t="s">
        <v>4345</v>
      </c>
      <c r="E1006" s="147"/>
      <c r="F1006" s="147"/>
      <c r="G1006" s="147"/>
      <c r="H1006" s="239">
        <v>70860</v>
      </c>
      <c r="I1006" s="238">
        <v>41303</v>
      </c>
      <c r="J1006" s="238">
        <v>43838</v>
      </c>
      <c r="K1006" s="23" t="s">
        <v>1311</v>
      </c>
      <c r="L1006" s="23"/>
      <c r="M1006" s="23" t="s">
        <v>1873</v>
      </c>
      <c r="N1006" s="23" t="s">
        <v>40</v>
      </c>
      <c r="O1006" s="23">
        <v>5300</v>
      </c>
      <c r="P1006" s="744"/>
      <c r="Q1006" s="744"/>
      <c r="R1006" s="744"/>
      <c r="S1006" s="744"/>
      <c r="T1006" s="575"/>
      <c r="U1006" s="23"/>
      <c r="V1006" s="23">
        <v>5300</v>
      </c>
      <c r="W1006" s="23"/>
      <c r="X1006" s="23"/>
      <c r="Y1006" s="23"/>
      <c r="Z1006" s="23"/>
      <c r="AA1006" s="23"/>
      <c r="AB1006" s="23"/>
      <c r="AC1006" s="23"/>
      <c r="AD1006" s="23"/>
      <c r="AE1006" s="23"/>
      <c r="AF1006" s="23"/>
      <c r="AG1006" s="23"/>
      <c r="AH1006" s="23"/>
      <c r="AI1006" s="23" t="s">
        <v>2800</v>
      </c>
      <c r="AJ1006" s="23" t="s">
        <v>2801</v>
      </c>
      <c r="AK1006" s="24"/>
      <c r="AL1006" s="24"/>
    </row>
    <row r="1007" spans="1:39" s="60" customFormat="1" ht="27.75" customHeight="1" thickBot="1" x14ac:dyDescent="0.3">
      <c r="A1007" s="290">
        <v>13720021</v>
      </c>
      <c r="B1007" s="100">
        <v>41620</v>
      </c>
      <c r="C1007" s="730" t="s">
        <v>1853</v>
      </c>
      <c r="D1007" s="100" t="s">
        <v>5002</v>
      </c>
      <c r="E1007" s="185"/>
      <c r="F1007" s="185"/>
      <c r="G1007" s="185"/>
      <c r="H1007" s="155">
        <v>10118</v>
      </c>
      <c r="I1007" s="100">
        <v>41659</v>
      </c>
      <c r="J1007" s="100">
        <v>43811</v>
      </c>
      <c r="K1007" s="39" t="s">
        <v>365</v>
      </c>
      <c r="L1007" s="39"/>
      <c r="M1007" s="39" t="s">
        <v>1037</v>
      </c>
      <c r="N1007" s="39" t="s">
        <v>25</v>
      </c>
      <c r="O1007" s="39">
        <v>27300</v>
      </c>
      <c r="P1007" s="757"/>
      <c r="Q1007" s="757"/>
      <c r="R1007" s="757"/>
      <c r="S1007" s="757"/>
      <c r="T1007" s="563">
        <v>36</v>
      </c>
      <c r="U1007" s="39">
        <v>75</v>
      </c>
      <c r="V1007" s="39">
        <v>27300</v>
      </c>
      <c r="W1007" s="39" t="s">
        <v>1089</v>
      </c>
      <c r="X1007" s="39">
        <v>50</v>
      </c>
      <c r="Y1007" s="39" t="s">
        <v>1090</v>
      </c>
      <c r="Z1007" s="39" t="s">
        <v>1090</v>
      </c>
      <c r="AA1007" s="39" t="s">
        <v>1090</v>
      </c>
      <c r="AB1007" s="39" t="s">
        <v>1090</v>
      </c>
      <c r="AC1007" s="39" t="s">
        <v>1090</v>
      </c>
      <c r="AD1007" s="39" t="s">
        <v>1090</v>
      </c>
      <c r="AE1007" s="39" t="s">
        <v>1090</v>
      </c>
      <c r="AF1007" s="39">
        <v>0.3</v>
      </c>
      <c r="AG1007" s="39" t="s">
        <v>1090</v>
      </c>
      <c r="AH1007" s="39"/>
      <c r="AI1007" s="221" t="s">
        <v>2802</v>
      </c>
      <c r="AJ1007" s="221" t="s">
        <v>1874</v>
      </c>
      <c r="AK1007" s="39" t="s">
        <v>1786</v>
      </c>
      <c r="AL1007" s="314" t="s">
        <v>7676</v>
      </c>
    </row>
    <row r="1008" spans="1:39" s="60" customFormat="1" ht="28.5" customHeight="1" thickBot="1" x14ac:dyDescent="0.3">
      <c r="A1008" s="223">
        <v>13730001</v>
      </c>
      <c r="B1008" s="224">
        <v>39414</v>
      </c>
      <c r="C1008" s="22" t="s">
        <v>7468</v>
      </c>
      <c r="D1008" s="22" t="s">
        <v>7469</v>
      </c>
      <c r="E1008" s="54" t="s">
        <v>126</v>
      </c>
      <c r="F1008" s="54" t="s">
        <v>110</v>
      </c>
      <c r="G1008" s="54" t="s">
        <v>33</v>
      </c>
      <c r="H1008" s="225">
        <v>52012</v>
      </c>
      <c r="I1008" s="224">
        <v>39380</v>
      </c>
      <c r="J1008" s="224">
        <v>45993</v>
      </c>
      <c r="K1008" s="43" t="s">
        <v>1120</v>
      </c>
      <c r="L1008" s="22" t="s">
        <v>6973</v>
      </c>
      <c r="M1008" s="43" t="s">
        <v>4857</v>
      </c>
      <c r="N1008" s="43" t="s">
        <v>34</v>
      </c>
      <c r="O1008" s="43">
        <v>1095</v>
      </c>
      <c r="P1008" s="768" t="s">
        <v>7470</v>
      </c>
      <c r="Q1008" s="768" t="s">
        <v>7472</v>
      </c>
      <c r="R1008" s="760"/>
      <c r="S1008" s="760"/>
      <c r="T1008" s="572">
        <v>0.72</v>
      </c>
      <c r="U1008" s="43">
        <v>3</v>
      </c>
      <c r="V1008" s="43">
        <v>1095</v>
      </c>
      <c r="W1008" s="43" t="s">
        <v>1875</v>
      </c>
      <c r="X1008" s="43">
        <v>50</v>
      </c>
      <c r="Y1008" s="43" t="s">
        <v>1090</v>
      </c>
      <c r="Z1008" s="43">
        <v>150</v>
      </c>
      <c r="AA1008" s="43" t="s">
        <v>1090</v>
      </c>
      <c r="AB1008" s="43" t="s">
        <v>1090</v>
      </c>
      <c r="AC1008" s="43" t="s">
        <v>1090</v>
      </c>
      <c r="AD1008" s="43" t="s">
        <v>1090</v>
      </c>
      <c r="AE1008" s="43" t="s">
        <v>1090</v>
      </c>
      <c r="AF1008" s="43">
        <v>10</v>
      </c>
      <c r="AG1008" s="43" t="s">
        <v>1090</v>
      </c>
      <c r="AH1008" s="43"/>
      <c r="AI1008" s="43" t="s">
        <v>2803</v>
      </c>
      <c r="AJ1008" s="43" t="s">
        <v>2804</v>
      </c>
      <c r="AK1008" s="46" t="s">
        <v>166</v>
      </c>
      <c r="AL1008" s="46" t="s">
        <v>7471</v>
      </c>
      <c r="AM1008" s="11"/>
    </row>
    <row r="1009" spans="1:529" s="60" customFormat="1" ht="43.5" customHeight="1" thickBot="1" x14ac:dyDescent="0.3">
      <c r="A1009" s="485">
        <v>13730001</v>
      </c>
      <c r="B1009" s="207">
        <v>39414</v>
      </c>
      <c r="C1009" s="44" t="s">
        <v>7468</v>
      </c>
      <c r="D1009" s="44" t="s">
        <v>7469</v>
      </c>
      <c r="E1009" s="723" t="s">
        <v>126</v>
      </c>
      <c r="F1009" s="723" t="s">
        <v>110</v>
      </c>
      <c r="G1009" s="723" t="s">
        <v>33</v>
      </c>
      <c r="H1009" s="209">
        <v>52012</v>
      </c>
      <c r="I1009" s="207">
        <v>39380</v>
      </c>
      <c r="J1009" s="238">
        <v>45993</v>
      </c>
      <c r="K1009" s="723" t="s">
        <v>1120</v>
      </c>
      <c r="L1009" s="44" t="s">
        <v>6973</v>
      </c>
      <c r="M1009" s="208" t="s">
        <v>4857</v>
      </c>
      <c r="N1009" s="208" t="s">
        <v>34</v>
      </c>
      <c r="O1009" s="208">
        <v>1095</v>
      </c>
      <c r="P1009" s="738" t="s">
        <v>7470</v>
      </c>
      <c r="Q1009" s="738" t="s">
        <v>7472</v>
      </c>
      <c r="R1009" s="758"/>
      <c r="S1009" s="758"/>
      <c r="T1009" s="567">
        <v>0.72</v>
      </c>
      <c r="U1009" s="208">
        <v>3</v>
      </c>
      <c r="V1009" s="208">
        <v>1095</v>
      </c>
      <c r="W1009" s="208" t="s">
        <v>1257</v>
      </c>
      <c r="X1009" s="208">
        <v>50</v>
      </c>
      <c r="Y1009" s="208" t="s">
        <v>1090</v>
      </c>
      <c r="Z1009" s="208">
        <v>150</v>
      </c>
      <c r="AA1009" s="208" t="s">
        <v>1090</v>
      </c>
      <c r="AB1009" s="208" t="s">
        <v>1090</v>
      </c>
      <c r="AC1009" s="208" t="s">
        <v>1090</v>
      </c>
      <c r="AD1009" s="208" t="s">
        <v>1090</v>
      </c>
      <c r="AE1009" s="208" t="s">
        <v>1090</v>
      </c>
      <c r="AF1009" s="208">
        <v>10</v>
      </c>
      <c r="AG1009" s="208" t="s">
        <v>1090</v>
      </c>
      <c r="AH1009" s="208"/>
      <c r="AI1009" s="208" t="s">
        <v>2803</v>
      </c>
      <c r="AJ1009" s="208" t="s">
        <v>2804</v>
      </c>
      <c r="AK1009" s="367" t="s">
        <v>166</v>
      </c>
      <c r="AL1009" s="24" t="s">
        <v>7471</v>
      </c>
      <c r="AM1009" s="11"/>
    </row>
    <row r="1010" spans="1:529" s="82" customFormat="1" ht="53.25" customHeight="1" thickBot="1" x14ac:dyDescent="0.3">
      <c r="A1010" s="699">
        <v>13740001</v>
      </c>
      <c r="B1010" s="446">
        <v>39360</v>
      </c>
      <c r="C1010" s="447" t="s">
        <v>1876</v>
      </c>
      <c r="D1010" s="447" t="s">
        <v>7473</v>
      </c>
      <c r="E1010" s="860" t="s">
        <v>592</v>
      </c>
      <c r="F1010" s="860" t="s">
        <v>70</v>
      </c>
      <c r="G1010" s="860" t="s">
        <v>70</v>
      </c>
      <c r="H1010" s="445" t="s">
        <v>7386</v>
      </c>
      <c r="I1010" s="446">
        <v>39380</v>
      </c>
      <c r="J1010" s="446">
        <v>44562</v>
      </c>
      <c r="K1010" s="447" t="s">
        <v>365</v>
      </c>
      <c r="L1010" s="447"/>
      <c r="M1010" s="447" t="s">
        <v>2805</v>
      </c>
      <c r="N1010" s="447" t="s">
        <v>66</v>
      </c>
      <c r="O1010" s="447">
        <v>8085</v>
      </c>
      <c r="P1010" s="765" t="s">
        <v>7474</v>
      </c>
      <c r="Q1010" s="765" t="s">
        <v>7475</v>
      </c>
      <c r="R1010" s="765"/>
      <c r="S1010" s="765"/>
      <c r="T1010" s="583"/>
      <c r="U1010" s="447"/>
      <c r="V1010" s="447">
        <v>8085</v>
      </c>
      <c r="W1010" s="447"/>
      <c r="X1010" s="447"/>
      <c r="Y1010" s="447"/>
      <c r="Z1010" s="447"/>
      <c r="AA1010" s="447"/>
      <c r="AB1010" s="447"/>
      <c r="AC1010" s="447"/>
      <c r="AD1010" s="447"/>
      <c r="AE1010" s="447"/>
      <c r="AF1010" s="447"/>
      <c r="AG1010" s="447"/>
      <c r="AH1010" s="447">
        <v>32.828899999999997</v>
      </c>
      <c r="AI1010" s="447"/>
      <c r="AJ1010" s="447"/>
      <c r="AK1010" s="448"/>
      <c r="AL1010" s="448" t="s">
        <v>8401</v>
      </c>
      <c r="AM1010" s="60"/>
      <c r="AN1010" s="60"/>
      <c r="AO1010" s="60"/>
      <c r="AP1010" s="60"/>
      <c r="AQ1010" s="60"/>
      <c r="AR1010" s="60"/>
      <c r="AS1010" s="60"/>
      <c r="AT1010" s="60"/>
      <c r="AU1010" s="60"/>
      <c r="AV1010" s="60"/>
      <c r="AW1010" s="60"/>
      <c r="AX1010" s="60"/>
      <c r="AY1010" s="60"/>
      <c r="AZ1010" s="60"/>
      <c r="BA1010" s="60"/>
      <c r="BB1010" s="60"/>
      <c r="BC1010" s="60"/>
      <c r="BD1010" s="60"/>
      <c r="BE1010" s="60"/>
      <c r="BF1010" s="60"/>
      <c r="BG1010" s="60"/>
      <c r="BH1010" s="60"/>
      <c r="BI1010" s="60"/>
      <c r="BJ1010" s="60"/>
      <c r="BK1010" s="60"/>
      <c r="BL1010" s="60"/>
      <c r="BM1010" s="60"/>
      <c r="BN1010" s="60"/>
      <c r="BO1010" s="60"/>
      <c r="BP1010" s="60"/>
      <c r="BQ1010" s="60"/>
      <c r="BR1010" s="60"/>
      <c r="BS1010" s="60"/>
      <c r="BT1010" s="60"/>
      <c r="BU1010" s="60"/>
      <c r="BV1010" s="60"/>
      <c r="BW1010" s="60"/>
      <c r="BX1010" s="60"/>
      <c r="BY1010" s="60"/>
      <c r="BZ1010" s="60"/>
      <c r="CA1010" s="60"/>
      <c r="CB1010" s="60"/>
      <c r="CC1010" s="60"/>
      <c r="CD1010" s="60"/>
      <c r="CE1010" s="60"/>
      <c r="CF1010" s="60"/>
      <c r="CG1010" s="60"/>
      <c r="CH1010" s="60"/>
      <c r="CI1010" s="60"/>
      <c r="CJ1010" s="60"/>
      <c r="CK1010" s="60"/>
      <c r="CL1010" s="60"/>
      <c r="CM1010" s="60"/>
      <c r="CN1010" s="60"/>
      <c r="CO1010" s="60"/>
      <c r="CP1010" s="60"/>
      <c r="CQ1010" s="60"/>
      <c r="CR1010" s="60"/>
      <c r="CS1010" s="60"/>
      <c r="CT1010" s="60"/>
      <c r="CU1010" s="60"/>
      <c r="CV1010" s="60"/>
      <c r="CW1010" s="60"/>
      <c r="CX1010" s="60"/>
      <c r="CY1010" s="60"/>
      <c r="CZ1010" s="60"/>
      <c r="DA1010" s="60"/>
      <c r="DB1010" s="60"/>
      <c r="DC1010" s="60"/>
      <c r="DD1010" s="60"/>
      <c r="DE1010" s="60"/>
      <c r="DF1010" s="60"/>
      <c r="DG1010" s="60"/>
      <c r="DH1010" s="60"/>
      <c r="DI1010" s="60"/>
      <c r="DJ1010" s="60"/>
      <c r="DK1010" s="60"/>
      <c r="DL1010" s="60"/>
      <c r="DM1010" s="60"/>
      <c r="DN1010" s="60"/>
      <c r="DO1010" s="60"/>
      <c r="DP1010" s="60"/>
      <c r="DQ1010" s="60"/>
      <c r="DR1010" s="60"/>
      <c r="DS1010" s="60"/>
      <c r="DT1010" s="60"/>
      <c r="DU1010" s="60"/>
      <c r="DV1010" s="60"/>
      <c r="DW1010" s="60"/>
      <c r="DX1010" s="60"/>
      <c r="DY1010" s="60"/>
      <c r="DZ1010" s="60"/>
      <c r="EA1010" s="60"/>
      <c r="EB1010" s="60"/>
      <c r="EC1010" s="60"/>
      <c r="ED1010" s="60"/>
      <c r="EE1010" s="60"/>
      <c r="EF1010" s="60"/>
      <c r="EG1010" s="60"/>
      <c r="EH1010" s="60"/>
      <c r="EI1010" s="60"/>
      <c r="EJ1010" s="60"/>
      <c r="EK1010" s="60"/>
      <c r="EL1010" s="60"/>
      <c r="EM1010" s="60"/>
      <c r="EN1010" s="60"/>
      <c r="EO1010" s="60"/>
      <c r="EP1010" s="60"/>
      <c r="EQ1010" s="60"/>
      <c r="ER1010" s="60"/>
      <c r="ES1010" s="60"/>
      <c r="ET1010" s="60"/>
      <c r="EU1010" s="60"/>
      <c r="EV1010" s="60"/>
      <c r="EW1010" s="60"/>
      <c r="EX1010" s="60"/>
      <c r="EY1010" s="60"/>
      <c r="EZ1010" s="60"/>
      <c r="FA1010" s="60"/>
      <c r="FB1010" s="60"/>
      <c r="FC1010" s="60"/>
      <c r="FD1010" s="60"/>
      <c r="FE1010" s="60"/>
      <c r="FF1010" s="60"/>
      <c r="FG1010" s="60"/>
      <c r="FH1010" s="60"/>
      <c r="FI1010" s="60"/>
      <c r="FJ1010" s="60"/>
      <c r="FK1010" s="60"/>
      <c r="FL1010" s="60"/>
      <c r="FM1010" s="60"/>
      <c r="FN1010" s="60"/>
      <c r="FO1010" s="60"/>
      <c r="FP1010" s="60"/>
      <c r="FQ1010" s="60"/>
      <c r="FR1010" s="60"/>
      <c r="FS1010" s="60"/>
      <c r="FT1010" s="60"/>
      <c r="FU1010" s="60"/>
      <c r="FV1010" s="60"/>
      <c r="FW1010" s="60"/>
      <c r="FX1010" s="60"/>
      <c r="FY1010" s="60"/>
      <c r="FZ1010" s="60"/>
      <c r="GA1010" s="60"/>
      <c r="GB1010" s="60"/>
      <c r="GC1010" s="60"/>
      <c r="GD1010" s="60"/>
      <c r="GE1010" s="60"/>
      <c r="GF1010" s="60"/>
      <c r="GG1010" s="60"/>
      <c r="GH1010" s="60"/>
      <c r="GI1010" s="60"/>
      <c r="GJ1010" s="60"/>
      <c r="GK1010" s="60"/>
      <c r="GL1010" s="60"/>
      <c r="GM1010" s="60"/>
      <c r="GN1010" s="60"/>
      <c r="GO1010" s="60"/>
      <c r="GP1010" s="60"/>
      <c r="GQ1010" s="60"/>
      <c r="GR1010" s="60"/>
      <c r="GS1010" s="60"/>
      <c r="GT1010" s="60"/>
      <c r="GU1010" s="60"/>
      <c r="GV1010" s="60"/>
      <c r="GW1010" s="60"/>
      <c r="GX1010" s="60"/>
      <c r="GY1010" s="60"/>
      <c r="GZ1010" s="60"/>
      <c r="HA1010" s="60"/>
      <c r="HB1010" s="60"/>
      <c r="HC1010" s="60"/>
      <c r="HD1010" s="60"/>
      <c r="HE1010" s="60"/>
      <c r="HF1010" s="60"/>
      <c r="HG1010" s="60"/>
      <c r="HH1010" s="60"/>
      <c r="HI1010" s="60"/>
      <c r="HJ1010" s="60"/>
      <c r="HK1010" s="60"/>
      <c r="HL1010" s="60"/>
      <c r="HM1010" s="60"/>
      <c r="HN1010" s="60"/>
      <c r="HO1010" s="60"/>
      <c r="HP1010" s="60"/>
      <c r="HQ1010" s="60"/>
      <c r="HR1010" s="60"/>
      <c r="HS1010" s="60"/>
      <c r="HT1010" s="60"/>
      <c r="HU1010" s="60"/>
      <c r="HV1010" s="60"/>
      <c r="HW1010" s="60"/>
      <c r="HX1010" s="60"/>
      <c r="HY1010" s="60"/>
      <c r="HZ1010" s="60"/>
      <c r="IA1010" s="60"/>
      <c r="IB1010" s="60"/>
      <c r="IC1010" s="60"/>
      <c r="ID1010" s="60"/>
      <c r="IE1010" s="60"/>
      <c r="IF1010" s="60"/>
      <c r="IG1010" s="60"/>
      <c r="IH1010" s="60"/>
      <c r="II1010" s="60"/>
      <c r="IJ1010" s="60"/>
      <c r="IK1010" s="60"/>
      <c r="IL1010" s="60"/>
      <c r="IM1010" s="60"/>
      <c r="IN1010" s="60"/>
      <c r="IO1010" s="60"/>
      <c r="IP1010" s="60"/>
      <c r="IQ1010" s="60"/>
      <c r="IR1010" s="60"/>
      <c r="IS1010" s="60"/>
      <c r="IT1010" s="60"/>
      <c r="IU1010" s="60"/>
      <c r="IV1010" s="60"/>
      <c r="IW1010" s="60"/>
      <c r="IX1010" s="60"/>
      <c r="IY1010" s="60"/>
      <c r="IZ1010" s="60"/>
      <c r="JA1010" s="60"/>
      <c r="JB1010" s="60"/>
      <c r="JC1010" s="60"/>
      <c r="JD1010" s="60"/>
      <c r="JE1010" s="60"/>
      <c r="JF1010" s="60"/>
      <c r="JG1010" s="60"/>
      <c r="JH1010" s="60"/>
      <c r="JI1010" s="60"/>
      <c r="JJ1010" s="60"/>
      <c r="JK1010" s="60"/>
      <c r="JL1010" s="60"/>
      <c r="JM1010" s="60"/>
      <c r="JN1010" s="60"/>
      <c r="JO1010" s="60"/>
      <c r="JP1010" s="60"/>
      <c r="JQ1010" s="60"/>
      <c r="JR1010" s="60"/>
      <c r="JS1010" s="60"/>
      <c r="JT1010" s="60"/>
      <c r="JU1010" s="60"/>
      <c r="JV1010" s="60"/>
      <c r="JW1010" s="60"/>
      <c r="JX1010" s="60"/>
      <c r="JY1010" s="60"/>
      <c r="JZ1010" s="60"/>
      <c r="KA1010" s="60"/>
      <c r="KB1010" s="60"/>
      <c r="KC1010" s="60"/>
      <c r="KD1010" s="60"/>
      <c r="KE1010" s="60"/>
      <c r="KF1010" s="60"/>
      <c r="KG1010" s="60"/>
      <c r="KH1010" s="60"/>
      <c r="KI1010" s="60"/>
      <c r="KJ1010" s="60"/>
      <c r="KK1010" s="60"/>
      <c r="KL1010" s="60"/>
      <c r="KM1010" s="60"/>
      <c r="KN1010" s="60"/>
      <c r="KO1010" s="60"/>
      <c r="KP1010" s="60"/>
      <c r="KQ1010" s="60"/>
      <c r="KR1010" s="60"/>
      <c r="KS1010" s="60"/>
      <c r="KT1010" s="60"/>
      <c r="KU1010" s="60"/>
      <c r="KV1010" s="60"/>
      <c r="KW1010" s="60"/>
      <c r="KX1010" s="60"/>
      <c r="KY1010" s="60"/>
      <c r="KZ1010" s="60"/>
      <c r="LA1010" s="60"/>
      <c r="LB1010" s="60"/>
      <c r="LC1010" s="60"/>
      <c r="LD1010" s="60"/>
      <c r="LE1010" s="60"/>
      <c r="LF1010" s="60"/>
      <c r="LG1010" s="60"/>
      <c r="LH1010" s="60"/>
      <c r="LI1010" s="60"/>
      <c r="LJ1010" s="60"/>
      <c r="LK1010" s="60"/>
      <c r="LL1010" s="60"/>
      <c r="LM1010" s="60"/>
      <c r="LN1010" s="60"/>
      <c r="LO1010" s="60"/>
      <c r="LP1010" s="60"/>
      <c r="LQ1010" s="60"/>
      <c r="LR1010" s="60"/>
      <c r="LS1010" s="60"/>
      <c r="LT1010" s="60"/>
      <c r="LU1010" s="60"/>
      <c r="LV1010" s="60"/>
      <c r="LW1010" s="60"/>
      <c r="LX1010" s="60"/>
      <c r="LY1010" s="60"/>
      <c r="LZ1010" s="60"/>
      <c r="MA1010" s="60"/>
      <c r="MB1010" s="60"/>
      <c r="MC1010" s="60"/>
      <c r="MD1010" s="60"/>
      <c r="ME1010" s="60"/>
      <c r="MF1010" s="60"/>
      <c r="MG1010" s="60"/>
      <c r="MH1010" s="60"/>
      <c r="MI1010" s="60"/>
      <c r="MJ1010" s="60"/>
      <c r="MK1010" s="60"/>
      <c r="ML1010" s="60"/>
      <c r="MM1010" s="60"/>
      <c r="MN1010" s="60"/>
      <c r="MO1010" s="60"/>
      <c r="MP1010" s="60"/>
      <c r="MQ1010" s="60"/>
      <c r="MR1010" s="60"/>
      <c r="MS1010" s="60"/>
      <c r="MT1010" s="60"/>
      <c r="MU1010" s="60"/>
      <c r="MV1010" s="60"/>
      <c r="MW1010" s="60"/>
      <c r="MX1010" s="60"/>
      <c r="MY1010" s="60"/>
      <c r="MZ1010" s="60"/>
      <c r="NA1010" s="60"/>
      <c r="NB1010" s="60"/>
      <c r="NC1010" s="60"/>
      <c r="ND1010" s="60"/>
      <c r="NE1010" s="60"/>
      <c r="NF1010" s="60"/>
      <c r="NG1010" s="60"/>
      <c r="NH1010" s="60"/>
      <c r="NI1010" s="60"/>
      <c r="NJ1010" s="60"/>
      <c r="NK1010" s="60"/>
      <c r="NL1010" s="60"/>
      <c r="NM1010" s="60"/>
      <c r="NN1010" s="60"/>
      <c r="NO1010" s="60"/>
      <c r="NP1010" s="60"/>
      <c r="NQ1010" s="60"/>
      <c r="NR1010" s="60"/>
      <c r="NS1010" s="60"/>
      <c r="NT1010" s="60"/>
      <c r="NU1010" s="60"/>
      <c r="NV1010" s="60"/>
      <c r="NW1010" s="60"/>
      <c r="NX1010" s="60"/>
      <c r="NY1010" s="60"/>
      <c r="NZ1010" s="60"/>
      <c r="OA1010" s="60"/>
      <c r="OB1010" s="60"/>
      <c r="OC1010" s="60"/>
      <c r="OD1010" s="60"/>
      <c r="OE1010" s="60"/>
      <c r="OF1010" s="60"/>
      <c r="OG1010" s="60"/>
      <c r="OH1010" s="60"/>
      <c r="OI1010" s="60"/>
      <c r="OJ1010" s="60"/>
      <c r="OK1010" s="60"/>
      <c r="OL1010" s="60"/>
      <c r="OM1010" s="60"/>
      <c r="ON1010" s="60"/>
      <c r="OO1010" s="60"/>
      <c r="OP1010" s="60"/>
      <c r="OQ1010" s="60"/>
      <c r="OR1010" s="60"/>
      <c r="OS1010" s="60"/>
      <c r="OT1010" s="60"/>
      <c r="OU1010" s="60"/>
      <c r="OV1010" s="60"/>
      <c r="OW1010" s="60"/>
      <c r="OX1010" s="60"/>
      <c r="OY1010" s="60"/>
      <c r="OZ1010" s="60"/>
      <c r="PA1010" s="60"/>
      <c r="PB1010" s="60"/>
      <c r="PC1010" s="60"/>
      <c r="PD1010" s="60"/>
      <c r="PE1010" s="60"/>
      <c r="PF1010" s="60"/>
      <c r="PG1010" s="60"/>
      <c r="PH1010" s="60"/>
      <c r="PI1010" s="60"/>
      <c r="PJ1010" s="60"/>
      <c r="PK1010" s="60"/>
      <c r="PL1010" s="60"/>
      <c r="PM1010" s="60"/>
      <c r="PN1010" s="60"/>
      <c r="PO1010" s="60"/>
      <c r="PP1010" s="60"/>
      <c r="PQ1010" s="60"/>
      <c r="PR1010" s="60"/>
      <c r="PS1010" s="60"/>
      <c r="PT1010" s="60"/>
      <c r="PU1010" s="60"/>
      <c r="PV1010" s="60"/>
      <c r="PW1010" s="60"/>
      <c r="PX1010" s="60"/>
      <c r="PY1010" s="60"/>
      <c r="PZ1010" s="60"/>
      <c r="QA1010" s="60"/>
      <c r="QB1010" s="60"/>
      <c r="QC1010" s="60"/>
      <c r="QD1010" s="60"/>
      <c r="QE1010" s="60"/>
      <c r="QF1010" s="60"/>
      <c r="QG1010" s="60"/>
      <c r="QH1010" s="60"/>
      <c r="QI1010" s="60"/>
      <c r="QJ1010" s="60"/>
      <c r="QK1010" s="60"/>
      <c r="QL1010" s="60"/>
      <c r="QM1010" s="60"/>
      <c r="QN1010" s="60"/>
      <c r="QO1010" s="60"/>
      <c r="QP1010" s="60"/>
      <c r="QQ1010" s="60"/>
      <c r="QR1010" s="60"/>
      <c r="QS1010" s="60"/>
      <c r="QT1010" s="60"/>
      <c r="QU1010" s="60"/>
      <c r="QV1010" s="60"/>
      <c r="QW1010" s="60"/>
      <c r="QX1010" s="60"/>
      <c r="QY1010" s="60"/>
      <c r="QZ1010" s="60"/>
      <c r="RA1010" s="60"/>
      <c r="RB1010" s="60"/>
      <c r="RC1010" s="60"/>
      <c r="RD1010" s="60"/>
      <c r="RE1010" s="60"/>
      <c r="RF1010" s="60"/>
      <c r="RG1010" s="60"/>
      <c r="RH1010" s="60"/>
      <c r="RI1010" s="60"/>
      <c r="RJ1010" s="60"/>
      <c r="RK1010" s="60"/>
      <c r="RL1010" s="60"/>
      <c r="RM1010" s="60"/>
      <c r="RN1010" s="60"/>
      <c r="RO1010" s="60"/>
      <c r="RP1010" s="60"/>
      <c r="RQ1010" s="60"/>
      <c r="RR1010" s="60"/>
      <c r="RS1010" s="60"/>
      <c r="RT1010" s="60"/>
      <c r="RU1010" s="60"/>
      <c r="RV1010" s="60"/>
      <c r="RW1010" s="60"/>
      <c r="RX1010" s="60"/>
      <c r="RY1010" s="60"/>
      <c r="RZ1010" s="60"/>
      <c r="SA1010" s="60"/>
      <c r="SB1010" s="60"/>
      <c r="SC1010" s="60"/>
      <c r="SD1010" s="60"/>
      <c r="SE1010" s="60"/>
      <c r="SF1010" s="60"/>
      <c r="SG1010" s="60"/>
      <c r="SH1010" s="60"/>
      <c r="SI1010" s="60"/>
      <c r="SJ1010" s="60"/>
      <c r="SK1010" s="60"/>
      <c r="SL1010" s="60"/>
      <c r="SM1010" s="60"/>
      <c r="SN1010" s="60"/>
      <c r="SO1010" s="60"/>
      <c r="SP1010" s="60"/>
      <c r="SQ1010" s="60"/>
      <c r="SR1010" s="60"/>
      <c r="SS1010" s="60"/>
      <c r="ST1010" s="60"/>
      <c r="SU1010" s="60"/>
      <c r="SV1010" s="60"/>
      <c r="SW1010" s="60"/>
      <c r="SX1010" s="60"/>
      <c r="SY1010" s="60"/>
      <c r="SZ1010" s="60"/>
      <c r="TA1010" s="60"/>
      <c r="TB1010" s="60"/>
      <c r="TC1010" s="60"/>
      <c r="TD1010" s="60"/>
      <c r="TE1010" s="60"/>
      <c r="TF1010" s="60"/>
      <c r="TG1010" s="60"/>
      <c r="TH1010" s="60"/>
      <c r="TI1010" s="60"/>
    </row>
    <row r="1011" spans="1:529" s="82" customFormat="1" ht="53.25" customHeight="1" x14ac:dyDescent="0.25">
      <c r="A1011" s="164">
        <v>13740002</v>
      </c>
      <c r="B1011" s="175">
        <v>39426</v>
      </c>
      <c r="C1011" s="176" t="s">
        <v>215</v>
      </c>
      <c r="D1011" s="176"/>
      <c r="E1011" s="176"/>
      <c r="F1011" s="176"/>
      <c r="G1011" s="176"/>
      <c r="H1011" s="164"/>
      <c r="I1011" s="175">
        <v>39446</v>
      </c>
      <c r="J1011" s="175">
        <v>41639</v>
      </c>
      <c r="K1011" s="176"/>
      <c r="L1011" s="176"/>
      <c r="M1011" s="176" t="s">
        <v>2806</v>
      </c>
      <c r="N1011" s="176" t="s">
        <v>95</v>
      </c>
      <c r="O1011" s="176">
        <v>9500</v>
      </c>
      <c r="P1011" s="752" t="s">
        <v>7343</v>
      </c>
      <c r="Q1011" s="752" t="s">
        <v>7344</v>
      </c>
      <c r="R1011" s="752"/>
      <c r="S1011" s="752"/>
      <c r="T1011" s="568"/>
      <c r="U1011" s="176"/>
      <c r="V1011" s="176">
        <v>9500</v>
      </c>
      <c r="W1011" s="176"/>
      <c r="X1011" s="176"/>
      <c r="Y1011" s="176"/>
      <c r="Z1011" s="176"/>
      <c r="AA1011" s="176"/>
      <c r="AB1011" s="176"/>
      <c r="AC1011" s="176"/>
      <c r="AD1011" s="176"/>
      <c r="AE1011" s="176"/>
      <c r="AF1011" s="176"/>
      <c r="AG1011" s="176"/>
      <c r="AH1011" s="176"/>
      <c r="AI1011" s="176"/>
      <c r="AJ1011" s="176"/>
      <c r="AK1011" s="222"/>
      <c r="AL1011" s="222" t="s">
        <v>3397</v>
      </c>
      <c r="AM1011" s="60"/>
      <c r="AN1011" s="60"/>
      <c r="AO1011" s="60"/>
      <c r="AP1011" s="60"/>
      <c r="AQ1011" s="60"/>
      <c r="AR1011" s="60"/>
      <c r="AS1011" s="60"/>
      <c r="AT1011" s="60"/>
      <c r="AU1011" s="60"/>
      <c r="AV1011" s="60"/>
      <c r="AW1011" s="60"/>
      <c r="AX1011" s="60"/>
      <c r="AY1011" s="60"/>
      <c r="AZ1011" s="60"/>
      <c r="BA1011" s="60"/>
      <c r="BB1011" s="60"/>
      <c r="BC1011" s="60"/>
      <c r="BD1011" s="60"/>
      <c r="BE1011" s="60"/>
      <c r="BF1011" s="60"/>
      <c r="BG1011" s="60"/>
      <c r="BH1011" s="60"/>
      <c r="BI1011" s="60"/>
      <c r="BJ1011" s="60"/>
      <c r="BK1011" s="60"/>
      <c r="BL1011" s="60"/>
      <c r="BM1011" s="60"/>
      <c r="BN1011" s="60"/>
      <c r="BO1011" s="60"/>
      <c r="BP1011" s="60"/>
      <c r="BQ1011" s="60"/>
      <c r="BR1011" s="60"/>
      <c r="BS1011" s="60"/>
      <c r="BT1011" s="60"/>
      <c r="BU1011" s="60"/>
      <c r="BV1011" s="60"/>
      <c r="BW1011" s="60"/>
      <c r="BX1011" s="60"/>
      <c r="BY1011" s="60"/>
      <c r="BZ1011" s="60"/>
      <c r="CA1011" s="60"/>
      <c r="CB1011" s="60"/>
      <c r="CC1011" s="60"/>
      <c r="CD1011" s="60"/>
      <c r="CE1011" s="60"/>
      <c r="CF1011" s="60"/>
      <c r="CG1011" s="60"/>
      <c r="CH1011" s="60"/>
      <c r="CI1011" s="60"/>
      <c r="CJ1011" s="60"/>
      <c r="CK1011" s="60"/>
      <c r="CL1011" s="60"/>
      <c r="CM1011" s="60"/>
      <c r="CN1011" s="60"/>
      <c r="CO1011" s="60"/>
      <c r="CP1011" s="60"/>
      <c r="CQ1011" s="60"/>
      <c r="CR1011" s="60"/>
      <c r="CS1011" s="60"/>
      <c r="CT1011" s="60"/>
      <c r="CU1011" s="60"/>
      <c r="CV1011" s="60"/>
      <c r="CW1011" s="60"/>
      <c r="CX1011" s="60"/>
      <c r="CY1011" s="60"/>
      <c r="CZ1011" s="60"/>
      <c r="DA1011" s="60"/>
      <c r="DB1011" s="60"/>
      <c r="DC1011" s="60"/>
      <c r="DD1011" s="60"/>
      <c r="DE1011" s="60"/>
      <c r="DF1011" s="60"/>
      <c r="DG1011" s="60"/>
      <c r="DH1011" s="60"/>
      <c r="DI1011" s="60"/>
      <c r="DJ1011" s="60"/>
      <c r="DK1011" s="60"/>
      <c r="DL1011" s="60"/>
      <c r="DM1011" s="60"/>
      <c r="DN1011" s="60"/>
      <c r="DO1011" s="60"/>
      <c r="DP1011" s="60"/>
      <c r="DQ1011" s="60"/>
      <c r="DR1011" s="60"/>
      <c r="DS1011" s="60"/>
      <c r="DT1011" s="60"/>
      <c r="DU1011" s="60"/>
      <c r="DV1011" s="60"/>
      <c r="DW1011" s="60"/>
      <c r="DX1011" s="60"/>
      <c r="DY1011" s="60"/>
      <c r="DZ1011" s="60"/>
      <c r="EA1011" s="60"/>
      <c r="EB1011" s="60"/>
      <c r="EC1011" s="60"/>
      <c r="ED1011" s="60"/>
      <c r="EE1011" s="60"/>
      <c r="EF1011" s="60"/>
      <c r="EG1011" s="60"/>
      <c r="EH1011" s="60"/>
      <c r="EI1011" s="60"/>
      <c r="EJ1011" s="60"/>
      <c r="EK1011" s="60"/>
      <c r="EL1011" s="60"/>
      <c r="EM1011" s="60"/>
      <c r="EN1011" s="60"/>
      <c r="EO1011" s="60"/>
      <c r="EP1011" s="60"/>
      <c r="EQ1011" s="60"/>
      <c r="ER1011" s="60"/>
      <c r="ES1011" s="60"/>
      <c r="ET1011" s="60"/>
      <c r="EU1011" s="60"/>
      <c r="EV1011" s="60"/>
      <c r="EW1011" s="60"/>
      <c r="EX1011" s="60"/>
      <c r="EY1011" s="60"/>
      <c r="EZ1011" s="60"/>
      <c r="FA1011" s="60"/>
      <c r="FB1011" s="60"/>
      <c r="FC1011" s="60"/>
      <c r="FD1011" s="60"/>
      <c r="FE1011" s="60"/>
      <c r="FF1011" s="60"/>
      <c r="FG1011" s="60"/>
      <c r="FH1011" s="60"/>
      <c r="FI1011" s="60"/>
      <c r="FJ1011" s="60"/>
      <c r="FK1011" s="60"/>
      <c r="FL1011" s="60"/>
      <c r="FM1011" s="60"/>
      <c r="FN1011" s="60"/>
      <c r="FO1011" s="60"/>
      <c r="FP1011" s="60"/>
      <c r="FQ1011" s="60"/>
      <c r="FR1011" s="60"/>
      <c r="FS1011" s="60"/>
      <c r="FT1011" s="60"/>
      <c r="FU1011" s="60"/>
      <c r="FV1011" s="60"/>
      <c r="FW1011" s="60"/>
      <c r="FX1011" s="60"/>
      <c r="FY1011" s="60"/>
      <c r="FZ1011" s="60"/>
      <c r="GA1011" s="60"/>
      <c r="GB1011" s="60"/>
      <c r="GC1011" s="60"/>
      <c r="GD1011" s="60"/>
      <c r="GE1011" s="60"/>
      <c r="GF1011" s="60"/>
      <c r="GG1011" s="60"/>
      <c r="GH1011" s="60"/>
      <c r="GI1011" s="60"/>
      <c r="GJ1011" s="60"/>
      <c r="GK1011" s="60"/>
      <c r="GL1011" s="60"/>
      <c r="GM1011" s="60"/>
      <c r="GN1011" s="60"/>
      <c r="GO1011" s="60"/>
      <c r="GP1011" s="60"/>
      <c r="GQ1011" s="60"/>
      <c r="GR1011" s="60"/>
      <c r="GS1011" s="60"/>
      <c r="GT1011" s="60"/>
      <c r="GU1011" s="60"/>
      <c r="GV1011" s="60"/>
      <c r="GW1011" s="60"/>
      <c r="GX1011" s="60"/>
      <c r="GY1011" s="60"/>
      <c r="GZ1011" s="60"/>
      <c r="HA1011" s="60"/>
      <c r="HB1011" s="60"/>
      <c r="HC1011" s="60"/>
      <c r="HD1011" s="60"/>
      <c r="HE1011" s="60"/>
      <c r="HF1011" s="60"/>
      <c r="HG1011" s="60"/>
      <c r="HH1011" s="60"/>
      <c r="HI1011" s="60"/>
      <c r="HJ1011" s="60"/>
      <c r="HK1011" s="60"/>
      <c r="HL1011" s="60"/>
      <c r="HM1011" s="60"/>
      <c r="HN1011" s="60"/>
      <c r="HO1011" s="60"/>
      <c r="HP1011" s="60"/>
      <c r="HQ1011" s="60"/>
      <c r="HR1011" s="60"/>
      <c r="HS1011" s="60"/>
      <c r="HT1011" s="60"/>
      <c r="HU1011" s="60"/>
      <c r="HV1011" s="60"/>
      <c r="HW1011" s="60"/>
      <c r="HX1011" s="60"/>
      <c r="HY1011" s="60"/>
      <c r="HZ1011" s="60"/>
      <c r="IA1011" s="60"/>
      <c r="IB1011" s="60"/>
      <c r="IC1011" s="60"/>
      <c r="ID1011" s="60"/>
      <c r="IE1011" s="60"/>
      <c r="IF1011" s="60"/>
      <c r="IG1011" s="60"/>
      <c r="IH1011" s="60"/>
      <c r="II1011" s="60"/>
      <c r="IJ1011" s="60"/>
      <c r="IK1011" s="60"/>
      <c r="IL1011" s="60"/>
      <c r="IM1011" s="60"/>
      <c r="IN1011" s="60"/>
      <c r="IO1011" s="60"/>
      <c r="IP1011" s="60"/>
      <c r="IQ1011" s="60"/>
      <c r="IR1011" s="60"/>
      <c r="IS1011" s="60"/>
      <c r="IT1011" s="60"/>
      <c r="IU1011" s="60"/>
      <c r="IV1011" s="60"/>
      <c r="IW1011" s="60"/>
      <c r="IX1011" s="60"/>
      <c r="IY1011" s="60"/>
      <c r="IZ1011" s="60"/>
      <c r="JA1011" s="60"/>
      <c r="JB1011" s="60"/>
      <c r="JC1011" s="60"/>
      <c r="JD1011" s="60"/>
      <c r="JE1011" s="60"/>
      <c r="JF1011" s="60"/>
      <c r="JG1011" s="60"/>
      <c r="JH1011" s="60"/>
      <c r="JI1011" s="60"/>
      <c r="JJ1011" s="60"/>
      <c r="JK1011" s="60"/>
      <c r="JL1011" s="60"/>
      <c r="JM1011" s="60"/>
      <c r="JN1011" s="60"/>
      <c r="JO1011" s="60"/>
      <c r="JP1011" s="60"/>
      <c r="JQ1011" s="60"/>
      <c r="JR1011" s="60"/>
      <c r="JS1011" s="60"/>
      <c r="JT1011" s="60"/>
      <c r="JU1011" s="60"/>
      <c r="JV1011" s="60"/>
      <c r="JW1011" s="60"/>
      <c r="JX1011" s="60"/>
      <c r="JY1011" s="60"/>
      <c r="JZ1011" s="60"/>
      <c r="KA1011" s="60"/>
      <c r="KB1011" s="60"/>
      <c r="KC1011" s="60"/>
      <c r="KD1011" s="60"/>
      <c r="KE1011" s="60"/>
      <c r="KF1011" s="60"/>
      <c r="KG1011" s="60"/>
      <c r="KH1011" s="60"/>
      <c r="KI1011" s="60"/>
      <c r="KJ1011" s="60"/>
      <c r="KK1011" s="60"/>
      <c r="KL1011" s="60"/>
      <c r="KM1011" s="60"/>
      <c r="KN1011" s="60"/>
      <c r="KO1011" s="60"/>
      <c r="KP1011" s="60"/>
      <c r="KQ1011" s="60"/>
      <c r="KR1011" s="60"/>
      <c r="KS1011" s="60"/>
      <c r="KT1011" s="60"/>
      <c r="KU1011" s="60"/>
      <c r="KV1011" s="60"/>
      <c r="KW1011" s="60"/>
      <c r="KX1011" s="60"/>
      <c r="KY1011" s="60"/>
      <c r="KZ1011" s="60"/>
      <c r="LA1011" s="60"/>
      <c r="LB1011" s="60"/>
      <c r="LC1011" s="60"/>
      <c r="LD1011" s="60"/>
      <c r="LE1011" s="60"/>
      <c r="LF1011" s="60"/>
      <c r="LG1011" s="60"/>
      <c r="LH1011" s="60"/>
      <c r="LI1011" s="60"/>
      <c r="LJ1011" s="60"/>
      <c r="LK1011" s="60"/>
      <c r="LL1011" s="60"/>
      <c r="LM1011" s="60"/>
      <c r="LN1011" s="60"/>
      <c r="LO1011" s="60"/>
      <c r="LP1011" s="60"/>
      <c r="LQ1011" s="60"/>
      <c r="LR1011" s="60"/>
      <c r="LS1011" s="60"/>
      <c r="LT1011" s="60"/>
      <c r="LU1011" s="60"/>
      <c r="LV1011" s="60"/>
      <c r="LW1011" s="60"/>
      <c r="LX1011" s="60"/>
      <c r="LY1011" s="60"/>
      <c r="LZ1011" s="60"/>
      <c r="MA1011" s="60"/>
      <c r="MB1011" s="60"/>
      <c r="MC1011" s="60"/>
      <c r="MD1011" s="60"/>
      <c r="ME1011" s="60"/>
      <c r="MF1011" s="60"/>
      <c r="MG1011" s="60"/>
      <c r="MH1011" s="60"/>
      <c r="MI1011" s="60"/>
      <c r="MJ1011" s="60"/>
      <c r="MK1011" s="60"/>
      <c r="ML1011" s="60"/>
      <c r="MM1011" s="60"/>
      <c r="MN1011" s="60"/>
      <c r="MO1011" s="60"/>
      <c r="MP1011" s="60"/>
      <c r="MQ1011" s="60"/>
      <c r="MR1011" s="60"/>
      <c r="MS1011" s="60"/>
      <c r="MT1011" s="60"/>
      <c r="MU1011" s="60"/>
      <c r="MV1011" s="60"/>
      <c r="MW1011" s="60"/>
      <c r="MX1011" s="60"/>
      <c r="MY1011" s="60"/>
      <c r="MZ1011" s="60"/>
      <c r="NA1011" s="60"/>
      <c r="NB1011" s="60"/>
      <c r="NC1011" s="60"/>
      <c r="ND1011" s="60"/>
      <c r="NE1011" s="60"/>
      <c r="NF1011" s="60"/>
      <c r="NG1011" s="60"/>
      <c r="NH1011" s="60"/>
      <c r="NI1011" s="60"/>
      <c r="NJ1011" s="60"/>
      <c r="NK1011" s="60"/>
      <c r="NL1011" s="60"/>
      <c r="NM1011" s="60"/>
      <c r="NN1011" s="60"/>
      <c r="NO1011" s="60"/>
      <c r="NP1011" s="60"/>
      <c r="NQ1011" s="60"/>
      <c r="NR1011" s="60"/>
      <c r="NS1011" s="60"/>
      <c r="NT1011" s="60"/>
      <c r="NU1011" s="60"/>
      <c r="NV1011" s="60"/>
      <c r="NW1011" s="60"/>
      <c r="NX1011" s="60"/>
      <c r="NY1011" s="60"/>
      <c r="NZ1011" s="60"/>
      <c r="OA1011" s="60"/>
      <c r="OB1011" s="60"/>
      <c r="OC1011" s="60"/>
      <c r="OD1011" s="60"/>
      <c r="OE1011" s="60"/>
      <c r="OF1011" s="60"/>
      <c r="OG1011" s="60"/>
      <c r="OH1011" s="60"/>
      <c r="OI1011" s="60"/>
      <c r="OJ1011" s="60"/>
      <c r="OK1011" s="60"/>
      <c r="OL1011" s="60"/>
      <c r="OM1011" s="60"/>
      <c r="ON1011" s="60"/>
      <c r="OO1011" s="60"/>
      <c r="OP1011" s="60"/>
      <c r="OQ1011" s="60"/>
      <c r="OR1011" s="60"/>
      <c r="OS1011" s="60"/>
      <c r="OT1011" s="60"/>
      <c r="OU1011" s="60"/>
      <c r="OV1011" s="60"/>
      <c r="OW1011" s="60"/>
      <c r="OX1011" s="60"/>
      <c r="OY1011" s="60"/>
      <c r="OZ1011" s="60"/>
      <c r="PA1011" s="60"/>
      <c r="PB1011" s="60"/>
      <c r="PC1011" s="60"/>
      <c r="PD1011" s="60"/>
      <c r="PE1011" s="60"/>
      <c r="PF1011" s="60"/>
      <c r="PG1011" s="60"/>
      <c r="PH1011" s="60"/>
      <c r="PI1011" s="60"/>
      <c r="PJ1011" s="60"/>
      <c r="PK1011" s="60"/>
      <c r="PL1011" s="60"/>
      <c r="PM1011" s="60"/>
      <c r="PN1011" s="60"/>
      <c r="PO1011" s="60"/>
      <c r="PP1011" s="60"/>
      <c r="PQ1011" s="60"/>
      <c r="PR1011" s="60"/>
      <c r="PS1011" s="60"/>
      <c r="PT1011" s="60"/>
      <c r="PU1011" s="60"/>
      <c r="PV1011" s="60"/>
      <c r="PW1011" s="60"/>
      <c r="PX1011" s="60"/>
      <c r="PY1011" s="60"/>
      <c r="PZ1011" s="60"/>
      <c r="QA1011" s="60"/>
      <c r="QB1011" s="60"/>
      <c r="QC1011" s="60"/>
      <c r="QD1011" s="60"/>
      <c r="QE1011" s="60"/>
      <c r="QF1011" s="60"/>
      <c r="QG1011" s="60"/>
      <c r="QH1011" s="60"/>
      <c r="QI1011" s="60"/>
      <c r="QJ1011" s="60"/>
      <c r="QK1011" s="60"/>
      <c r="QL1011" s="60"/>
      <c r="QM1011" s="60"/>
      <c r="QN1011" s="60"/>
      <c r="QO1011" s="60"/>
      <c r="QP1011" s="60"/>
      <c r="QQ1011" s="60"/>
      <c r="QR1011" s="60"/>
      <c r="QS1011" s="60"/>
      <c r="QT1011" s="60"/>
      <c r="QU1011" s="60"/>
      <c r="QV1011" s="60"/>
      <c r="QW1011" s="60"/>
      <c r="QX1011" s="60"/>
      <c r="QY1011" s="60"/>
      <c r="QZ1011" s="60"/>
      <c r="RA1011" s="60"/>
      <c r="RB1011" s="60"/>
      <c r="RC1011" s="60"/>
      <c r="RD1011" s="60"/>
      <c r="RE1011" s="60"/>
      <c r="RF1011" s="60"/>
      <c r="RG1011" s="60"/>
      <c r="RH1011" s="60"/>
      <c r="RI1011" s="60"/>
      <c r="RJ1011" s="60"/>
      <c r="RK1011" s="60"/>
      <c r="RL1011" s="60"/>
      <c r="RM1011" s="60"/>
      <c r="RN1011" s="60"/>
      <c r="RO1011" s="60"/>
      <c r="RP1011" s="60"/>
      <c r="RQ1011" s="60"/>
      <c r="RR1011" s="60"/>
      <c r="RS1011" s="60"/>
      <c r="RT1011" s="60"/>
      <c r="RU1011" s="60"/>
      <c r="RV1011" s="60"/>
      <c r="RW1011" s="60"/>
      <c r="RX1011" s="60"/>
      <c r="RY1011" s="60"/>
      <c r="RZ1011" s="60"/>
      <c r="SA1011" s="60"/>
      <c r="SB1011" s="60"/>
      <c r="SC1011" s="60"/>
      <c r="SD1011" s="60"/>
      <c r="SE1011" s="60"/>
      <c r="SF1011" s="60"/>
      <c r="SG1011" s="60"/>
      <c r="SH1011" s="60"/>
      <c r="SI1011" s="60"/>
      <c r="SJ1011" s="60"/>
      <c r="SK1011" s="60"/>
      <c r="SL1011" s="60"/>
      <c r="SM1011" s="60"/>
      <c r="SN1011" s="60"/>
      <c r="SO1011" s="60"/>
      <c r="SP1011" s="60"/>
      <c r="SQ1011" s="60"/>
      <c r="SR1011" s="60"/>
      <c r="SS1011" s="60"/>
      <c r="ST1011" s="60"/>
      <c r="SU1011" s="60"/>
      <c r="SV1011" s="60"/>
      <c r="SW1011" s="60"/>
      <c r="SX1011" s="60"/>
      <c r="SY1011" s="60"/>
      <c r="SZ1011" s="60"/>
      <c r="TA1011" s="60"/>
      <c r="TB1011" s="60"/>
      <c r="TC1011" s="60"/>
      <c r="TD1011" s="60"/>
      <c r="TE1011" s="60"/>
      <c r="TF1011" s="60"/>
      <c r="TG1011" s="60"/>
      <c r="TH1011" s="60"/>
      <c r="TI1011" s="60"/>
    </row>
    <row r="1012" spans="1:529" s="60" customFormat="1" ht="28.5" customHeight="1" x14ac:dyDescent="0.25">
      <c r="A1012" s="151">
        <v>13740002</v>
      </c>
      <c r="B1012" s="150">
        <v>39426</v>
      </c>
      <c r="C1012" s="90" t="s">
        <v>5244</v>
      </c>
      <c r="D1012" s="90" t="s">
        <v>5722</v>
      </c>
      <c r="E1012" s="39" t="s">
        <v>116</v>
      </c>
      <c r="F1012" s="39" t="s">
        <v>69</v>
      </c>
      <c r="G1012" s="39" t="s">
        <v>51</v>
      </c>
      <c r="H1012" s="151">
        <v>70500</v>
      </c>
      <c r="I1012" s="150">
        <v>39446</v>
      </c>
      <c r="J1012" s="150">
        <v>42736</v>
      </c>
      <c r="K1012" s="90" t="s">
        <v>1957</v>
      </c>
      <c r="L1012" s="90"/>
      <c r="M1012" s="90" t="s">
        <v>2806</v>
      </c>
      <c r="N1012" s="90" t="s">
        <v>95</v>
      </c>
      <c r="O1012" s="90">
        <v>15000</v>
      </c>
      <c r="P1012" s="798"/>
      <c r="Q1012" s="798"/>
      <c r="R1012" s="798"/>
      <c r="S1012" s="798"/>
      <c r="T1012" s="618" t="s">
        <v>1964</v>
      </c>
      <c r="U1012" s="90">
        <v>41.1</v>
      </c>
      <c r="V1012" s="90">
        <v>15000</v>
      </c>
      <c r="W1012" s="90" t="s">
        <v>1257</v>
      </c>
      <c r="X1012" s="90">
        <v>50</v>
      </c>
      <c r="Y1012" s="90">
        <v>25</v>
      </c>
      <c r="Z1012" s="90">
        <v>125</v>
      </c>
      <c r="AA1012" s="90" t="s">
        <v>1325</v>
      </c>
      <c r="AB1012" s="90" t="s">
        <v>1325</v>
      </c>
      <c r="AC1012" s="90" t="s">
        <v>1325</v>
      </c>
      <c r="AD1012" s="90">
        <v>10</v>
      </c>
      <c r="AE1012" s="90">
        <v>2</v>
      </c>
      <c r="AF1012" s="90" t="s">
        <v>1325</v>
      </c>
      <c r="AG1012" s="90" t="s">
        <v>1969</v>
      </c>
      <c r="AH1012" s="90">
        <v>428.16899999999998</v>
      </c>
      <c r="AI1012" s="90" t="s">
        <v>2807</v>
      </c>
      <c r="AJ1012" s="90" t="s">
        <v>2808</v>
      </c>
      <c r="AK1012" s="90" t="s">
        <v>166</v>
      </c>
      <c r="AL1012" s="152"/>
      <c r="AM1012" s="11"/>
    </row>
    <row r="1013" spans="1:529" s="60" customFormat="1" ht="28.5" customHeight="1" x14ac:dyDescent="0.25">
      <c r="A1013" s="155">
        <v>13740002</v>
      </c>
      <c r="B1013" s="100">
        <v>39426</v>
      </c>
      <c r="C1013" s="39" t="s">
        <v>5245</v>
      </c>
      <c r="D1013" s="39" t="s">
        <v>5722</v>
      </c>
      <c r="E1013" s="39" t="s">
        <v>116</v>
      </c>
      <c r="F1013" s="39" t="s">
        <v>69</v>
      </c>
      <c r="G1013" s="39" t="s">
        <v>51</v>
      </c>
      <c r="H1013" s="155">
        <v>70500</v>
      </c>
      <c r="I1013" s="100">
        <v>39446</v>
      </c>
      <c r="J1013" s="100">
        <v>42736</v>
      </c>
      <c r="K1013" s="39" t="s">
        <v>1957</v>
      </c>
      <c r="L1013" s="39"/>
      <c r="M1013" s="39" t="s">
        <v>2806</v>
      </c>
      <c r="N1013" s="39" t="s">
        <v>95</v>
      </c>
      <c r="O1013" s="39">
        <v>25550</v>
      </c>
      <c r="P1013" s="757"/>
      <c r="Q1013" s="757"/>
      <c r="R1013" s="757"/>
      <c r="S1013" s="757"/>
      <c r="T1013" s="563">
        <v>16</v>
      </c>
      <c r="U1013" s="39">
        <v>70</v>
      </c>
      <c r="V1013" s="39">
        <v>25550</v>
      </c>
      <c r="W1013" s="39" t="s">
        <v>1257</v>
      </c>
      <c r="X1013" s="39">
        <v>50</v>
      </c>
      <c r="Y1013" s="39">
        <v>25</v>
      </c>
      <c r="Z1013" s="39">
        <v>125</v>
      </c>
      <c r="AA1013" s="39" t="s">
        <v>1325</v>
      </c>
      <c r="AB1013" s="39" t="s">
        <v>1325</v>
      </c>
      <c r="AC1013" s="39" t="s">
        <v>1325</v>
      </c>
      <c r="AD1013" s="39">
        <v>10</v>
      </c>
      <c r="AE1013" s="39">
        <v>2</v>
      </c>
      <c r="AF1013" s="39" t="s">
        <v>1325</v>
      </c>
      <c r="AG1013" s="39" t="s">
        <v>1969</v>
      </c>
      <c r="AH1013" s="39">
        <v>428.16899999999998</v>
      </c>
      <c r="AI1013" s="39" t="s">
        <v>2807</v>
      </c>
      <c r="AJ1013" s="39" t="s">
        <v>2808</v>
      </c>
      <c r="AK1013" s="39" t="s">
        <v>166</v>
      </c>
      <c r="AL1013" s="394"/>
      <c r="AM1013" s="11"/>
    </row>
    <row r="1014" spans="1:529" s="60" customFormat="1" ht="28.5" customHeight="1" thickBot="1" x14ac:dyDescent="0.3">
      <c r="A1014" s="73">
        <v>13740002</v>
      </c>
      <c r="B1014" s="12">
        <v>39426</v>
      </c>
      <c r="C1014" s="11" t="s">
        <v>5245</v>
      </c>
      <c r="D1014" s="11" t="s">
        <v>6448</v>
      </c>
      <c r="E1014" s="11" t="s">
        <v>116</v>
      </c>
      <c r="F1014" s="11" t="s">
        <v>69</v>
      </c>
      <c r="G1014" s="11" t="s">
        <v>51</v>
      </c>
      <c r="H1014" s="73">
        <v>70500</v>
      </c>
      <c r="I1014" s="12">
        <v>39446</v>
      </c>
      <c r="J1014" s="12">
        <v>46023</v>
      </c>
      <c r="K1014" s="11" t="s">
        <v>1957</v>
      </c>
      <c r="L1014" s="11" t="s">
        <v>7549</v>
      </c>
      <c r="M1014" s="11" t="s">
        <v>2806</v>
      </c>
      <c r="N1014" s="11" t="s">
        <v>95</v>
      </c>
      <c r="O1014" s="11">
        <v>25550</v>
      </c>
      <c r="P1014" s="745" t="s">
        <v>7550</v>
      </c>
      <c r="Q1014" s="745" t="s">
        <v>7550</v>
      </c>
      <c r="R1014" s="745"/>
      <c r="S1014" s="745"/>
      <c r="T1014" s="559">
        <v>16</v>
      </c>
      <c r="U1014" s="11">
        <v>70</v>
      </c>
      <c r="V1014" s="11">
        <v>25550</v>
      </c>
      <c r="W1014" s="11" t="s">
        <v>1257</v>
      </c>
      <c r="X1014" s="11">
        <v>50</v>
      </c>
      <c r="Y1014" s="11">
        <v>25</v>
      </c>
      <c r="Z1014" s="11">
        <v>125</v>
      </c>
      <c r="AA1014" s="11" t="s">
        <v>1325</v>
      </c>
      <c r="AB1014" s="11" t="s">
        <v>1325</v>
      </c>
      <c r="AC1014" s="11" t="s">
        <v>1325</v>
      </c>
      <c r="AD1014" s="11">
        <v>10</v>
      </c>
      <c r="AE1014" s="11">
        <v>2</v>
      </c>
      <c r="AF1014" s="11" t="s">
        <v>1325</v>
      </c>
      <c r="AG1014" s="11" t="s">
        <v>1969</v>
      </c>
      <c r="AH1014" s="11">
        <v>428.16899999999998</v>
      </c>
      <c r="AI1014" s="11" t="s">
        <v>2807</v>
      </c>
      <c r="AJ1014" s="11" t="s">
        <v>2808</v>
      </c>
      <c r="AK1014" s="11" t="s">
        <v>166</v>
      </c>
      <c r="AM1014" s="11"/>
    </row>
    <row r="1015" spans="1:529" s="60" customFormat="1" ht="28.5" customHeight="1" thickBot="1" x14ac:dyDescent="0.3">
      <c r="A1015" s="237">
        <v>13740003</v>
      </c>
      <c r="B1015" s="238">
        <v>39479</v>
      </c>
      <c r="C1015" s="23" t="s">
        <v>1877</v>
      </c>
      <c r="D1015" s="23"/>
      <c r="E1015" s="29"/>
      <c r="F1015" s="29"/>
      <c r="G1015" s="29"/>
      <c r="H1015" s="239"/>
      <c r="I1015" s="238">
        <v>39499</v>
      </c>
      <c r="J1015" s="238">
        <v>40575</v>
      </c>
      <c r="K1015" s="23" t="s">
        <v>365</v>
      </c>
      <c r="L1015" s="23"/>
      <c r="M1015" s="23" t="s">
        <v>1878</v>
      </c>
      <c r="N1015" s="23" t="s">
        <v>21</v>
      </c>
      <c r="O1015" s="23">
        <v>335</v>
      </c>
      <c r="P1015" s="744"/>
      <c r="Q1015" s="744"/>
      <c r="R1015" s="744"/>
      <c r="S1015" s="744"/>
      <c r="T1015" s="575"/>
      <c r="U1015" s="23"/>
      <c r="V1015" s="23">
        <v>335</v>
      </c>
      <c r="W1015" s="23"/>
      <c r="X1015" s="23"/>
      <c r="Y1015" s="23"/>
      <c r="Z1015" s="23"/>
      <c r="AA1015" s="23"/>
      <c r="AB1015" s="23"/>
      <c r="AC1015" s="23"/>
      <c r="AD1015" s="23"/>
      <c r="AE1015" s="23"/>
      <c r="AF1015" s="23"/>
      <c r="AG1015" s="23"/>
      <c r="AH1015" s="23"/>
      <c r="AI1015" s="23"/>
      <c r="AJ1015" s="23"/>
      <c r="AK1015" s="24"/>
      <c r="AL1015" s="24"/>
      <c r="AM1015" s="11"/>
    </row>
    <row r="1016" spans="1:529" s="60" customFormat="1" ht="28.5" customHeight="1" thickBot="1" x14ac:dyDescent="0.3">
      <c r="A1016" s="77">
        <v>13740004</v>
      </c>
      <c r="B1016" s="28">
        <v>39538</v>
      </c>
      <c r="C1016" s="29" t="s">
        <v>1190</v>
      </c>
      <c r="D1016" s="29"/>
      <c r="E1016" s="23"/>
      <c r="F1016" s="23"/>
      <c r="G1016" s="23"/>
      <c r="H1016" s="77"/>
      <c r="I1016" s="28">
        <v>39559</v>
      </c>
      <c r="J1016" s="28">
        <v>41729</v>
      </c>
      <c r="K1016" s="29" t="s">
        <v>1472</v>
      </c>
      <c r="L1016" s="29"/>
      <c r="M1016" s="29" t="s">
        <v>4858</v>
      </c>
      <c r="N1016" s="29" t="s">
        <v>21</v>
      </c>
      <c r="O1016" s="29">
        <v>50851.8</v>
      </c>
      <c r="P1016" s="743"/>
      <c r="Q1016" s="743"/>
      <c r="R1016" s="743"/>
      <c r="S1016" s="743"/>
      <c r="T1016" s="571"/>
      <c r="U1016" s="29"/>
      <c r="V1016" s="29">
        <v>50851.8</v>
      </c>
      <c r="W1016" s="29"/>
      <c r="X1016" s="29"/>
      <c r="Y1016" s="29"/>
      <c r="Z1016" s="29"/>
      <c r="AA1016" s="29"/>
      <c r="AB1016" s="29"/>
      <c r="AC1016" s="29"/>
      <c r="AD1016" s="29"/>
      <c r="AE1016" s="29"/>
      <c r="AF1016" s="29"/>
      <c r="AG1016" s="29"/>
      <c r="AH1016" s="29"/>
      <c r="AI1016" s="29"/>
      <c r="AJ1016" s="29"/>
      <c r="AK1016" s="25"/>
      <c r="AL1016" s="25"/>
      <c r="AM1016" s="11"/>
    </row>
    <row r="1017" spans="1:529" s="60" customFormat="1" ht="28.5" customHeight="1" thickBot="1" x14ac:dyDescent="0.3">
      <c r="A1017" s="237">
        <v>13740005</v>
      </c>
      <c r="B1017" s="238">
        <v>39538</v>
      </c>
      <c r="C1017" s="23" t="s">
        <v>600</v>
      </c>
      <c r="D1017" s="23"/>
      <c r="E1017" s="29"/>
      <c r="F1017" s="29"/>
      <c r="G1017" s="29"/>
      <c r="H1017" s="239"/>
      <c r="I1017" s="238">
        <v>39559</v>
      </c>
      <c r="J1017" s="238">
        <v>41729</v>
      </c>
      <c r="K1017" s="23" t="s">
        <v>1349</v>
      </c>
      <c r="L1017" s="23"/>
      <c r="M1017" s="23" t="s">
        <v>4584</v>
      </c>
      <c r="N1017" s="23" t="s">
        <v>21</v>
      </c>
      <c r="O1017" s="23">
        <v>40000</v>
      </c>
      <c r="P1017" s="744"/>
      <c r="Q1017" s="744"/>
      <c r="R1017" s="744"/>
      <c r="S1017" s="744"/>
      <c r="T1017" s="575"/>
      <c r="U1017" s="23"/>
      <c r="V1017" s="23">
        <v>40000</v>
      </c>
      <c r="W1017" s="23"/>
      <c r="X1017" s="23"/>
      <c r="Y1017" s="23"/>
      <c r="Z1017" s="23"/>
      <c r="AA1017" s="23"/>
      <c r="AB1017" s="23"/>
      <c r="AC1017" s="23"/>
      <c r="AD1017" s="23"/>
      <c r="AE1017" s="23"/>
      <c r="AF1017" s="23"/>
      <c r="AG1017" s="23"/>
      <c r="AH1017" s="23"/>
      <c r="AI1017" s="23"/>
      <c r="AJ1017" s="23"/>
      <c r="AK1017" s="24"/>
      <c r="AL1017" s="24"/>
      <c r="AM1017" s="11"/>
    </row>
    <row r="1018" spans="1:529" s="60" customFormat="1" ht="28.5" customHeight="1" thickBot="1" x14ac:dyDescent="0.3">
      <c r="A1018" s="77">
        <v>13740006</v>
      </c>
      <c r="B1018" s="28">
        <v>39665</v>
      </c>
      <c r="C1018" s="29" t="s">
        <v>1879</v>
      </c>
      <c r="D1018" s="29"/>
      <c r="E1018" s="23"/>
      <c r="F1018" s="23"/>
      <c r="G1018" s="23"/>
      <c r="H1018" s="77"/>
      <c r="I1018" s="28">
        <v>39685</v>
      </c>
      <c r="J1018" s="28">
        <v>41856</v>
      </c>
      <c r="K1018" s="29" t="s">
        <v>1112</v>
      </c>
      <c r="L1018" s="29"/>
      <c r="M1018" s="29" t="s">
        <v>408</v>
      </c>
      <c r="N1018" s="29" t="s">
        <v>66</v>
      </c>
      <c r="O1018" s="29">
        <v>60000</v>
      </c>
      <c r="P1018" s="743"/>
      <c r="Q1018" s="743"/>
      <c r="R1018" s="743"/>
      <c r="S1018" s="743"/>
      <c r="T1018" s="571"/>
      <c r="U1018" s="29"/>
      <c r="V1018" s="29">
        <v>60000</v>
      </c>
      <c r="W1018" s="29"/>
      <c r="X1018" s="29"/>
      <c r="Y1018" s="29"/>
      <c r="Z1018" s="29"/>
      <c r="AA1018" s="29"/>
      <c r="AB1018" s="29"/>
      <c r="AC1018" s="29"/>
      <c r="AD1018" s="29"/>
      <c r="AE1018" s="29"/>
      <c r="AF1018" s="29"/>
      <c r="AG1018" s="29"/>
      <c r="AH1018" s="29"/>
      <c r="AI1018" s="29"/>
      <c r="AJ1018" s="29"/>
      <c r="AK1018" s="25"/>
      <c r="AL1018" s="25"/>
      <c r="AM1018" s="11"/>
    </row>
    <row r="1019" spans="1:529" s="60" customFormat="1" ht="28.5" customHeight="1" thickBot="1" x14ac:dyDescent="0.3">
      <c r="A1019" s="237">
        <v>13740007</v>
      </c>
      <c r="B1019" s="238">
        <v>39665</v>
      </c>
      <c r="C1019" s="23" t="s">
        <v>1880</v>
      </c>
      <c r="D1019" s="23"/>
      <c r="E1019" s="29"/>
      <c r="F1019" s="29"/>
      <c r="G1019" s="29"/>
      <c r="H1019" s="239"/>
      <c r="I1019" s="238">
        <v>39685</v>
      </c>
      <c r="J1019" s="238">
        <v>41856</v>
      </c>
      <c r="K1019" s="23" t="s">
        <v>1881</v>
      </c>
      <c r="L1019" s="23"/>
      <c r="M1019" s="23" t="s">
        <v>408</v>
      </c>
      <c r="N1019" s="23" t="s">
        <v>66</v>
      </c>
      <c r="O1019" s="23">
        <v>213000</v>
      </c>
      <c r="P1019" s="744"/>
      <c r="Q1019" s="744"/>
      <c r="R1019" s="744"/>
      <c r="S1019" s="744"/>
      <c r="T1019" s="575"/>
      <c r="U1019" s="23"/>
      <c r="V1019" s="23">
        <v>213000</v>
      </c>
      <c r="W1019" s="23"/>
      <c r="X1019" s="23"/>
      <c r="Y1019" s="23"/>
      <c r="Z1019" s="23"/>
      <c r="AA1019" s="23"/>
      <c r="AB1019" s="23"/>
      <c r="AC1019" s="23"/>
      <c r="AD1019" s="23"/>
      <c r="AE1019" s="23"/>
      <c r="AF1019" s="23"/>
      <c r="AG1019" s="23"/>
      <c r="AH1019" s="23"/>
      <c r="AI1019" s="23"/>
      <c r="AJ1019" s="23"/>
      <c r="AK1019" s="24"/>
      <c r="AL1019" s="24"/>
      <c r="AM1019" s="11"/>
    </row>
    <row r="1020" spans="1:529" s="60" customFormat="1" ht="28.5" customHeight="1" thickBot="1" x14ac:dyDescent="0.3">
      <c r="A1020" s="77">
        <v>13740008</v>
      </c>
      <c r="B1020" s="28">
        <v>39756</v>
      </c>
      <c r="C1020" s="29" t="s">
        <v>1882</v>
      </c>
      <c r="D1020" s="29"/>
      <c r="E1020" s="23"/>
      <c r="F1020" s="23"/>
      <c r="G1020" s="23"/>
      <c r="H1020" s="77"/>
      <c r="I1020" s="28">
        <v>39776</v>
      </c>
      <c r="J1020" s="28">
        <v>40967</v>
      </c>
      <c r="K1020" s="29" t="s">
        <v>1851</v>
      </c>
      <c r="L1020" s="29"/>
      <c r="M1020" s="29" t="s">
        <v>4859</v>
      </c>
      <c r="N1020" s="29" t="s">
        <v>21</v>
      </c>
      <c r="O1020" s="29">
        <v>37939</v>
      </c>
      <c r="P1020" s="743"/>
      <c r="Q1020" s="743"/>
      <c r="R1020" s="743"/>
      <c r="S1020" s="743"/>
      <c r="T1020" s="571"/>
      <c r="U1020" s="29"/>
      <c r="V1020" s="29">
        <v>37939</v>
      </c>
      <c r="W1020" s="29"/>
      <c r="X1020" s="29"/>
      <c r="Y1020" s="29"/>
      <c r="Z1020" s="29"/>
      <c r="AA1020" s="29"/>
      <c r="AB1020" s="29"/>
      <c r="AC1020" s="29"/>
      <c r="AD1020" s="29"/>
      <c r="AE1020" s="29"/>
      <c r="AF1020" s="29"/>
      <c r="AG1020" s="29"/>
      <c r="AH1020" s="29"/>
      <c r="AI1020" s="29"/>
      <c r="AJ1020" s="29"/>
      <c r="AK1020" s="25"/>
      <c r="AL1020" s="25"/>
      <c r="AM1020" s="11"/>
    </row>
    <row r="1021" spans="1:529" s="60" customFormat="1" ht="28.5" customHeight="1" thickBot="1" x14ac:dyDescent="0.3">
      <c r="A1021" s="237">
        <v>13740009</v>
      </c>
      <c r="B1021" s="238">
        <v>39772</v>
      </c>
      <c r="C1021" s="23" t="s">
        <v>1190</v>
      </c>
      <c r="D1021" s="23"/>
      <c r="E1021" s="12"/>
      <c r="F1021" s="12"/>
      <c r="G1021" s="12"/>
      <c r="H1021" s="239"/>
      <c r="I1021" s="238">
        <v>39793</v>
      </c>
      <c r="J1021" s="238">
        <v>41963</v>
      </c>
      <c r="K1021" s="23" t="s">
        <v>1304</v>
      </c>
      <c r="L1021" s="23"/>
      <c r="M1021" s="23" t="s">
        <v>4860</v>
      </c>
      <c r="N1021" s="23" t="s">
        <v>21</v>
      </c>
      <c r="O1021" s="23">
        <v>37522</v>
      </c>
      <c r="P1021" s="744"/>
      <c r="Q1021" s="744"/>
      <c r="R1021" s="744"/>
      <c r="S1021" s="744"/>
      <c r="T1021" s="575"/>
      <c r="U1021" s="23"/>
      <c r="V1021" s="23">
        <v>37522</v>
      </c>
      <c r="W1021" s="23"/>
      <c r="X1021" s="23"/>
      <c r="Y1021" s="23"/>
      <c r="Z1021" s="23"/>
      <c r="AA1021" s="23"/>
      <c r="AB1021" s="23"/>
      <c r="AC1021" s="23"/>
      <c r="AD1021" s="23"/>
      <c r="AE1021" s="23"/>
      <c r="AF1021" s="23"/>
      <c r="AG1021" s="23"/>
      <c r="AH1021" s="23"/>
      <c r="AI1021" s="23"/>
      <c r="AJ1021" s="23"/>
      <c r="AK1021" s="24"/>
      <c r="AL1021" s="24"/>
      <c r="AM1021" s="11"/>
    </row>
    <row r="1022" spans="1:529" s="82" customFormat="1" ht="53.25" customHeight="1" thickBot="1" x14ac:dyDescent="0.3">
      <c r="A1022" s="77">
        <v>13740010</v>
      </c>
      <c r="B1022" s="28">
        <v>39825</v>
      </c>
      <c r="C1022" s="12" t="s">
        <v>5640</v>
      </c>
      <c r="D1022" s="29" t="s">
        <v>5641</v>
      </c>
      <c r="H1022" s="77"/>
      <c r="I1022" s="28">
        <v>39845</v>
      </c>
      <c r="J1022" s="28">
        <v>39949</v>
      </c>
      <c r="K1022" s="29" t="s">
        <v>370</v>
      </c>
      <c r="L1022" s="29"/>
      <c r="M1022" s="29" t="s">
        <v>1883</v>
      </c>
      <c r="N1022" s="29" t="s">
        <v>52</v>
      </c>
      <c r="O1022" s="29">
        <v>21000</v>
      </c>
      <c r="P1022" s="743"/>
      <c r="Q1022" s="743"/>
      <c r="R1022" s="743"/>
      <c r="S1022" s="743"/>
      <c r="T1022" s="571"/>
      <c r="U1022" s="29"/>
      <c r="V1022" s="29">
        <v>21000</v>
      </c>
      <c r="W1022" s="29"/>
      <c r="X1022" s="29"/>
      <c r="Y1022" s="29"/>
      <c r="Z1022" s="29"/>
      <c r="AA1022" s="29"/>
      <c r="AB1022" s="29"/>
      <c r="AC1022" s="29"/>
      <c r="AD1022" s="29"/>
      <c r="AE1022" s="29"/>
      <c r="AF1022" s="29"/>
      <c r="AG1022" s="29"/>
      <c r="AH1022" s="29"/>
      <c r="AI1022" s="29"/>
      <c r="AJ1022" s="29"/>
      <c r="AK1022" s="25"/>
      <c r="AL1022" s="25"/>
      <c r="AM1022" s="60"/>
      <c r="AN1022" s="60"/>
      <c r="AO1022" s="60"/>
      <c r="AP1022" s="60"/>
      <c r="AQ1022" s="60"/>
      <c r="AR1022" s="60"/>
      <c r="AS1022" s="60"/>
      <c r="AT1022" s="60"/>
      <c r="AU1022" s="60"/>
      <c r="AV1022" s="60"/>
      <c r="AW1022" s="60"/>
      <c r="AX1022" s="60"/>
      <c r="AY1022" s="60"/>
      <c r="AZ1022" s="60"/>
      <c r="BA1022" s="60"/>
      <c r="BB1022" s="60"/>
      <c r="BC1022" s="60"/>
      <c r="BD1022" s="60"/>
      <c r="BE1022" s="60"/>
      <c r="BF1022" s="60"/>
      <c r="BG1022" s="60"/>
      <c r="BH1022" s="60"/>
      <c r="BI1022" s="60"/>
      <c r="BJ1022" s="60"/>
      <c r="BK1022" s="60"/>
      <c r="BL1022" s="60"/>
      <c r="BM1022" s="60"/>
      <c r="BN1022" s="60"/>
      <c r="BO1022" s="60"/>
      <c r="BP1022" s="60"/>
      <c r="BQ1022" s="60"/>
      <c r="BR1022" s="60"/>
      <c r="BS1022" s="60"/>
      <c r="BT1022" s="60"/>
      <c r="BU1022" s="60"/>
      <c r="BV1022" s="60"/>
      <c r="BW1022" s="60"/>
      <c r="BX1022" s="60"/>
      <c r="BY1022" s="60"/>
      <c r="BZ1022" s="60"/>
      <c r="CA1022" s="60"/>
      <c r="CB1022" s="60"/>
      <c r="CC1022" s="60"/>
      <c r="CD1022" s="60"/>
      <c r="CE1022" s="60"/>
      <c r="CF1022" s="60"/>
      <c r="CG1022" s="60"/>
      <c r="CH1022" s="60"/>
      <c r="CI1022" s="60"/>
      <c r="CJ1022" s="60"/>
      <c r="CK1022" s="60"/>
      <c r="CL1022" s="60"/>
      <c r="CM1022" s="60"/>
      <c r="CN1022" s="60"/>
      <c r="CO1022" s="60"/>
      <c r="CP1022" s="60"/>
      <c r="CQ1022" s="60"/>
      <c r="CR1022" s="60"/>
      <c r="CS1022" s="60"/>
      <c r="CT1022" s="60"/>
      <c r="CU1022" s="60"/>
      <c r="CV1022" s="60"/>
      <c r="CW1022" s="60"/>
      <c r="CX1022" s="60"/>
      <c r="CY1022" s="60"/>
      <c r="CZ1022" s="60"/>
      <c r="DA1022" s="60"/>
      <c r="DB1022" s="60"/>
      <c r="DC1022" s="60"/>
      <c r="DD1022" s="60"/>
      <c r="DE1022" s="60"/>
      <c r="DF1022" s="60"/>
      <c r="DG1022" s="60"/>
      <c r="DH1022" s="60"/>
      <c r="DI1022" s="60"/>
      <c r="DJ1022" s="60"/>
      <c r="DK1022" s="60"/>
      <c r="DL1022" s="60"/>
      <c r="DM1022" s="60"/>
      <c r="DN1022" s="60"/>
      <c r="DO1022" s="60"/>
      <c r="DP1022" s="60"/>
      <c r="DQ1022" s="60"/>
      <c r="DR1022" s="60"/>
      <c r="DS1022" s="60"/>
      <c r="DT1022" s="60"/>
      <c r="DU1022" s="60"/>
      <c r="DV1022" s="60"/>
      <c r="DW1022" s="60"/>
      <c r="DX1022" s="60"/>
      <c r="DY1022" s="60"/>
      <c r="DZ1022" s="60"/>
      <c r="EA1022" s="60"/>
      <c r="EB1022" s="60"/>
      <c r="EC1022" s="60"/>
      <c r="ED1022" s="60"/>
      <c r="EE1022" s="60"/>
      <c r="EF1022" s="60"/>
      <c r="EG1022" s="60"/>
      <c r="EH1022" s="60"/>
      <c r="EI1022" s="60"/>
      <c r="EJ1022" s="60"/>
      <c r="EK1022" s="60"/>
      <c r="EL1022" s="60"/>
      <c r="EM1022" s="60"/>
      <c r="EN1022" s="60"/>
      <c r="EO1022" s="60"/>
      <c r="EP1022" s="60"/>
      <c r="EQ1022" s="60"/>
      <c r="ER1022" s="60"/>
      <c r="ES1022" s="60"/>
      <c r="ET1022" s="60"/>
      <c r="EU1022" s="60"/>
      <c r="EV1022" s="60"/>
      <c r="EW1022" s="60"/>
      <c r="EX1022" s="60"/>
      <c r="EY1022" s="60"/>
      <c r="EZ1022" s="60"/>
      <c r="FA1022" s="60"/>
      <c r="FB1022" s="60"/>
      <c r="FC1022" s="60"/>
      <c r="FD1022" s="60"/>
      <c r="FE1022" s="60"/>
      <c r="FF1022" s="60"/>
      <c r="FG1022" s="60"/>
      <c r="FH1022" s="60"/>
      <c r="FI1022" s="60"/>
      <c r="FJ1022" s="60"/>
      <c r="FK1022" s="60"/>
      <c r="FL1022" s="60"/>
      <c r="FM1022" s="60"/>
      <c r="FN1022" s="60"/>
      <c r="FO1022" s="60"/>
      <c r="FP1022" s="60"/>
      <c r="FQ1022" s="60"/>
      <c r="FR1022" s="60"/>
      <c r="FS1022" s="60"/>
      <c r="FT1022" s="60"/>
      <c r="FU1022" s="60"/>
      <c r="FV1022" s="60"/>
      <c r="FW1022" s="60"/>
      <c r="FX1022" s="60"/>
      <c r="FY1022" s="60"/>
      <c r="FZ1022" s="60"/>
      <c r="GA1022" s="60"/>
      <c r="GB1022" s="60"/>
      <c r="GC1022" s="60"/>
      <c r="GD1022" s="60"/>
      <c r="GE1022" s="60"/>
      <c r="GF1022" s="60"/>
      <c r="GG1022" s="60"/>
      <c r="GH1022" s="60"/>
      <c r="GI1022" s="60"/>
      <c r="GJ1022" s="60"/>
      <c r="GK1022" s="60"/>
      <c r="GL1022" s="60"/>
      <c r="GM1022" s="60"/>
      <c r="GN1022" s="60"/>
      <c r="GO1022" s="60"/>
      <c r="GP1022" s="60"/>
      <c r="GQ1022" s="60"/>
      <c r="GR1022" s="60"/>
      <c r="GS1022" s="60"/>
      <c r="GT1022" s="60"/>
      <c r="GU1022" s="60"/>
      <c r="GV1022" s="60"/>
      <c r="GW1022" s="60"/>
      <c r="GX1022" s="60"/>
      <c r="GY1022" s="60"/>
      <c r="GZ1022" s="60"/>
      <c r="HA1022" s="60"/>
      <c r="HB1022" s="60"/>
      <c r="HC1022" s="60"/>
      <c r="HD1022" s="60"/>
      <c r="HE1022" s="60"/>
      <c r="HF1022" s="60"/>
      <c r="HG1022" s="60"/>
      <c r="HH1022" s="60"/>
      <c r="HI1022" s="60"/>
      <c r="HJ1022" s="60"/>
      <c r="HK1022" s="60"/>
      <c r="HL1022" s="60"/>
      <c r="HM1022" s="60"/>
      <c r="HN1022" s="60"/>
      <c r="HO1022" s="60"/>
      <c r="HP1022" s="60"/>
      <c r="HQ1022" s="60"/>
      <c r="HR1022" s="60"/>
      <c r="HS1022" s="60"/>
      <c r="HT1022" s="60"/>
      <c r="HU1022" s="60"/>
      <c r="HV1022" s="60"/>
      <c r="HW1022" s="60"/>
      <c r="HX1022" s="60"/>
      <c r="HY1022" s="60"/>
      <c r="HZ1022" s="60"/>
      <c r="IA1022" s="60"/>
      <c r="IB1022" s="60"/>
      <c r="IC1022" s="60"/>
      <c r="ID1022" s="60"/>
      <c r="IE1022" s="60"/>
      <c r="IF1022" s="60"/>
      <c r="IG1022" s="60"/>
      <c r="IH1022" s="60"/>
      <c r="II1022" s="60"/>
      <c r="IJ1022" s="60"/>
      <c r="IK1022" s="60"/>
      <c r="IL1022" s="60"/>
      <c r="IM1022" s="60"/>
      <c r="IN1022" s="60"/>
      <c r="IO1022" s="60"/>
      <c r="IP1022" s="60"/>
      <c r="IQ1022" s="60"/>
      <c r="IR1022" s="60"/>
      <c r="IS1022" s="60"/>
      <c r="IT1022" s="60"/>
      <c r="IU1022" s="60"/>
      <c r="IV1022" s="60"/>
      <c r="IW1022" s="60"/>
      <c r="IX1022" s="60"/>
      <c r="IY1022" s="60"/>
      <c r="IZ1022" s="60"/>
      <c r="JA1022" s="60"/>
      <c r="JB1022" s="60"/>
      <c r="JC1022" s="60"/>
      <c r="JD1022" s="60"/>
      <c r="JE1022" s="60"/>
      <c r="JF1022" s="60"/>
      <c r="JG1022" s="60"/>
      <c r="JH1022" s="60"/>
      <c r="JI1022" s="60"/>
      <c r="JJ1022" s="60"/>
      <c r="JK1022" s="60"/>
      <c r="JL1022" s="60"/>
      <c r="JM1022" s="60"/>
      <c r="JN1022" s="60"/>
      <c r="JO1022" s="60"/>
      <c r="JP1022" s="60"/>
      <c r="JQ1022" s="60"/>
      <c r="JR1022" s="60"/>
      <c r="JS1022" s="60"/>
      <c r="JT1022" s="60"/>
      <c r="JU1022" s="60"/>
      <c r="JV1022" s="60"/>
      <c r="JW1022" s="60"/>
      <c r="JX1022" s="60"/>
      <c r="JY1022" s="60"/>
      <c r="JZ1022" s="60"/>
      <c r="KA1022" s="60"/>
      <c r="KB1022" s="60"/>
      <c r="KC1022" s="60"/>
      <c r="KD1022" s="60"/>
      <c r="KE1022" s="60"/>
      <c r="KF1022" s="60"/>
      <c r="KG1022" s="60"/>
      <c r="KH1022" s="60"/>
      <c r="KI1022" s="60"/>
      <c r="KJ1022" s="60"/>
      <c r="KK1022" s="60"/>
      <c r="KL1022" s="60"/>
      <c r="KM1022" s="60"/>
      <c r="KN1022" s="60"/>
      <c r="KO1022" s="60"/>
      <c r="KP1022" s="60"/>
      <c r="KQ1022" s="60"/>
      <c r="KR1022" s="60"/>
      <c r="KS1022" s="60"/>
      <c r="KT1022" s="60"/>
      <c r="KU1022" s="60"/>
      <c r="KV1022" s="60"/>
      <c r="KW1022" s="60"/>
      <c r="KX1022" s="60"/>
      <c r="KY1022" s="60"/>
      <c r="KZ1022" s="60"/>
      <c r="LA1022" s="60"/>
      <c r="LB1022" s="60"/>
      <c r="LC1022" s="60"/>
      <c r="LD1022" s="60"/>
      <c r="LE1022" s="60"/>
      <c r="LF1022" s="60"/>
      <c r="LG1022" s="60"/>
      <c r="LH1022" s="60"/>
      <c r="LI1022" s="60"/>
      <c r="LJ1022" s="60"/>
      <c r="LK1022" s="60"/>
      <c r="LL1022" s="60"/>
      <c r="LM1022" s="60"/>
      <c r="LN1022" s="60"/>
      <c r="LO1022" s="60"/>
      <c r="LP1022" s="60"/>
      <c r="LQ1022" s="60"/>
      <c r="LR1022" s="60"/>
      <c r="LS1022" s="60"/>
      <c r="LT1022" s="60"/>
      <c r="LU1022" s="60"/>
      <c r="LV1022" s="60"/>
      <c r="LW1022" s="60"/>
      <c r="LX1022" s="60"/>
      <c r="LY1022" s="60"/>
      <c r="LZ1022" s="60"/>
      <c r="MA1022" s="60"/>
      <c r="MB1022" s="60"/>
      <c r="MC1022" s="60"/>
      <c r="MD1022" s="60"/>
      <c r="ME1022" s="60"/>
      <c r="MF1022" s="60"/>
      <c r="MG1022" s="60"/>
      <c r="MH1022" s="60"/>
      <c r="MI1022" s="60"/>
      <c r="MJ1022" s="60"/>
      <c r="MK1022" s="60"/>
      <c r="ML1022" s="60"/>
      <c r="MM1022" s="60"/>
      <c r="MN1022" s="60"/>
      <c r="MO1022" s="60"/>
      <c r="MP1022" s="60"/>
      <c r="MQ1022" s="60"/>
      <c r="MR1022" s="60"/>
      <c r="MS1022" s="60"/>
      <c r="MT1022" s="60"/>
      <c r="MU1022" s="60"/>
      <c r="MV1022" s="60"/>
      <c r="MW1022" s="60"/>
      <c r="MX1022" s="60"/>
      <c r="MY1022" s="60"/>
      <c r="MZ1022" s="60"/>
      <c r="NA1022" s="60"/>
      <c r="NB1022" s="60"/>
      <c r="NC1022" s="60"/>
      <c r="ND1022" s="60"/>
      <c r="NE1022" s="60"/>
      <c r="NF1022" s="60"/>
      <c r="NG1022" s="60"/>
      <c r="NH1022" s="60"/>
      <c r="NI1022" s="60"/>
      <c r="NJ1022" s="60"/>
      <c r="NK1022" s="60"/>
      <c r="NL1022" s="60"/>
      <c r="NM1022" s="60"/>
      <c r="NN1022" s="60"/>
      <c r="NO1022" s="60"/>
      <c r="NP1022" s="60"/>
      <c r="NQ1022" s="60"/>
      <c r="NR1022" s="60"/>
      <c r="NS1022" s="60"/>
      <c r="NT1022" s="60"/>
      <c r="NU1022" s="60"/>
      <c r="NV1022" s="60"/>
      <c r="NW1022" s="60"/>
      <c r="NX1022" s="60"/>
      <c r="NY1022" s="60"/>
      <c r="NZ1022" s="60"/>
      <c r="OA1022" s="60"/>
      <c r="OB1022" s="60"/>
      <c r="OC1022" s="60"/>
      <c r="OD1022" s="60"/>
      <c r="OE1022" s="60"/>
      <c r="OF1022" s="60"/>
      <c r="OG1022" s="60"/>
      <c r="OH1022" s="60"/>
      <c r="OI1022" s="60"/>
      <c r="OJ1022" s="60"/>
      <c r="OK1022" s="60"/>
      <c r="OL1022" s="60"/>
      <c r="OM1022" s="60"/>
      <c r="ON1022" s="60"/>
      <c r="OO1022" s="60"/>
      <c r="OP1022" s="60"/>
      <c r="OQ1022" s="60"/>
      <c r="OR1022" s="60"/>
      <c r="OS1022" s="60"/>
      <c r="OT1022" s="60"/>
      <c r="OU1022" s="60"/>
      <c r="OV1022" s="60"/>
      <c r="OW1022" s="60"/>
      <c r="OX1022" s="60"/>
      <c r="OY1022" s="60"/>
      <c r="OZ1022" s="60"/>
      <c r="PA1022" s="60"/>
      <c r="PB1022" s="60"/>
      <c r="PC1022" s="60"/>
      <c r="PD1022" s="60"/>
      <c r="PE1022" s="60"/>
      <c r="PF1022" s="60"/>
      <c r="PG1022" s="60"/>
      <c r="PH1022" s="60"/>
      <c r="PI1022" s="60"/>
      <c r="PJ1022" s="60"/>
      <c r="PK1022" s="60"/>
      <c r="PL1022" s="60"/>
      <c r="PM1022" s="60"/>
      <c r="PN1022" s="60"/>
      <c r="PO1022" s="60"/>
      <c r="PP1022" s="60"/>
      <c r="PQ1022" s="60"/>
      <c r="PR1022" s="60"/>
      <c r="PS1022" s="60"/>
      <c r="PT1022" s="60"/>
      <c r="PU1022" s="60"/>
      <c r="PV1022" s="60"/>
      <c r="PW1022" s="60"/>
      <c r="PX1022" s="60"/>
      <c r="PY1022" s="60"/>
      <c r="PZ1022" s="60"/>
      <c r="QA1022" s="60"/>
      <c r="QB1022" s="60"/>
      <c r="QC1022" s="60"/>
      <c r="QD1022" s="60"/>
      <c r="QE1022" s="60"/>
      <c r="QF1022" s="60"/>
      <c r="QG1022" s="60"/>
      <c r="QH1022" s="60"/>
      <c r="QI1022" s="60"/>
      <c r="QJ1022" s="60"/>
      <c r="QK1022" s="60"/>
      <c r="QL1022" s="60"/>
      <c r="QM1022" s="60"/>
      <c r="QN1022" s="60"/>
      <c r="QO1022" s="60"/>
      <c r="QP1022" s="60"/>
      <c r="QQ1022" s="60"/>
      <c r="QR1022" s="60"/>
      <c r="QS1022" s="60"/>
      <c r="QT1022" s="60"/>
      <c r="QU1022" s="60"/>
      <c r="QV1022" s="60"/>
      <c r="QW1022" s="60"/>
      <c r="QX1022" s="60"/>
      <c r="QY1022" s="60"/>
      <c r="QZ1022" s="60"/>
      <c r="RA1022" s="60"/>
      <c r="RB1022" s="60"/>
      <c r="RC1022" s="60"/>
      <c r="RD1022" s="60"/>
      <c r="RE1022" s="60"/>
      <c r="RF1022" s="60"/>
      <c r="RG1022" s="60"/>
      <c r="RH1022" s="60"/>
      <c r="RI1022" s="60"/>
      <c r="RJ1022" s="60"/>
      <c r="RK1022" s="60"/>
      <c r="RL1022" s="60"/>
      <c r="RM1022" s="60"/>
      <c r="RN1022" s="60"/>
      <c r="RO1022" s="60"/>
      <c r="RP1022" s="60"/>
      <c r="RQ1022" s="60"/>
      <c r="RR1022" s="60"/>
      <c r="RS1022" s="60"/>
      <c r="RT1022" s="60"/>
      <c r="RU1022" s="60"/>
      <c r="RV1022" s="60"/>
      <c r="RW1022" s="60"/>
      <c r="RX1022" s="60"/>
      <c r="RY1022" s="60"/>
      <c r="RZ1022" s="60"/>
      <c r="SA1022" s="60"/>
      <c r="SB1022" s="60"/>
      <c r="SC1022" s="60"/>
      <c r="SD1022" s="60"/>
      <c r="SE1022" s="60"/>
      <c r="SF1022" s="60"/>
      <c r="SG1022" s="60"/>
      <c r="SH1022" s="60"/>
      <c r="SI1022" s="60"/>
      <c r="SJ1022" s="60"/>
      <c r="SK1022" s="60"/>
      <c r="SL1022" s="60"/>
      <c r="SM1022" s="60"/>
      <c r="SN1022" s="60"/>
      <c r="SO1022" s="60"/>
      <c r="SP1022" s="60"/>
      <c r="SQ1022" s="60"/>
      <c r="SR1022" s="60"/>
      <c r="SS1022" s="60"/>
      <c r="ST1022" s="60"/>
      <c r="SU1022" s="60"/>
      <c r="SV1022" s="60"/>
      <c r="SW1022" s="60"/>
      <c r="SX1022" s="60"/>
      <c r="SY1022" s="60"/>
      <c r="SZ1022" s="60"/>
      <c r="TA1022" s="60"/>
      <c r="TB1022" s="60"/>
      <c r="TC1022" s="60"/>
      <c r="TD1022" s="60"/>
      <c r="TE1022" s="60"/>
      <c r="TF1022" s="60"/>
      <c r="TG1022" s="60"/>
      <c r="TH1022" s="60"/>
      <c r="TI1022" s="60"/>
    </row>
    <row r="1023" spans="1:529" s="82" customFormat="1" ht="53.25" customHeight="1" x14ac:dyDescent="0.25">
      <c r="A1023" s="183">
        <v>13740011</v>
      </c>
      <c r="B1023" s="184">
        <v>39849</v>
      </c>
      <c r="C1023" s="185" t="s">
        <v>5888</v>
      </c>
      <c r="D1023" s="185" t="s">
        <v>5889</v>
      </c>
      <c r="E1023" s="185"/>
      <c r="F1023" s="185"/>
      <c r="G1023" s="185"/>
      <c r="H1023" s="186" t="s">
        <v>5859</v>
      </c>
      <c r="I1023" s="184">
        <v>39869</v>
      </c>
      <c r="J1023" s="184">
        <v>42217</v>
      </c>
      <c r="K1023" s="185" t="s">
        <v>1591</v>
      </c>
      <c r="L1023" s="185"/>
      <c r="M1023" s="185" t="s">
        <v>959</v>
      </c>
      <c r="N1023" s="185" t="s">
        <v>21</v>
      </c>
      <c r="O1023" s="185">
        <v>365000</v>
      </c>
      <c r="P1023" s="748" t="s">
        <v>5891</v>
      </c>
      <c r="Q1023" s="748" t="s">
        <v>5891</v>
      </c>
      <c r="R1023" s="748"/>
      <c r="S1023" s="748"/>
      <c r="T1023" s="588">
        <f>25+30.25</f>
        <v>55.25</v>
      </c>
      <c r="U1023" s="185">
        <f>400+726.03</f>
        <v>1126.03</v>
      </c>
      <c r="V1023" s="185">
        <v>365000</v>
      </c>
      <c r="W1023" s="185"/>
      <c r="X1023" s="185"/>
      <c r="Y1023" s="185"/>
      <c r="Z1023" s="185"/>
      <c r="AA1023" s="185"/>
      <c r="AB1023" s="185"/>
      <c r="AC1023" s="185"/>
      <c r="AD1023" s="185"/>
      <c r="AE1023" s="185"/>
      <c r="AF1023" s="185"/>
      <c r="AG1023" s="185"/>
      <c r="AH1023" s="185"/>
      <c r="AI1023" s="185"/>
      <c r="AJ1023" s="185"/>
      <c r="AK1023" s="185"/>
      <c r="AL1023" s="275" t="s">
        <v>5896</v>
      </c>
      <c r="AM1023" s="60"/>
      <c r="AN1023" s="60"/>
      <c r="AO1023" s="60"/>
      <c r="AP1023" s="60"/>
      <c r="AQ1023" s="60"/>
      <c r="AR1023" s="60"/>
      <c r="AS1023" s="60"/>
      <c r="AT1023" s="60"/>
      <c r="AU1023" s="60"/>
      <c r="AV1023" s="60"/>
      <c r="AW1023" s="60"/>
      <c r="AX1023" s="60"/>
      <c r="AY1023" s="60"/>
      <c r="AZ1023" s="60"/>
      <c r="BA1023" s="60"/>
      <c r="BB1023" s="60"/>
      <c r="BC1023" s="60"/>
      <c r="BD1023" s="60"/>
      <c r="BE1023" s="60"/>
      <c r="BF1023" s="60"/>
      <c r="BG1023" s="60"/>
      <c r="BH1023" s="60"/>
      <c r="BI1023" s="60"/>
      <c r="BJ1023" s="60"/>
      <c r="BK1023" s="60"/>
      <c r="BL1023" s="60"/>
      <c r="BM1023" s="60"/>
      <c r="BN1023" s="60"/>
      <c r="BO1023" s="60"/>
      <c r="BP1023" s="60"/>
      <c r="BQ1023" s="60"/>
      <c r="BR1023" s="60"/>
      <c r="BS1023" s="60"/>
      <c r="BT1023" s="60"/>
      <c r="BU1023" s="60"/>
      <c r="BV1023" s="60"/>
      <c r="BW1023" s="60"/>
      <c r="BX1023" s="60"/>
      <c r="BY1023" s="60"/>
      <c r="BZ1023" s="60"/>
      <c r="CA1023" s="60"/>
      <c r="CB1023" s="60"/>
      <c r="CC1023" s="60"/>
      <c r="CD1023" s="60"/>
      <c r="CE1023" s="60"/>
      <c r="CF1023" s="60"/>
      <c r="CG1023" s="60"/>
      <c r="CH1023" s="60"/>
      <c r="CI1023" s="60"/>
      <c r="CJ1023" s="60"/>
      <c r="CK1023" s="60"/>
      <c r="CL1023" s="60"/>
      <c r="CM1023" s="60"/>
      <c r="CN1023" s="60"/>
      <c r="CO1023" s="60"/>
      <c r="CP1023" s="60"/>
      <c r="CQ1023" s="60"/>
      <c r="CR1023" s="60"/>
      <c r="CS1023" s="60"/>
      <c r="CT1023" s="60"/>
      <c r="CU1023" s="60"/>
      <c r="CV1023" s="60"/>
      <c r="CW1023" s="60"/>
      <c r="CX1023" s="60"/>
      <c r="CY1023" s="60"/>
      <c r="CZ1023" s="60"/>
      <c r="DA1023" s="60"/>
      <c r="DB1023" s="60"/>
      <c r="DC1023" s="60"/>
      <c r="DD1023" s="60"/>
      <c r="DE1023" s="60"/>
      <c r="DF1023" s="60"/>
      <c r="DG1023" s="60"/>
      <c r="DH1023" s="60"/>
      <c r="DI1023" s="60"/>
      <c r="DJ1023" s="60"/>
      <c r="DK1023" s="60"/>
      <c r="DL1023" s="60"/>
      <c r="DM1023" s="60"/>
      <c r="DN1023" s="60"/>
      <c r="DO1023" s="60"/>
      <c r="DP1023" s="60"/>
      <c r="DQ1023" s="60"/>
      <c r="DR1023" s="60"/>
      <c r="DS1023" s="60"/>
      <c r="DT1023" s="60"/>
      <c r="DU1023" s="60"/>
      <c r="DV1023" s="60"/>
      <c r="DW1023" s="60"/>
      <c r="DX1023" s="60"/>
      <c r="DY1023" s="60"/>
      <c r="DZ1023" s="60"/>
      <c r="EA1023" s="60"/>
      <c r="EB1023" s="60"/>
      <c r="EC1023" s="60"/>
      <c r="ED1023" s="60"/>
      <c r="EE1023" s="60"/>
      <c r="EF1023" s="60"/>
      <c r="EG1023" s="60"/>
      <c r="EH1023" s="60"/>
      <c r="EI1023" s="60"/>
      <c r="EJ1023" s="60"/>
      <c r="EK1023" s="60"/>
      <c r="EL1023" s="60"/>
      <c r="EM1023" s="60"/>
      <c r="EN1023" s="60"/>
      <c r="EO1023" s="60"/>
      <c r="EP1023" s="60"/>
      <c r="EQ1023" s="60"/>
      <c r="ER1023" s="60"/>
      <c r="ES1023" s="60"/>
      <c r="ET1023" s="60"/>
      <c r="EU1023" s="60"/>
      <c r="EV1023" s="60"/>
      <c r="EW1023" s="60"/>
      <c r="EX1023" s="60"/>
      <c r="EY1023" s="60"/>
      <c r="EZ1023" s="60"/>
      <c r="FA1023" s="60"/>
      <c r="FB1023" s="60"/>
      <c r="FC1023" s="60"/>
      <c r="FD1023" s="60"/>
      <c r="FE1023" s="60"/>
      <c r="FF1023" s="60"/>
      <c r="FG1023" s="60"/>
      <c r="FH1023" s="60"/>
      <c r="FI1023" s="60"/>
      <c r="FJ1023" s="60"/>
      <c r="FK1023" s="60"/>
      <c r="FL1023" s="60"/>
      <c r="FM1023" s="60"/>
      <c r="FN1023" s="60"/>
      <c r="FO1023" s="60"/>
      <c r="FP1023" s="60"/>
      <c r="FQ1023" s="60"/>
      <c r="FR1023" s="60"/>
      <c r="FS1023" s="60"/>
      <c r="FT1023" s="60"/>
      <c r="FU1023" s="60"/>
      <c r="FV1023" s="60"/>
      <c r="FW1023" s="60"/>
      <c r="FX1023" s="60"/>
      <c r="FY1023" s="60"/>
      <c r="FZ1023" s="60"/>
      <c r="GA1023" s="60"/>
      <c r="GB1023" s="60"/>
      <c r="GC1023" s="60"/>
      <c r="GD1023" s="60"/>
      <c r="GE1023" s="60"/>
      <c r="GF1023" s="60"/>
      <c r="GG1023" s="60"/>
      <c r="GH1023" s="60"/>
      <c r="GI1023" s="60"/>
      <c r="GJ1023" s="60"/>
      <c r="GK1023" s="60"/>
      <c r="GL1023" s="60"/>
      <c r="GM1023" s="60"/>
      <c r="GN1023" s="60"/>
      <c r="GO1023" s="60"/>
      <c r="GP1023" s="60"/>
      <c r="GQ1023" s="60"/>
      <c r="GR1023" s="60"/>
      <c r="GS1023" s="60"/>
      <c r="GT1023" s="60"/>
      <c r="GU1023" s="60"/>
      <c r="GV1023" s="60"/>
      <c r="GW1023" s="60"/>
      <c r="GX1023" s="60"/>
      <c r="GY1023" s="60"/>
      <c r="GZ1023" s="60"/>
      <c r="HA1023" s="60"/>
      <c r="HB1023" s="60"/>
      <c r="HC1023" s="60"/>
      <c r="HD1023" s="60"/>
      <c r="HE1023" s="60"/>
      <c r="HF1023" s="60"/>
      <c r="HG1023" s="60"/>
      <c r="HH1023" s="60"/>
      <c r="HI1023" s="60"/>
      <c r="HJ1023" s="60"/>
      <c r="HK1023" s="60"/>
      <c r="HL1023" s="60"/>
      <c r="HM1023" s="60"/>
      <c r="HN1023" s="60"/>
      <c r="HO1023" s="60"/>
      <c r="HP1023" s="60"/>
      <c r="HQ1023" s="60"/>
      <c r="HR1023" s="60"/>
      <c r="HS1023" s="60"/>
      <c r="HT1023" s="60"/>
      <c r="HU1023" s="60"/>
      <c r="HV1023" s="60"/>
      <c r="HW1023" s="60"/>
      <c r="HX1023" s="60"/>
      <c r="HY1023" s="60"/>
      <c r="HZ1023" s="60"/>
      <c r="IA1023" s="60"/>
      <c r="IB1023" s="60"/>
      <c r="IC1023" s="60"/>
      <c r="ID1023" s="60"/>
      <c r="IE1023" s="60"/>
      <c r="IF1023" s="60"/>
      <c r="IG1023" s="60"/>
      <c r="IH1023" s="60"/>
      <c r="II1023" s="60"/>
      <c r="IJ1023" s="60"/>
      <c r="IK1023" s="60"/>
      <c r="IL1023" s="60"/>
      <c r="IM1023" s="60"/>
      <c r="IN1023" s="60"/>
      <c r="IO1023" s="60"/>
      <c r="IP1023" s="60"/>
      <c r="IQ1023" s="60"/>
      <c r="IR1023" s="60"/>
      <c r="IS1023" s="60"/>
      <c r="IT1023" s="60"/>
      <c r="IU1023" s="60"/>
      <c r="IV1023" s="60"/>
      <c r="IW1023" s="60"/>
      <c r="IX1023" s="60"/>
      <c r="IY1023" s="60"/>
      <c r="IZ1023" s="60"/>
      <c r="JA1023" s="60"/>
      <c r="JB1023" s="60"/>
      <c r="JC1023" s="60"/>
      <c r="JD1023" s="60"/>
      <c r="JE1023" s="60"/>
      <c r="JF1023" s="60"/>
      <c r="JG1023" s="60"/>
      <c r="JH1023" s="60"/>
      <c r="JI1023" s="60"/>
      <c r="JJ1023" s="60"/>
      <c r="JK1023" s="60"/>
      <c r="JL1023" s="60"/>
      <c r="JM1023" s="60"/>
      <c r="JN1023" s="60"/>
      <c r="JO1023" s="60"/>
      <c r="JP1023" s="60"/>
      <c r="JQ1023" s="60"/>
      <c r="JR1023" s="60"/>
      <c r="JS1023" s="60"/>
      <c r="JT1023" s="60"/>
      <c r="JU1023" s="60"/>
      <c r="JV1023" s="60"/>
      <c r="JW1023" s="60"/>
      <c r="JX1023" s="60"/>
      <c r="JY1023" s="60"/>
      <c r="JZ1023" s="60"/>
      <c r="KA1023" s="60"/>
      <c r="KB1023" s="60"/>
      <c r="KC1023" s="60"/>
      <c r="KD1023" s="60"/>
      <c r="KE1023" s="60"/>
      <c r="KF1023" s="60"/>
      <c r="KG1023" s="60"/>
      <c r="KH1023" s="60"/>
      <c r="KI1023" s="60"/>
      <c r="KJ1023" s="60"/>
      <c r="KK1023" s="60"/>
      <c r="KL1023" s="60"/>
      <c r="KM1023" s="60"/>
      <c r="KN1023" s="60"/>
      <c r="KO1023" s="60"/>
      <c r="KP1023" s="60"/>
      <c r="KQ1023" s="60"/>
      <c r="KR1023" s="60"/>
      <c r="KS1023" s="60"/>
      <c r="KT1023" s="60"/>
      <c r="KU1023" s="60"/>
      <c r="KV1023" s="60"/>
      <c r="KW1023" s="60"/>
      <c r="KX1023" s="60"/>
      <c r="KY1023" s="60"/>
      <c r="KZ1023" s="60"/>
      <c r="LA1023" s="60"/>
      <c r="LB1023" s="60"/>
      <c r="LC1023" s="60"/>
      <c r="LD1023" s="60"/>
      <c r="LE1023" s="60"/>
      <c r="LF1023" s="60"/>
      <c r="LG1023" s="60"/>
      <c r="LH1023" s="60"/>
      <c r="LI1023" s="60"/>
      <c r="LJ1023" s="60"/>
      <c r="LK1023" s="60"/>
      <c r="LL1023" s="60"/>
      <c r="LM1023" s="60"/>
      <c r="LN1023" s="60"/>
      <c r="LO1023" s="60"/>
      <c r="LP1023" s="60"/>
      <c r="LQ1023" s="60"/>
      <c r="LR1023" s="60"/>
      <c r="LS1023" s="60"/>
      <c r="LT1023" s="60"/>
      <c r="LU1023" s="60"/>
      <c r="LV1023" s="60"/>
      <c r="LW1023" s="60"/>
      <c r="LX1023" s="60"/>
      <c r="LY1023" s="60"/>
      <c r="LZ1023" s="60"/>
      <c r="MA1023" s="60"/>
      <c r="MB1023" s="60"/>
      <c r="MC1023" s="60"/>
      <c r="MD1023" s="60"/>
      <c r="ME1023" s="60"/>
      <c r="MF1023" s="60"/>
      <c r="MG1023" s="60"/>
      <c r="MH1023" s="60"/>
      <c r="MI1023" s="60"/>
      <c r="MJ1023" s="60"/>
      <c r="MK1023" s="60"/>
      <c r="ML1023" s="60"/>
      <c r="MM1023" s="60"/>
      <c r="MN1023" s="60"/>
      <c r="MO1023" s="60"/>
      <c r="MP1023" s="60"/>
      <c r="MQ1023" s="60"/>
      <c r="MR1023" s="60"/>
      <c r="MS1023" s="60"/>
      <c r="MT1023" s="60"/>
      <c r="MU1023" s="60"/>
      <c r="MV1023" s="60"/>
      <c r="MW1023" s="60"/>
      <c r="MX1023" s="60"/>
      <c r="MY1023" s="60"/>
      <c r="MZ1023" s="60"/>
      <c r="NA1023" s="60"/>
      <c r="NB1023" s="60"/>
      <c r="NC1023" s="60"/>
      <c r="ND1023" s="60"/>
      <c r="NE1023" s="60"/>
      <c r="NF1023" s="60"/>
      <c r="NG1023" s="60"/>
      <c r="NH1023" s="60"/>
      <c r="NI1023" s="60"/>
      <c r="NJ1023" s="60"/>
      <c r="NK1023" s="60"/>
      <c r="NL1023" s="60"/>
      <c r="NM1023" s="60"/>
      <c r="NN1023" s="60"/>
      <c r="NO1023" s="60"/>
      <c r="NP1023" s="60"/>
      <c r="NQ1023" s="60"/>
      <c r="NR1023" s="60"/>
      <c r="NS1023" s="60"/>
      <c r="NT1023" s="60"/>
      <c r="NU1023" s="60"/>
      <c r="NV1023" s="60"/>
      <c r="NW1023" s="60"/>
      <c r="NX1023" s="60"/>
      <c r="NY1023" s="60"/>
      <c r="NZ1023" s="60"/>
      <c r="OA1023" s="60"/>
      <c r="OB1023" s="60"/>
      <c r="OC1023" s="60"/>
      <c r="OD1023" s="60"/>
      <c r="OE1023" s="60"/>
      <c r="OF1023" s="60"/>
      <c r="OG1023" s="60"/>
      <c r="OH1023" s="60"/>
      <c r="OI1023" s="60"/>
      <c r="OJ1023" s="60"/>
      <c r="OK1023" s="60"/>
      <c r="OL1023" s="60"/>
      <c r="OM1023" s="60"/>
      <c r="ON1023" s="60"/>
      <c r="OO1023" s="60"/>
      <c r="OP1023" s="60"/>
      <c r="OQ1023" s="60"/>
      <c r="OR1023" s="60"/>
      <c r="OS1023" s="60"/>
      <c r="OT1023" s="60"/>
      <c r="OU1023" s="60"/>
      <c r="OV1023" s="60"/>
      <c r="OW1023" s="60"/>
      <c r="OX1023" s="60"/>
      <c r="OY1023" s="60"/>
      <c r="OZ1023" s="60"/>
      <c r="PA1023" s="60"/>
      <c r="PB1023" s="60"/>
      <c r="PC1023" s="60"/>
      <c r="PD1023" s="60"/>
      <c r="PE1023" s="60"/>
      <c r="PF1023" s="60"/>
      <c r="PG1023" s="60"/>
      <c r="PH1023" s="60"/>
      <c r="PI1023" s="60"/>
      <c r="PJ1023" s="60"/>
      <c r="PK1023" s="60"/>
      <c r="PL1023" s="60"/>
      <c r="PM1023" s="60"/>
      <c r="PN1023" s="60"/>
      <c r="PO1023" s="60"/>
      <c r="PP1023" s="60"/>
      <c r="PQ1023" s="60"/>
      <c r="PR1023" s="60"/>
      <c r="PS1023" s="60"/>
      <c r="PT1023" s="60"/>
      <c r="PU1023" s="60"/>
      <c r="PV1023" s="60"/>
      <c r="PW1023" s="60"/>
      <c r="PX1023" s="60"/>
      <c r="PY1023" s="60"/>
      <c r="PZ1023" s="60"/>
      <c r="QA1023" s="60"/>
      <c r="QB1023" s="60"/>
      <c r="QC1023" s="60"/>
      <c r="QD1023" s="60"/>
      <c r="QE1023" s="60"/>
      <c r="QF1023" s="60"/>
      <c r="QG1023" s="60"/>
      <c r="QH1023" s="60"/>
      <c r="QI1023" s="60"/>
      <c r="QJ1023" s="60"/>
      <c r="QK1023" s="60"/>
      <c r="QL1023" s="60"/>
      <c r="QM1023" s="60"/>
      <c r="QN1023" s="60"/>
      <c r="QO1023" s="60"/>
      <c r="QP1023" s="60"/>
      <c r="QQ1023" s="60"/>
      <c r="QR1023" s="60"/>
      <c r="QS1023" s="60"/>
      <c r="QT1023" s="60"/>
      <c r="QU1023" s="60"/>
      <c r="QV1023" s="60"/>
      <c r="QW1023" s="60"/>
      <c r="QX1023" s="60"/>
      <c r="QY1023" s="60"/>
      <c r="QZ1023" s="60"/>
      <c r="RA1023" s="60"/>
      <c r="RB1023" s="60"/>
      <c r="RC1023" s="60"/>
      <c r="RD1023" s="60"/>
      <c r="RE1023" s="60"/>
      <c r="RF1023" s="60"/>
      <c r="RG1023" s="60"/>
      <c r="RH1023" s="60"/>
      <c r="RI1023" s="60"/>
      <c r="RJ1023" s="60"/>
      <c r="RK1023" s="60"/>
      <c r="RL1023" s="60"/>
      <c r="RM1023" s="60"/>
      <c r="RN1023" s="60"/>
      <c r="RO1023" s="60"/>
      <c r="RP1023" s="60"/>
      <c r="RQ1023" s="60"/>
      <c r="RR1023" s="60"/>
      <c r="RS1023" s="60"/>
      <c r="RT1023" s="60"/>
      <c r="RU1023" s="60"/>
      <c r="RV1023" s="60"/>
      <c r="RW1023" s="60"/>
      <c r="RX1023" s="60"/>
      <c r="RY1023" s="60"/>
      <c r="RZ1023" s="60"/>
      <c r="SA1023" s="60"/>
      <c r="SB1023" s="60"/>
      <c r="SC1023" s="60"/>
      <c r="SD1023" s="60"/>
      <c r="SE1023" s="60"/>
      <c r="SF1023" s="60"/>
      <c r="SG1023" s="60"/>
      <c r="SH1023" s="60"/>
      <c r="SI1023" s="60"/>
      <c r="SJ1023" s="60"/>
      <c r="SK1023" s="60"/>
      <c r="SL1023" s="60"/>
      <c r="SM1023" s="60"/>
      <c r="SN1023" s="60"/>
      <c r="SO1023" s="60"/>
      <c r="SP1023" s="60"/>
      <c r="SQ1023" s="60"/>
      <c r="SR1023" s="60"/>
      <c r="SS1023" s="60"/>
      <c r="ST1023" s="60"/>
      <c r="SU1023" s="60"/>
      <c r="SV1023" s="60"/>
      <c r="SW1023" s="60"/>
      <c r="SX1023" s="60"/>
      <c r="SY1023" s="60"/>
      <c r="SZ1023" s="60"/>
      <c r="TA1023" s="60"/>
      <c r="TB1023" s="60"/>
      <c r="TC1023" s="60"/>
      <c r="TD1023" s="60"/>
      <c r="TE1023" s="60"/>
      <c r="TF1023" s="60"/>
      <c r="TG1023" s="60"/>
      <c r="TH1023" s="60"/>
      <c r="TI1023" s="60"/>
    </row>
    <row r="1024" spans="1:529" s="60" customFormat="1" ht="28.5" customHeight="1" thickBot="1" x14ac:dyDescent="0.3">
      <c r="A1024" s="334">
        <v>13740011</v>
      </c>
      <c r="B1024" s="15">
        <v>39849</v>
      </c>
      <c r="C1024" s="16" t="s">
        <v>5890</v>
      </c>
      <c r="D1024" s="16" t="s">
        <v>5889</v>
      </c>
      <c r="E1024" s="348" t="s">
        <v>194</v>
      </c>
      <c r="F1024" s="348" t="s">
        <v>194</v>
      </c>
      <c r="G1024" s="348" t="s">
        <v>28</v>
      </c>
      <c r="H1024" s="33" t="s">
        <v>5859</v>
      </c>
      <c r="I1024" s="15">
        <v>39869</v>
      </c>
      <c r="J1024" s="15">
        <v>44409</v>
      </c>
      <c r="K1024" s="16" t="s">
        <v>1591</v>
      </c>
      <c r="L1024" s="16"/>
      <c r="M1024" s="16" t="s">
        <v>959</v>
      </c>
      <c r="N1024" s="16" t="s">
        <v>21</v>
      </c>
      <c r="O1024" s="16">
        <v>250631</v>
      </c>
      <c r="P1024" s="746" t="s">
        <v>5891</v>
      </c>
      <c r="Q1024" s="746" t="s">
        <v>5891</v>
      </c>
      <c r="R1024" s="764"/>
      <c r="S1024" s="764"/>
      <c r="T1024" s="580">
        <v>68.349999999999994</v>
      </c>
      <c r="U1024" s="16">
        <v>911.36</v>
      </c>
      <c r="V1024" s="16">
        <v>250631</v>
      </c>
      <c r="W1024" s="33" t="s">
        <v>5892</v>
      </c>
      <c r="X1024" s="16">
        <v>25</v>
      </c>
      <c r="Y1024" s="16" t="s">
        <v>1325</v>
      </c>
      <c r="Z1024" s="16" t="s">
        <v>1325</v>
      </c>
      <c r="AA1024" s="16" t="s">
        <v>1325</v>
      </c>
      <c r="AB1024" s="16" t="s">
        <v>1325</v>
      </c>
      <c r="AC1024" s="16" t="s">
        <v>1325</v>
      </c>
      <c r="AD1024" s="16" t="s">
        <v>1325</v>
      </c>
      <c r="AE1024" s="16">
        <v>5</v>
      </c>
      <c r="AF1024" s="16">
        <v>10</v>
      </c>
      <c r="AG1024" s="16" t="s">
        <v>5893</v>
      </c>
      <c r="AH1024" s="16"/>
      <c r="AI1024" s="16" t="s">
        <v>5894</v>
      </c>
      <c r="AJ1024" s="16" t="s">
        <v>5895</v>
      </c>
      <c r="AK1024" s="16" t="s">
        <v>1459</v>
      </c>
      <c r="AL1024" s="854" t="s">
        <v>8249</v>
      </c>
      <c r="AM1024" s="11"/>
    </row>
    <row r="1025" spans="1:529" s="60" customFormat="1" ht="28.5" customHeight="1" thickBot="1" x14ac:dyDescent="0.3">
      <c r="A1025" s="380">
        <v>13740011</v>
      </c>
      <c r="B1025" s="381">
        <v>39849</v>
      </c>
      <c r="C1025" s="348" t="s">
        <v>5890</v>
      </c>
      <c r="D1025" s="348" t="s">
        <v>5889</v>
      </c>
      <c r="E1025" s="348" t="s">
        <v>194</v>
      </c>
      <c r="F1025" s="348" t="s">
        <v>194</v>
      </c>
      <c r="G1025" s="348" t="s">
        <v>28</v>
      </c>
      <c r="H1025" s="382" t="s">
        <v>5859</v>
      </c>
      <c r="I1025" s="381">
        <v>39869</v>
      </c>
      <c r="J1025" s="381">
        <v>44409</v>
      </c>
      <c r="K1025" s="348" t="s">
        <v>1591</v>
      </c>
      <c r="L1025" s="348"/>
      <c r="M1025" s="348" t="s">
        <v>959</v>
      </c>
      <c r="N1025" s="348" t="s">
        <v>21</v>
      </c>
      <c r="O1025" s="348">
        <v>210819</v>
      </c>
      <c r="P1025" s="750"/>
      <c r="Q1025" s="750"/>
      <c r="R1025" s="750"/>
      <c r="S1025" s="750"/>
      <c r="T1025" s="561">
        <v>9.8000000000000007</v>
      </c>
      <c r="U1025" s="348">
        <v>75.775000000000006</v>
      </c>
      <c r="V1025" s="348">
        <v>210819</v>
      </c>
      <c r="W1025" s="348" t="s">
        <v>1300</v>
      </c>
      <c r="X1025" s="348">
        <v>60</v>
      </c>
      <c r="Y1025" s="348">
        <v>25</v>
      </c>
      <c r="Z1025" s="348">
        <v>125</v>
      </c>
      <c r="AA1025" s="348" t="s">
        <v>1090</v>
      </c>
      <c r="AB1025" s="348" t="s">
        <v>1090</v>
      </c>
      <c r="AC1025" s="348" t="s">
        <v>1090</v>
      </c>
      <c r="AD1025" s="348" t="s">
        <v>1090</v>
      </c>
      <c r="AE1025" s="348" t="s">
        <v>1090</v>
      </c>
      <c r="AF1025" s="348" t="s">
        <v>1090</v>
      </c>
      <c r="AG1025" s="348" t="s">
        <v>1090</v>
      </c>
      <c r="AH1025" s="348"/>
      <c r="AI1025" s="348" t="s">
        <v>5894</v>
      </c>
      <c r="AJ1025" s="348" t="s">
        <v>5895</v>
      </c>
      <c r="AK1025" s="348" t="s">
        <v>1459</v>
      </c>
      <c r="AL1025" s="854" t="s">
        <v>8249</v>
      </c>
      <c r="AM1025" s="11"/>
    </row>
    <row r="1026" spans="1:529" s="60" customFormat="1" ht="28.5" customHeight="1" thickBot="1" x14ac:dyDescent="0.3">
      <c r="A1026" s="77">
        <v>13740012</v>
      </c>
      <c r="B1026" s="28">
        <v>39909</v>
      </c>
      <c r="C1026" s="29" t="s">
        <v>1190</v>
      </c>
      <c r="D1026" s="29"/>
      <c r="E1026" s="23"/>
      <c r="F1026" s="23"/>
      <c r="G1026" s="23"/>
      <c r="H1026" s="77"/>
      <c r="I1026" s="28">
        <v>39930</v>
      </c>
      <c r="J1026" s="28">
        <v>41005</v>
      </c>
      <c r="K1026" s="29" t="s">
        <v>1531</v>
      </c>
      <c r="L1026" s="29"/>
      <c r="M1026" s="29" t="s">
        <v>408</v>
      </c>
      <c r="N1026" s="29" t="s">
        <v>48</v>
      </c>
      <c r="O1026" s="29">
        <v>131500</v>
      </c>
      <c r="P1026" s="743"/>
      <c r="Q1026" s="743"/>
      <c r="R1026" s="743"/>
      <c r="S1026" s="743"/>
      <c r="T1026" s="571"/>
      <c r="U1026" s="29"/>
      <c r="V1026" s="29">
        <v>131500</v>
      </c>
      <c r="W1026" s="29"/>
      <c r="X1026" s="29"/>
      <c r="Y1026" s="29"/>
      <c r="Z1026" s="29"/>
      <c r="AA1026" s="29"/>
      <c r="AB1026" s="29"/>
      <c r="AC1026" s="29"/>
      <c r="AD1026" s="29"/>
      <c r="AE1026" s="29"/>
      <c r="AF1026" s="29"/>
      <c r="AG1026" s="29"/>
      <c r="AH1026" s="29"/>
      <c r="AI1026" s="29"/>
      <c r="AJ1026" s="29"/>
      <c r="AK1026" s="25"/>
      <c r="AL1026" s="25"/>
      <c r="AM1026" s="11"/>
    </row>
    <row r="1027" spans="1:529" s="60" customFormat="1" ht="28.5" customHeight="1" thickBot="1" x14ac:dyDescent="0.3">
      <c r="A1027" s="237">
        <v>13740013</v>
      </c>
      <c r="B1027" s="238">
        <v>39909</v>
      </c>
      <c r="C1027" s="23" t="s">
        <v>1190</v>
      </c>
      <c r="D1027" s="23"/>
      <c r="E1027" s="29"/>
      <c r="F1027" s="29"/>
      <c r="G1027" s="29"/>
      <c r="H1027" s="239"/>
      <c r="I1027" s="238">
        <v>39930</v>
      </c>
      <c r="J1027" s="238">
        <v>41005</v>
      </c>
      <c r="K1027" s="23" t="s">
        <v>1461</v>
      </c>
      <c r="L1027" s="23"/>
      <c r="M1027" s="23" t="s">
        <v>408</v>
      </c>
      <c r="N1027" s="23" t="s">
        <v>48</v>
      </c>
      <c r="O1027" s="23">
        <v>184000</v>
      </c>
      <c r="P1027" s="744"/>
      <c r="Q1027" s="744"/>
      <c r="R1027" s="744"/>
      <c r="S1027" s="744"/>
      <c r="T1027" s="575"/>
      <c r="U1027" s="23"/>
      <c r="V1027" s="23">
        <v>184000</v>
      </c>
      <c r="W1027" s="23"/>
      <c r="X1027" s="23"/>
      <c r="Y1027" s="23"/>
      <c r="Z1027" s="23"/>
      <c r="AA1027" s="23"/>
      <c r="AB1027" s="23"/>
      <c r="AC1027" s="23"/>
      <c r="AD1027" s="23"/>
      <c r="AE1027" s="23"/>
      <c r="AF1027" s="23"/>
      <c r="AG1027" s="23"/>
      <c r="AH1027" s="23"/>
      <c r="AI1027" s="23"/>
      <c r="AJ1027" s="23"/>
      <c r="AK1027" s="24"/>
      <c r="AL1027" s="24"/>
      <c r="AM1027" s="11"/>
    </row>
    <row r="1028" spans="1:529" s="60" customFormat="1" ht="28.5" customHeight="1" thickBot="1" x14ac:dyDescent="0.3">
      <c r="A1028" s="77">
        <v>13740014</v>
      </c>
      <c r="B1028" s="28">
        <v>39910</v>
      </c>
      <c r="C1028" s="29" t="s">
        <v>1190</v>
      </c>
      <c r="D1028" s="29"/>
      <c r="E1028" s="23"/>
      <c r="F1028" s="23"/>
      <c r="G1028" s="23"/>
      <c r="H1028" s="77"/>
      <c r="I1028" s="28">
        <v>39930</v>
      </c>
      <c r="J1028" s="28">
        <v>41006</v>
      </c>
      <c r="K1028" s="29" t="s">
        <v>1461</v>
      </c>
      <c r="L1028" s="29"/>
      <c r="M1028" s="29" t="s">
        <v>408</v>
      </c>
      <c r="N1028" s="29" t="s">
        <v>48</v>
      </c>
      <c r="O1028" s="29">
        <v>220000</v>
      </c>
      <c r="P1028" s="743"/>
      <c r="Q1028" s="743"/>
      <c r="R1028" s="743"/>
      <c r="S1028" s="743"/>
      <c r="T1028" s="571"/>
      <c r="U1028" s="29"/>
      <c r="V1028" s="29">
        <v>220000</v>
      </c>
      <c r="W1028" s="29"/>
      <c r="X1028" s="29"/>
      <c r="Y1028" s="29"/>
      <c r="Z1028" s="29"/>
      <c r="AA1028" s="29"/>
      <c r="AB1028" s="29"/>
      <c r="AC1028" s="29"/>
      <c r="AD1028" s="29"/>
      <c r="AE1028" s="29"/>
      <c r="AF1028" s="29"/>
      <c r="AG1028" s="29"/>
      <c r="AH1028" s="29"/>
      <c r="AI1028" s="29"/>
      <c r="AJ1028" s="29"/>
      <c r="AK1028" s="25"/>
      <c r="AL1028" s="25"/>
      <c r="AM1028" s="11"/>
    </row>
    <row r="1029" spans="1:529" s="60" customFormat="1" ht="28.5" customHeight="1" thickBot="1" x14ac:dyDescent="0.3">
      <c r="A1029" s="237">
        <v>13740015</v>
      </c>
      <c r="B1029" s="238">
        <v>39911</v>
      </c>
      <c r="C1029" s="23" t="s">
        <v>1190</v>
      </c>
      <c r="D1029" s="23"/>
      <c r="H1029" s="239"/>
      <c r="I1029" s="238">
        <v>39931</v>
      </c>
      <c r="J1029" s="238">
        <v>41007</v>
      </c>
      <c r="K1029" s="23" t="s">
        <v>365</v>
      </c>
      <c r="L1029" s="23"/>
      <c r="M1029" s="23" t="s">
        <v>408</v>
      </c>
      <c r="N1029" s="23" t="s">
        <v>25</v>
      </c>
      <c r="O1029" s="23">
        <v>221000</v>
      </c>
      <c r="P1029" s="744"/>
      <c r="Q1029" s="744"/>
      <c r="R1029" s="744"/>
      <c r="S1029" s="744"/>
      <c r="T1029" s="575"/>
      <c r="U1029" s="23"/>
      <c r="V1029" s="23">
        <v>221000</v>
      </c>
      <c r="W1029" s="23"/>
      <c r="X1029" s="23"/>
      <c r="Y1029" s="23"/>
      <c r="Z1029" s="23"/>
      <c r="AA1029" s="23"/>
      <c r="AB1029" s="23"/>
      <c r="AC1029" s="23"/>
      <c r="AD1029" s="23"/>
      <c r="AE1029" s="23"/>
      <c r="AF1029" s="23"/>
      <c r="AG1029" s="23"/>
      <c r="AH1029" s="23"/>
      <c r="AI1029" s="23"/>
      <c r="AJ1029" s="23"/>
      <c r="AK1029" s="24"/>
      <c r="AL1029" s="24"/>
      <c r="AM1029" s="11"/>
    </row>
    <row r="1030" spans="1:529" s="394" customFormat="1" ht="28.5" customHeight="1" x14ac:dyDescent="0.25">
      <c r="A1030" s="164">
        <v>13740016</v>
      </c>
      <c r="B1030" s="175">
        <v>39925</v>
      </c>
      <c r="C1030" s="176" t="s">
        <v>170</v>
      </c>
      <c r="D1030" s="176" t="s">
        <v>5723</v>
      </c>
      <c r="E1030" s="176"/>
      <c r="F1030" s="176"/>
      <c r="G1030" s="176"/>
      <c r="H1030" s="164">
        <v>87597</v>
      </c>
      <c r="I1030" s="175">
        <v>39945</v>
      </c>
      <c r="J1030" s="175">
        <v>41403</v>
      </c>
      <c r="K1030" s="176" t="s">
        <v>1164</v>
      </c>
      <c r="L1030" s="176"/>
      <c r="M1030" s="176" t="s">
        <v>1838</v>
      </c>
      <c r="N1030" s="176" t="s">
        <v>95</v>
      </c>
      <c r="O1030" s="176">
        <v>7012</v>
      </c>
      <c r="P1030" s="752" t="s">
        <v>1884</v>
      </c>
      <c r="Q1030" s="752"/>
      <c r="R1030" s="752"/>
      <c r="S1030" s="752"/>
      <c r="T1030" s="568"/>
      <c r="U1030" s="176"/>
      <c r="V1030" s="176">
        <v>7012</v>
      </c>
      <c r="W1030" s="176"/>
      <c r="X1030" s="176"/>
      <c r="Y1030" s="176"/>
      <c r="Z1030" s="176"/>
      <c r="AA1030" s="176"/>
      <c r="AB1030" s="176"/>
      <c r="AC1030" s="176"/>
      <c r="AD1030" s="176"/>
      <c r="AE1030" s="176"/>
      <c r="AF1030" s="176"/>
      <c r="AG1030" s="176"/>
      <c r="AH1030" s="176"/>
      <c r="AI1030" s="176"/>
      <c r="AJ1030" s="176"/>
      <c r="AK1030" s="222"/>
      <c r="AL1030" s="222"/>
      <c r="AM1030" s="39"/>
    </row>
    <row r="1031" spans="1:529" s="394" customFormat="1" ht="37.5" customHeight="1" thickBot="1" x14ac:dyDescent="0.3">
      <c r="A1031" s="435">
        <v>13740016</v>
      </c>
      <c r="B1031" s="436">
        <v>39925</v>
      </c>
      <c r="C1031" s="437" t="s">
        <v>170</v>
      </c>
      <c r="D1031" s="437" t="s">
        <v>5723</v>
      </c>
      <c r="E1031" s="437"/>
      <c r="F1031" s="437"/>
      <c r="G1031" s="437"/>
      <c r="H1031" s="435">
        <v>87597</v>
      </c>
      <c r="I1031" s="100">
        <v>39945</v>
      </c>
      <c r="J1031" s="100">
        <v>42865</v>
      </c>
      <c r="K1031" s="437" t="s">
        <v>1164</v>
      </c>
      <c r="L1031" s="437"/>
      <c r="M1031" s="437" t="s">
        <v>1838</v>
      </c>
      <c r="N1031" s="437" t="s">
        <v>95</v>
      </c>
      <c r="O1031" s="437">
        <v>7012</v>
      </c>
      <c r="P1031" s="763"/>
      <c r="Q1031" s="763"/>
      <c r="R1031" s="763"/>
      <c r="S1031" s="763"/>
      <c r="T1031" s="584">
        <v>5.82</v>
      </c>
      <c r="U1031" s="437">
        <v>30.47</v>
      </c>
      <c r="V1031" s="437">
        <v>7012</v>
      </c>
      <c r="W1031" s="437" t="s">
        <v>1089</v>
      </c>
      <c r="X1031" s="437">
        <v>50</v>
      </c>
      <c r="Y1031" s="437">
        <v>25</v>
      </c>
      <c r="Z1031" s="437">
        <v>125</v>
      </c>
      <c r="AA1031" s="437" t="s">
        <v>1090</v>
      </c>
      <c r="AB1031" s="437" t="s">
        <v>1090</v>
      </c>
      <c r="AC1031" s="437" t="s">
        <v>1090</v>
      </c>
      <c r="AD1031" s="437" t="s">
        <v>1090</v>
      </c>
      <c r="AE1031" s="437" t="s">
        <v>1090</v>
      </c>
      <c r="AF1031" s="437" t="s">
        <v>1090</v>
      </c>
      <c r="AG1031" s="437" t="s">
        <v>1885</v>
      </c>
      <c r="AH1031" s="437"/>
      <c r="AI1031" s="437" t="s">
        <v>2809</v>
      </c>
      <c r="AJ1031" s="437" t="s">
        <v>2810</v>
      </c>
      <c r="AK1031" s="438" t="s">
        <v>166</v>
      </c>
      <c r="AL1031" s="438" t="s">
        <v>6535</v>
      </c>
      <c r="AM1031" s="39"/>
    </row>
    <row r="1032" spans="1:529" s="60" customFormat="1" ht="28.5" customHeight="1" thickBot="1" x14ac:dyDescent="0.3">
      <c r="A1032" s="237">
        <v>13740017</v>
      </c>
      <c r="B1032" s="238">
        <v>39925</v>
      </c>
      <c r="C1032" s="23" t="s">
        <v>1190</v>
      </c>
      <c r="D1032" s="23"/>
      <c r="E1032" s="23"/>
      <c r="F1032" s="23"/>
      <c r="G1032" s="23"/>
      <c r="H1032" s="239"/>
      <c r="I1032" s="238">
        <v>39946</v>
      </c>
      <c r="J1032" s="238">
        <v>41021</v>
      </c>
      <c r="K1032" s="23" t="s">
        <v>365</v>
      </c>
      <c r="L1032" s="23"/>
      <c r="M1032" s="23" t="s">
        <v>408</v>
      </c>
      <c r="N1032" s="23" t="s">
        <v>25</v>
      </c>
      <c r="O1032" s="23">
        <v>382500</v>
      </c>
      <c r="P1032" s="744"/>
      <c r="Q1032" s="744"/>
      <c r="R1032" s="744"/>
      <c r="S1032" s="744"/>
      <c r="T1032" s="575"/>
      <c r="U1032" s="23"/>
      <c r="V1032" s="23">
        <v>382500</v>
      </c>
      <c r="W1032" s="23"/>
      <c r="X1032" s="23"/>
      <c r="Y1032" s="23"/>
      <c r="Z1032" s="23"/>
      <c r="AA1032" s="23"/>
      <c r="AB1032" s="23"/>
      <c r="AC1032" s="23"/>
      <c r="AD1032" s="23"/>
      <c r="AE1032" s="23"/>
      <c r="AF1032" s="23"/>
      <c r="AG1032" s="23"/>
      <c r="AH1032" s="23"/>
      <c r="AI1032" s="23"/>
      <c r="AJ1032" s="23"/>
      <c r="AK1032" s="24"/>
      <c r="AL1032" s="24"/>
      <c r="AM1032" s="11"/>
    </row>
    <row r="1033" spans="1:529" s="60" customFormat="1" ht="33" customHeight="1" thickBot="1" x14ac:dyDescent="0.3">
      <c r="A1033" s="252">
        <v>13740018</v>
      </c>
      <c r="B1033" s="253">
        <v>39940</v>
      </c>
      <c r="C1033" s="254" t="s">
        <v>215</v>
      </c>
      <c r="D1033" s="254"/>
      <c r="E1033" s="254"/>
      <c r="F1033" s="254"/>
      <c r="G1033" s="254"/>
      <c r="H1033" s="252"/>
      <c r="I1033" s="253">
        <v>39961</v>
      </c>
      <c r="J1033" s="253">
        <v>41859</v>
      </c>
      <c r="K1033" s="254" t="s">
        <v>365</v>
      </c>
      <c r="L1033" s="254"/>
      <c r="M1033" s="254" t="s">
        <v>408</v>
      </c>
      <c r="N1033" s="254" t="s">
        <v>25</v>
      </c>
      <c r="O1033" s="254">
        <v>4500</v>
      </c>
      <c r="P1033" s="754"/>
      <c r="Q1033" s="754"/>
      <c r="R1033" s="754" t="s">
        <v>3409</v>
      </c>
      <c r="S1033" s="754"/>
      <c r="T1033" s="612"/>
      <c r="U1033" s="254"/>
      <c r="V1033" s="254">
        <v>4500</v>
      </c>
      <c r="W1033" s="254"/>
      <c r="X1033" s="254"/>
      <c r="Y1033" s="254"/>
      <c r="Z1033" s="254"/>
      <c r="AA1033" s="254"/>
      <c r="AB1033" s="254"/>
      <c r="AC1033" s="254"/>
      <c r="AD1033" s="254"/>
      <c r="AE1033" s="254"/>
      <c r="AF1033" s="254"/>
      <c r="AG1033" s="254"/>
      <c r="AH1033" s="254"/>
      <c r="AI1033" s="254"/>
      <c r="AJ1033" s="254"/>
      <c r="AK1033" s="276"/>
      <c r="AL1033" s="276" t="s">
        <v>3408</v>
      </c>
      <c r="AM1033" s="11"/>
    </row>
    <row r="1034" spans="1:529" s="82" customFormat="1" ht="53.25" customHeight="1" thickBot="1" x14ac:dyDescent="0.3">
      <c r="A1034" s="237">
        <v>13740019</v>
      </c>
      <c r="B1034" s="238">
        <v>39955</v>
      </c>
      <c r="C1034" s="23" t="s">
        <v>1111</v>
      </c>
      <c r="D1034" s="23"/>
      <c r="E1034" s="23"/>
      <c r="F1034" s="23"/>
      <c r="G1034" s="23"/>
      <c r="H1034" s="239"/>
      <c r="I1034" s="238">
        <v>43633</v>
      </c>
      <c r="J1034" s="238">
        <v>42151</v>
      </c>
      <c r="K1034" s="23"/>
      <c r="L1034" s="23"/>
      <c r="M1034" s="23" t="s">
        <v>404</v>
      </c>
      <c r="N1034" s="23" t="s">
        <v>34</v>
      </c>
      <c r="O1034" s="23">
        <v>137000</v>
      </c>
      <c r="P1034" s="744"/>
      <c r="Q1034" s="744"/>
      <c r="R1034" s="744"/>
      <c r="S1034" s="744"/>
      <c r="T1034" s="575"/>
      <c r="U1034" s="23"/>
      <c r="V1034" s="23">
        <v>137000</v>
      </c>
      <c r="W1034" s="23"/>
      <c r="X1034" s="23"/>
      <c r="Y1034" s="23"/>
      <c r="Z1034" s="23"/>
      <c r="AA1034" s="23"/>
      <c r="AB1034" s="23"/>
      <c r="AC1034" s="23"/>
      <c r="AD1034" s="23"/>
      <c r="AE1034" s="23"/>
      <c r="AF1034" s="23"/>
      <c r="AG1034" s="23"/>
      <c r="AH1034" s="23"/>
      <c r="AI1034" s="23"/>
      <c r="AJ1034" s="23"/>
      <c r="AK1034" s="24"/>
      <c r="AL1034" s="24"/>
      <c r="AM1034" s="60"/>
      <c r="AN1034" s="60"/>
      <c r="AO1034" s="60"/>
      <c r="AP1034" s="60"/>
      <c r="AQ1034" s="60"/>
      <c r="AR1034" s="60"/>
      <c r="AS1034" s="60"/>
      <c r="AT1034" s="60"/>
      <c r="AU1034" s="60"/>
      <c r="AV1034" s="60"/>
      <c r="AW1034" s="60"/>
      <c r="AX1034" s="60"/>
      <c r="AY1034" s="60"/>
      <c r="AZ1034" s="60"/>
      <c r="BA1034" s="60"/>
      <c r="BB1034" s="60"/>
      <c r="BC1034" s="60"/>
      <c r="BD1034" s="60"/>
      <c r="BE1034" s="60"/>
      <c r="BF1034" s="60"/>
      <c r="BG1034" s="60"/>
      <c r="BH1034" s="60"/>
      <c r="BI1034" s="60"/>
      <c r="BJ1034" s="60"/>
      <c r="BK1034" s="60"/>
      <c r="BL1034" s="60"/>
      <c r="BM1034" s="60"/>
      <c r="BN1034" s="60"/>
      <c r="BO1034" s="60"/>
      <c r="BP1034" s="60"/>
      <c r="BQ1034" s="60"/>
      <c r="BR1034" s="60"/>
      <c r="BS1034" s="60"/>
      <c r="BT1034" s="60"/>
      <c r="BU1034" s="60"/>
      <c r="BV1034" s="60"/>
      <c r="BW1034" s="60"/>
      <c r="BX1034" s="60"/>
      <c r="BY1034" s="60"/>
      <c r="BZ1034" s="60"/>
      <c r="CA1034" s="60"/>
      <c r="CB1034" s="60"/>
      <c r="CC1034" s="60"/>
      <c r="CD1034" s="60"/>
      <c r="CE1034" s="60"/>
      <c r="CF1034" s="60"/>
      <c r="CG1034" s="60"/>
      <c r="CH1034" s="60"/>
      <c r="CI1034" s="60"/>
      <c r="CJ1034" s="60"/>
      <c r="CK1034" s="60"/>
      <c r="CL1034" s="60"/>
      <c r="CM1034" s="60"/>
      <c r="CN1034" s="60"/>
      <c r="CO1034" s="60"/>
      <c r="CP1034" s="60"/>
      <c r="CQ1034" s="60"/>
      <c r="CR1034" s="60"/>
      <c r="CS1034" s="60"/>
      <c r="CT1034" s="60"/>
      <c r="CU1034" s="60"/>
      <c r="CV1034" s="60"/>
      <c r="CW1034" s="60"/>
      <c r="CX1034" s="60"/>
      <c r="CY1034" s="60"/>
      <c r="CZ1034" s="60"/>
      <c r="DA1034" s="60"/>
      <c r="DB1034" s="60"/>
      <c r="DC1034" s="60"/>
      <c r="DD1034" s="60"/>
      <c r="DE1034" s="60"/>
      <c r="DF1034" s="60"/>
      <c r="DG1034" s="60"/>
      <c r="DH1034" s="60"/>
      <c r="DI1034" s="60"/>
      <c r="DJ1034" s="60"/>
      <c r="DK1034" s="60"/>
      <c r="DL1034" s="60"/>
      <c r="DM1034" s="60"/>
      <c r="DN1034" s="60"/>
      <c r="DO1034" s="60"/>
      <c r="DP1034" s="60"/>
      <c r="DQ1034" s="60"/>
      <c r="DR1034" s="60"/>
      <c r="DS1034" s="60"/>
      <c r="DT1034" s="60"/>
      <c r="DU1034" s="60"/>
      <c r="DV1034" s="60"/>
      <c r="DW1034" s="60"/>
      <c r="DX1034" s="60"/>
      <c r="DY1034" s="60"/>
      <c r="DZ1034" s="60"/>
      <c r="EA1034" s="60"/>
      <c r="EB1034" s="60"/>
      <c r="EC1034" s="60"/>
      <c r="ED1034" s="60"/>
      <c r="EE1034" s="60"/>
      <c r="EF1034" s="60"/>
      <c r="EG1034" s="60"/>
      <c r="EH1034" s="60"/>
      <c r="EI1034" s="60"/>
      <c r="EJ1034" s="60"/>
      <c r="EK1034" s="60"/>
      <c r="EL1034" s="60"/>
      <c r="EM1034" s="60"/>
      <c r="EN1034" s="60"/>
      <c r="EO1034" s="60"/>
      <c r="EP1034" s="60"/>
      <c r="EQ1034" s="60"/>
      <c r="ER1034" s="60"/>
      <c r="ES1034" s="60"/>
      <c r="ET1034" s="60"/>
      <c r="EU1034" s="60"/>
      <c r="EV1034" s="60"/>
      <c r="EW1034" s="60"/>
      <c r="EX1034" s="60"/>
      <c r="EY1034" s="60"/>
      <c r="EZ1034" s="60"/>
      <c r="FA1034" s="60"/>
      <c r="FB1034" s="60"/>
      <c r="FC1034" s="60"/>
      <c r="FD1034" s="60"/>
      <c r="FE1034" s="60"/>
      <c r="FF1034" s="60"/>
      <c r="FG1034" s="60"/>
      <c r="FH1034" s="60"/>
      <c r="FI1034" s="60"/>
      <c r="FJ1034" s="60"/>
      <c r="FK1034" s="60"/>
      <c r="FL1034" s="60"/>
      <c r="FM1034" s="60"/>
      <c r="FN1034" s="60"/>
      <c r="FO1034" s="60"/>
      <c r="FP1034" s="60"/>
      <c r="FQ1034" s="60"/>
      <c r="FR1034" s="60"/>
      <c r="FS1034" s="60"/>
      <c r="FT1034" s="60"/>
      <c r="FU1034" s="60"/>
      <c r="FV1034" s="60"/>
      <c r="FW1034" s="60"/>
      <c r="FX1034" s="60"/>
      <c r="FY1034" s="60"/>
      <c r="FZ1034" s="60"/>
      <c r="GA1034" s="60"/>
      <c r="GB1034" s="60"/>
      <c r="GC1034" s="60"/>
      <c r="GD1034" s="60"/>
      <c r="GE1034" s="60"/>
      <c r="GF1034" s="60"/>
      <c r="GG1034" s="60"/>
      <c r="GH1034" s="60"/>
      <c r="GI1034" s="60"/>
      <c r="GJ1034" s="60"/>
      <c r="GK1034" s="60"/>
      <c r="GL1034" s="60"/>
      <c r="GM1034" s="60"/>
      <c r="GN1034" s="60"/>
      <c r="GO1034" s="60"/>
      <c r="GP1034" s="60"/>
      <c r="GQ1034" s="60"/>
      <c r="GR1034" s="60"/>
      <c r="GS1034" s="60"/>
      <c r="GT1034" s="60"/>
      <c r="GU1034" s="60"/>
      <c r="GV1034" s="60"/>
      <c r="GW1034" s="60"/>
      <c r="GX1034" s="60"/>
      <c r="GY1034" s="60"/>
      <c r="GZ1034" s="60"/>
      <c r="HA1034" s="60"/>
      <c r="HB1034" s="60"/>
      <c r="HC1034" s="60"/>
      <c r="HD1034" s="60"/>
      <c r="HE1034" s="60"/>
      <c r="HF1034" s="60"/>
      <c r="HG1034" s="60"/>
      <c r="HH1034" s="60"/>
      <c r="HI1034" s="60"/>
      <c r="HJ1034" s="60"/>
      <c r="HK1034" s="60"/>
      <c r="HL1034" s="60"/>
      <c r="HM1034" s="60"/>
      <c r="HN1034" s="60"/>
      <c r="HO1034" s="60"/>
      <c r="HP1034" s="60"/>
      <c r="HQ1034" s="60"/>
      <c r="HR1034" s="60"/>
      <c r="HS1034" s="60"/>
      <c r="HT1034" s="60"/>
      <c r="HU1034" s="60"/>
      <c r="HV1034" s="60"/>
      <c r="HW1034" s="60"/>
      <c r="HX1034" s="60"/>
      <c r="HY1034" s="60"/>
      <c r="HZ1034" s="60"/>
      <c r="IA1034" s="60"/>
      <c r="IB1034" s="60"/>
      <c r="IC1034" s="60"/>
      <c r="ID1034" s="60"/>
      <c r="IE1034" s="60"/>
      <c r="IF1034" s="60"/>
      <c r="IG1034" s="60"/>
      <c r="IH1034" s="60"/>
      <c r="II1034" s="60"/>
      <c r="IJ1034" s="60"/>
      <c r="IK1034" s="60"/>
      <c r="IL1034" s="60"/>
      <c r="IM1034" s="60"/>
      <c r="IN1034" s="60"/>
      <c r="IO1034" s="60"/>
      <c r="IP1034" s="60"/>
      <c r="IQ1034" s="60"/>
      <c r="IR1034" s="60"/>
      <c r="IS1034" s="60"/>
      <c r="IT1034" s="60"/>
      <c r="IU1034" s="60"/>
      <c r="IV1034" s="60"/>
      <c r="IW1034" s="60"/>
      <c r="IX1034" s="60"/>
      <c r="IY1034" s="60"/>
      <c r="IZ1034" s="60"/>
      <c r="JA1034" s="60"/>
      <c r="JB1034" s="60"/>
      <c r="JC1034" s="60"/>
      <c r="JD1034" s="60"/>
      <c r="JE1034" s="60"/>
      <c r="JF1034" s="60"/>
      <c r="JG1034" s="60"/>
      <c r="JH1034" s="60"/>
      <c r="JI1034" s="60"/>
      <c r="JJ1034" s="60"/>
      <c r="JK1034" s="60"/>
      <c r="JL1034" s="60"/>
      <c r="JM1034" s="60"/>
      <c r="JN1034" s="60"/>
      <c r="JO1034" s="60"/>
      <c r="JP1034" s="60"/>
      <c r="JQ1034" s="60"/>
      <c r="JR1034" s="60"/>
      <c r="JS1034" s="60"/>
      <c r="JT1034" s="60"/>
      <c r="JU1034" s="60"/>
      <c r="JV1034" s="60"/>
      <c r="JW1034" s="60"/>
      <c r="JX1034" s="60"/>
      <c r="JY1034" s="60"/>
      <c r="JZ1034" s="60"/>
      <c r="KA1034" s="60"/>
      <c r="KB1034" s="60"/>
      <c r="KC1034" s="60"/>
      <c r="KD1034" s="60"/>
      <c r="KE1034" s="60"/>
      <c r="KF1034" s="60"/>
      <c r="KG1034" s="60"/>
      <c r="KH1034" s="60"/>
      <c r="KI1034" s="60"/>
      <c r="KJ1034" s="60"/>
      <c r="KK1034" s="60"/>
      <c r="KL1034" s="60"/>
      <c r="KM1034" s="60"/>
      <c r="KN1034" s="60"/>
      <c r="KO1034" s="60"/>
      <c r="KP1034" s="60"/>
      <c r="KQ1034" s="60"/>
      <c r="KR1034" s="60"/>
      <c r="KS1034" s="60"/>
      <c r="KT1034" s="60"/>
      <c r="KU1034" s="60"/>
      <c r="KV1034" s="60"/>
      <c r="KW1034" s="60"/>
      <c r="KX1034" s="60"/>
      <c r="KY1034" s="60"/>
      <c r="KZ1034" s="60"/>
      <c r="LA1034" s="60"/>
      <c r="LB1034" s="60"/>
      <c r="LC1034" s="60"/>
      <c r="LD1034" s="60"/>
      <c r="LE1034" s="60"/>
      <c r="LF1034" s="60"/>
      <c r="LG1034" s="60"/>
      <c r="LH1034" s="60"/>
      <c r="LI1034" s="60"/>
      <c r="LJ1034" s="60"/>
      <c r="LK1034" s="60"/>
      <c r="LL1034" s="60"/>
      <c r="LM1034" s="60"/>
      <c r="LN1034" s="60"/>
      <c r="LO1034" s="60"/>
      <c r="LP1034" s="60"/>
      <c r="LQ1034" s="60"/>
      <c r="LR1034" s="60"/>
      <c r="LS1034" s="60"/>
      <c r="LT1034" s="60"/>
      <c r="LU1034" s="60"/>
      <c r="LV1034" s="60"/>
      <c r="LW1034" s="60"/>
      <c r="LX1034" s="60"/>
      <c r="LY1034" s="60"/>
      <c r="LZ1034" s="60"/>
      <c r="MA1034" s="60"/>
      <c r="MB1034" s="60"/>
      <c r="MC1034" s="60"/>
      <c r="MD1034" s="60"/>
      <c r="ME1034" s="60"/>
      <c r="MF1034" s="60"/>
      <c r="MG1034" s="60"/>
      <c r="MH1034" s="60"/>
      <c r="MI1034" s="60"/>
      <c r="MJ1034" s="60"/>
      <c r="MK1034" s="60"/>
      <c r="ML1034" s="60"/>
      <c r="MM1034" s="60"/>
      <c r="MN1034" s="60"/>
      <c r="MO1034" s="60"/>
      <c r="MP1034" s="60"/>
      <c r="MQ1034" s="60"/>
      <c r="MR1034" s="60"/>
      <c r="MS1034" s="60"/>
      <c r="MT1034" s="60"/>
      <c r="MU1034" s="60"/>
      <c r="MV1034" s="60"/>
      <c r="MW1034" s="60"/>
      <c r="MX1034" s="60"/>
      <c r="MY1034" s="60"/>
      <c r="MZ1034" s="60"/>
      <c r="NA1034" s="60"/>
      <c r="NB1034" s="60"/>
      <c r="NC1034" s="60"/>
      <c r="ND1034" s="60"/>
      <c r="NE1034" s="60"/>
      <c r="NF1034" s="60"/>
      <c r="NG1034" s="60"/>
      <c r="NH1034" s="60"/>
      <c r="NI1034" s="60"/>
      <c r="NJ1034" s="60"/>
      <c r="NK1034" s="60"/>
      <c r="NL1034" s="60"/>
      <c r="NM1034" s="60"/>
      <c r="NN1034" s="60"/>
      <c r="NO1034" s="60"/>
      <c r="NP1034" s="60"/>
      <c r="NQ1034" s="60"/>
      <c r="NR1034" s="60"/>
      <c r="NS1034" s="60"/>
      <c r="NT1034" s="60"/>
      <c r="NU1034" s="60"/>
      <c r="NV1034" s="60"/>
      <c r="NW1034" s="60"/>
      <c r="NX1034" s="60"/>
      <c r="NY1034" s="60"/>
      <c r="NZ1034" s="60"/>
      <c r="OA1034" s="60"/>
      <c r="OB1034" s="60"/>
      <c r="OC1034" s="60"/>
      <c r="OD1034" s="60"/>
      <c r="OE1034" s="60"/>
      <c r="OF1034" s="60"/>
      <c r="OG1034" s="60"/>
      <c r="OH1034" s="60"/>
      <c r="OI1034" s="60"/>
      <c r="OJ1034" s="60"/>
      <c r="OK1034" s="60"/>
      <c r="OL1034" s="60"/>
      <c r="OM1034" s="60"/>
      <c r="ON1034" s="60"/>
      <c r="OO1034" s="60"/>
      <c r="OP1034" s="60"/>
      <c r="OQ1034" s="60"/>
      <c r="OR1034" s="60"/>
      <c r="OS1034" s="60"/>
      <c r="OT1034" s="60"/>
      <c r="OU1034" s="60"/>
      <c r="OV1034" s="60"/>
      <c r="OW1034" s="60"/>
      <c r="OX1034" s="60"/>
      <c r="OY1034" s="60"/>
      <c r="OZ1034" s="60"/>
      <c r="PA1034" s="60"/>
      <c r="PB1034" s="60"/>
      <c r="PC1034" s="60"/>
      <c r="PD1034" s="60"/>
      <c r="PE1034" s="60"/>
      <c r="PF1034" s="60"/>
      <c r="PG1034" s="60"/>
      <c r="PH1034" s="60"/>
      <c r="PI1034" s="60"/>
      <c r="PJ1034" s="60"/>
      <c r="PK1034" s="60"/>
      <c r="PL1034" s="60"/>
      <c r="PM1034" s="60"/>
      <c r="PN1034" s="60"/>
      <c r="PO1034" s="60"/>
      <c r="PP1034" s="60"/>
      <c r="PQ1034" s="60"/>
      <c r="PR1034" s="60"/>
      <c r="PS1034" s="60"/>
      <c r="PT1034" s="60"/>
      <c r="PU1034" s="60"/>
      <c r="PV1034" s="60"/>
      <c r="PW1034" s="60"/>
      <c r="PX1034" s="60"/>
      <c r="PY1034" s="60"/>
      <c r="PZ1034" s="60"/>
      <c r="QA1034" s="60"/>
      <c r="QB1034" s="60"/>
      <c r="QC1034" s="60"/>
      <c r="QD1034" s="60"/>
      <c r="QE1034" s="60"/>
      <c r="QF1034" s="60"/>
      <c r="QG1034" s="60"/>
      <c r="QH1034" s="60"/>
      <c r="QI1034" s="60"/>
      <c r="QJ1034" s="60"/>
      <c r="QK1034" s="60"/>
      <c r="QL1034" s="60"/>
      <c r="QM1034" s="60"/>
      <c r="QN1034" s="60"/>
      <c r="QO1034" s="60"/>
      <c r="QP1034" s="60"/>
      <c r="QQ1034" s="60"/>
      <c r="QR1034" s="60"/>
      <c r="QS1034" s="60"/>
      <c r="QT1034" s="60"/>
      <c r="QU1034" s="60"/>
      <c r="QV1034" s="60"/>
      <c r="QW1034" s="60"/>
      <c r="QX1034" s="60"/>
      <c r="QY1034" s="60"/>
      <c r="QZ1034" s="60"/>
      <c r="RA1034" s="60"/>
      <c r="RB1034" s="60"/>
      <c r="RC1034" s="60"/>
      <c r="RD1034" s="60"/>
      <c r="RE1034" s="60"/>
      <c r="RF1034" s="60"/>
      <c r="RG1034" s="60"/>
      <c r="RH1034" s="60"/>
      <c r="RI1034" s="60"/>
      <c r="RJ1034" s="60"/>
      <c r="RK1034" s="60"/>
      <c r="RL1034" s="60"/>
      <c r="RM1034" s="60"/>
      <c r="RN1034" s="60"/>
      <c r="RO1034" s="60"/>
      <c r="RP1034" s="60"/>
      <c r="RQ1034" s="60"/>
      <c r="RR1034" s="60"/>
      <c r="RS1034" s="60"/>
      <c r="RT1034" s="60"/>
      <c r="RU1034" s="60"/>
      <c r="RV1034" s="60"/>
      <c r="RW1034" s="60"/>
      <c r="RX1034" s="60"/>
      <c r="RY1034" s="60"/>
      <c r="RZ1034" s="60"/>
      <c r="SA1034" s="60"/>
      <c r="SB1034" s="60"/>
      <c r="SC1034" s="60"/>
      <c r="SD1034" s="60"/>
      <c r="SE1034" s="60"/>
      <c r="SF1034" s="60"/>
      <c r="SG1034" s="60"/>
      <c r="SH1034" s="60"/>
      <c r="SI1034" s="60"/>
      <c r="SJ1034" s="60"/>
      <c r="SK1034" s="60"/>
      <c r="SL1034" s="60"/>
      <c r="SM1034" s="60"/>
      <c r="SN1034" s="60"/>
      <c r="SO1034" s="60"/>
      <c r="SP1034" s="60"/>
      <c r="SQ1034" s="60"/>
      <c r="SR1034" s="60"/>
      <c r="SS1034" s="60"/>
      <c r="ST1034" s="60"/>
      <c r="SU1034" s="60"/>
      <c r="SV1034" s="60"/>
      <c r="SW1034" s="60"/>
      <c r="SX1034" s="60"/>
      <c r="SY1034" s="60"/>
      <c r="SZ1034" s="60"/>
      <c r="TA1034" s="60"/>
      <c r="TB1034" s="60"/>
      <c r="TC1034" s="60"/>
      <c r="TD1034" s="60"/>
      <c r="TE1034" s="60"/>
      <c r="TF1034" s="60"/>
      <c r="TG1034" s="60"/>
      <c r="TH1034" s="60"/>
      <c r="TI1034" s="60"/>
    </row>
    <row r="1035" spans="1:529" s="60" customFormat="1" ht="28.5" customHeight="1" thickBot="1" x14ac:dyDescent="0.3">
      <c r="A1035" s="164">
        <v>13740020</v>
      </c>
      <c r="B1035" s="175">
        <v>39965</v>
      </c>
      <c r="C1035" s="176" t="s">
        <v>1886</v>
      </c>
      <c r="D1035" s="176"/>
      <c r="E1035" s="176"/>
      <c r="F1035" s="176"/>
      <c r="G1035" s="176"/>
      <c r="H1035" s="164"/>
      <c r="I1035" s="175">
        <v>39986</v>
      </c>
      <c r="J1035" s="175">
        <v>41821</v>
      </c>
      <c r="K1035" s="176" t="s">
        <v>1486</v>
      </c>
      <c r="L1035" s="176"/>
      <c r="M1035" s="176" t="s">
        <v>408</v>
      </c>
      <c r="N1035" s="176" t="s">
        <v>48</v>
      </c>
      <c r="O1035" s="176">
        <v>13200</v>
      </c>
      <c r="P1035" s="752" t="s">
        <v>3342</v>
      </c>
      <c r="Q1035" s="752" t="s">
        <v>3342</v>
      </c>
      <c r="R1035" s="752"/>
      <c r="S1035" s="752"/>
      <c r="T1035" s="568"/>
      <c r="U1035" s="176"/>
      <c r="V1035" s="176">
        <v>13200</v>
      </c>
      <c r="W1035" s="176"/>
      <c r="X1035" s="176"/>
      <c r="Y1035" s="176"/>
      <c r="Z1035" s="176"/>
      <c r="AA1035" s="176"/>
      <c r="AB1035" s="176"/>
      <c r="AC1035" s="176"/>
      <c r="AD1035" s="176"/>
      <c r="AE1035" s="176"/>
      <c r="AF1035" s="176"/>
      <c r="AG1035" s="176"/>
      <c r="AH1035" s="176"/>
      <c r="AI1035" s="176"/>
      <c r="AJ1035" s="176"/>
      <c r="AK1035" s="222"/>
      <c r="AL1035" s="222" t="s">
        <v>4579</v>
      </c>
      <c r="AM1035" s="11"/>
    </row>
    <row r="1036" spans="1:529" s="60" customFormat="1" ht="28.5" customHeight="1" thickBot="1" x14ac:dyDescent="0.3">
      <c r="A1036" s="73">
        <v>13740020</v>
      </c>
      <c r="B1036" s="12">
        <v>39965</v>
      </c>
      <c r="C1036" s="11" t="s">
        <v>4346</v>
      </c>
      <c r="D1036" s="11" t="s">
        <v>8335</v>
      </c>
      <c r="E1036" s="23" t="s">
        <v>24</v>
      </c>
      <c r="F1036" s="23" t="s">
        <v>24</v>
      </c>
      <c r="G1036" s="23" t="s">
        <v>24</v>
      </c>
      <c r="H1036" s="73">
        <v>61710</v>
      </c>
      <c r="I1036" s="12">
        <v>39986</v>
      </c>
      <c r="J1036" s="12">
        <v>46204</v>
      </c>
      <c r="K1036" s="11" t="s">
        <v>1486</v>
      </c>
      <c r="L1036" s="11" t="s">
        <v>7774</v>
      </c>
      <c r="M1036" s="11" t="s">
        <v>408</v>
      </c>
      <c r="N1036" s="11" t="s">
        <v>48</v>
      </c>
      <c r="O1036" s="11">
        <v>13200</v>
      </c>
      <c r="P1036" s="745" t="s">
        <v>8786</v>
      </c>
      <c r="Q1036" s="745" t="s">
        <v>8336</v>
      </c>
      <c r="R1036" s="745"/>
      <c r="S1036" s="745"/>
      <c r="T1036" s="559">
        <v>7.8125</v>
      </c>
      <c r="U1036" s="11">
        <v>187.5</v>
      </c>
      <c r="V1036" s="11">
        <v>45000</v>
      </c>
      <c r="W1036" s="11" t="s">
        <v>1257</v>
      </c>
      <c r="X1036" s="11">
        <v>50</v>
      </c>
      <c r="Y1036" s="11">
        <v>40</v>
      </c>
      <c r="Z1036" s="11">
        <v>150</v>
      </c>
      <c r="AA1036" s="11" t="s">
        <v>1090</v>
      </c>
      <c r="AB1036" s="11" t="s">
        <v>1090</v>
      </c>
      <c r="AC1036" s="11" t="s">
        <v>1090</v>
      </c>
      <c r="AD1036" s="11" t="s">
        <v>1090</v>
      </c>
      <c r="AE1036" s="11" t="s">
        <v>1090</v>
      </c>
      <c r="AF1036" s="11">
        <v>5</v>
      </c>
      <c r="AG1036" s="11" t="s">
        <v>3335</v>
      </c>
      <c r="AH1036" s="11"/>
      <c r="AI1036" s="11" t="s">
        <v>8784</v>
      </c>
      <c r="AJ1036" s="11" t="s">
        <v>8785</v>
      </c>
      <c r="AK1036" s="11" t="s">
        <v>1092</v>
      </c>
      <c r="AM1036" s="11"/>
    </row>
    <row r="1037" spans="1:529" s="60" customFormat="1" ht="28.5" customHeight="1" thickBot="1" x14ac:dyDescent="0.3">
      <c r="A1037" s="237">
        <v>13740021</v>
      </c>
      <c r="B1037" s="238">
        <v>39965</v>
      </c>
      <c r="C1037" s="23" t="s">
        <v>215</v>
      </c>
      <c r="D1037" s="23"/>
      <c r="E1037" s="29"/>
      <c r="F1037" s="29"/>
      <c r="G1037" s="29"/>
      <c r="H1037" s="239"/>
      <c r="I1037" s="238">
        <v>39986</v>
      </c>
      <c r="J1037" s="238">
        <v>41791</v>
      </c>
      <c r="K1037" s="23" t="s">
        <v>1531</v>
      </c>
      <c r="L1037" s="23"/>
      <c r="M1037" s="23" t="s">
        <v>408</v>
      </c>
      <c r="N1037" s="23" t="s">
        <v>48</v>
      </c>
      <c r="O1037" s="23">
        <v>3700</v>
      </c>
      <c r="P1037" s="744"/>
      <c r="Q1037" s="744"/>
      <c r="R1037" s="744"/>
      <c r="S1037" s="744"/>
      <c r="T1037" s="575"/>
      <c r="U1037" s="23"/>
      <c r="V1037" s="23">
        <v>3700</v>
      </c>
      <c r="W1037" s="23"/>
      <c r="X1037" s="23"/>
      <c r="Y1037" s="23"/>
      <c r="Z1037" s="23"/>
      <c r="AA1037" s="23"/>
      <c r="AB1037" s="23"/>
      <c r="AC1037" s="23"/>
      <c r="AD1037" s="23"/>
      <c r="AE1037" s="23"/>
      <c r="AF1037" s="23"/>
      <c r="AG1037" s="23"/>
      <c r="AH1037" s="23"/>
      <c r="AI1037" s="23"/>
      <c r="AJ1037" s="23"/>
      <c r="AK1037" s="24"/>
      <c r="AL1037" s="24"/>
      <c r="AM1037" s="11"/>
    </row>
    <row r="1038" spans="1:529" s="60" customFormat="1" ht="28.5" customHeight="1" thickBot="1" x14ac:dyDescent="0.3">
      <c r="A1038" s="77">
        <v>13740022</v>
      </c>
      <c r="B1038" s="28">
        <v>40000</v>
      </c>
      <c r="C1038" s="29" t="s">
        <v>170</v>
      </c>
      <c r="D1038" s="29"/>
      <c r="E1038" s="23"/>
      <c r="F1038" s="23"/>
      <c r="G1038" s="23"/>
      <c r="H1038" s="77"/>
      <c r="I1038" s="28">
        <v>40020</v>
      </c>
      <c r="J1038" s="28">
        <v>42191</v>
      </c>
      <c r="K1038" s="29" t="s">
        <v>365</v>
      </c>
      <c r="L1038" s="29"/>
      <c r="M1038" s="29" t="s">
        <v>1887</v>
      </c>
      <c r="N1038" s="29" t="s">
        <v>25</v>
      </c>
      <c r="O1038" s="29">
        <v>300</v>
      </c>
      <c r="P1038" s="743"/>
      <c r="Q1038" s="743"/>
      <c r="R1038" s="743"/>
      <c r="S1038" s="743"/>
      <c r="T1038" s="571"/>
      <c r="U1038" s="29"/>
      <c r="V1038" s="29">
        <v>300</v>
      </c>
      <c r="W1038" s="29"/>
      <c r="X1038" s="29"/>
      <c r="Y1038" s="29"/>
      <c r="Z1038" s="29"/>
      <c r="AA1038" s="29"/>
      <c r="AB1038" s="29"/>
      <c r="AC1038" s="29"/>
      <c r="AD1038" s="29"/>
      <c r="AE1038" s="29"/>
      <c r="AF1038" s="29"/>
      <c r="AG1038" s="29"/>
      <c r="AH1038" s="29"/>
      <c r="AI1038" s="29"/>
      <c r="AJ1038" s="29"/>
      <c r="AK1038" s="25"/>
      <c r="AL1038" s="25"/>
      <c r="AM1038" s="11"/>
    </row>
    <row r="1039" spans="1:529" s="60" customFormat="1" ht="28.5" customHeight="1" thickBot="1" x14ac:dyDescent="0.3">
      <c r="A1039" s="237">
        <v>13740023</v>
      </c>
      <c r="B1039" s="238">
        <v>40024</v>
      </c>
      <c r="C1039" s="23" t="s">
        <v>1190</v>
      </c>
      <c r="D1039" s="23"/>
      <c r="E1039" s="23"/>
      <c r="F1039" s="23"/>
      <c r="G1039" s="23"/>
      <c r="H1039" s="239"/>
      <c r="I1039" s="238">
        <v>40059</v>
      </c>
      <c r="J1039" s="238">
        <v>42004</v>
      </c>
      <c r="K1039" s="23" t="s">
        <v>877</v>
      </c>
      <c r="L1039" s="23"/>
      <c r="M1039" s="23" t="s">
        <v>4861</v>
      </c>
      <c r="N1039" s="23" t="s">
        <v>34</v>
      </c>
      <c r="O1039" s="23">
        <v>45260</v>
      </c>
      <c r="P1039" s="744"/>
      <c r="Q1039" s="744"/>
      <c r="R1039" s="744"/>
      <c r="S1039" s="744"/>
      <c r="T1039" s="575"/>
      <c r="U1039" s="23"/>
      <c r="V1039" s="23">
        <v>45260</v>
      </c>
      <c r="W1039" s="23"/>
      <c r="X1039" s="23"/>
      <c r="Y1039" s="23"/>
      <c r="Z1039" s="23"/>
      <c r="AA1039" s="23"/>
      <c r="AB1039" s="23"/>
      <c r="AC1039" s="23"/>
      <c r="AD1039" s="23"/>
      <c r="AE1039" s="23"/>
      <c r="AF1039" s="23"/>
      <c r="AG1039" s="23"/>
      <c r="AH1039" s="23"/>
      <c r="AI1039" s="23"/>
      <c r="AJ1039" s="23"/>
      <c r="AK1039" s="24"/>
      <c r="AL1039" s="24"/>
      <c r="AM1039" s="11"/>
    </row>
    <row r="1040" spans="1:529" s="82" customFormat="1" ht="53.25" customHeight="1" thickBot="1" x14ac:dyDescent="0.3">
      <c r="A1040" s="77">
        <v>13740024</v>
      </c>
      <c r="B1040" s="28">
        <v>40039</v>
      </c>
      <c r="C1040" s="29" t="s">
        <v>176</v>
      </c>
      <c r="D1040" s="29" t="s">
        <v>7377</v>
      </c>
      <c r="E1040" s="29" t="s">
        <v>34</v>
      </c>
      <c r="F1040" s="29" t="s">
        <v>34</v>
      </c>
      <c r="G1040" s="29" t="s">
        <v>53</v>
      </c>
      <c r="H1040" s="77" t="s">
        <v>1694</v>
      </c>
      <c r="I1040" s="28">
        <v>40059</v>
      </c>
      <c r="J1040" s="28">
        <v>45518</v>
      </c>
      <c r="K1040" s="29" t="s">
        <v>877</v>
      </c>
      <c r="L1040" s="29" t="s">
        <v>6912</v>
      </c>
      <c r="M1040" s="29" t="s">
        <v>4862</v>
      </c>
      <c r="N1040" s="29" t="s">
        <v>34</v>
      </c>
      <c r="O1040" s="29">
        <v>26600</v>
      </c>
      <c r="P1040" s="743" t="s">
        <v>7378</v>
      </c>
      <c r="Q1040" s="743" t="s">
        <v>7378</v>
      </c>
      <c r="R1040" s="743"/>
      <c r="S1040" s="743"/>
      <c r="T1040" s="571"/>
      <c r="U1040" s="29"/>
      <c r="V1040" s="29">
        <v>26600</v>
      </c>
      <c r="W1040" s="29"/>
      <c r="X1040" s="29"/>
      <c r="Y1040" s="29"/>
      <c r="Z1040" s="29"/>
      <c r="AA1040" s="29"/>
      <c r="AB1040" s="29"/>
      <c r="AC1040" s="29"/>
      <c r="AD1040" s="29"/>
      <c r="AE1040" s="29"/>
      <c r="AF1040" s="29"/>
      <c r="AG1040" s="29"/>
      <c r="AH1040" s="29"/>
      <c r="AI1040" s="29"/>
      <c r="AJ1040" s="29"/>
      <c r="AK1040" s="25"/>
      <c r="AL1040" s="25"/>
      <c r="AM1040" s="60"/>
      <c r="AN1040" s="60"/>
      <c r="AO1040" s="60"/>
      <c r="AP1040" s="60"/>
      <c r="AQ1040" s="60"/>
      <c r="AR1040" s="60"/>
      <c r="AS1040" s="60"/>
      <c r="AT1040" s="60"/>
      <c r="AU1040" s="60"/>
      <c r="AV1040" s="60"/>
      <c r="AW1040" s="60"/>
      <c r="AX1040" s="60"/>
      <c r="AY1040" s="60"/>
      <c r="AZ1040" s="60"/>
      <c r="BA1040" s="60"/>
      <c r="BB1040" s="60"/>
      <c r="BC1040" s="60"/>
      <c r="BD1040" s="60"/>
      <c r="BE1040" s="60"/>
      <c r="BF1040" s="60"/>
      <c r="BG1040" s="60"/>
      <c r="BH1040" s="60"/>
      <c r="BI1040" s="60"/>
      <c r="BJ1040" s="60"/>
      <c r="BK1040" s="60"/>
      <c r="BL1040" s="60"/>
      <c r="BM1040" s="60"/>
      <c r="BN1040" s="60"/>
      <c r="BO1040" s="60"/>
      <c r="BP1040" s="60"/>
      <c r="BQ1040" s="60"/>
      <c r="BR1040" s="60"/>
      <c r="BS1040" s="60"/>
      <c r="BT1040" s="60"/>
      <c r="BU1040" s="60"/>
      <c r="BV1040" s="60"/>
      <c r="BW1040" s="60"/>
      <c r="BX1040" s="60"/>
      <c r="BY1040" s="60"/>
      <c r="BZ1040" s="60"/>
      <c r="CA1040" s="60"/>
      <c r="CB1040" s="60"/>
      <c r="CC1040" s="60"/>
      <c r="CD1040" s="60"/>
      <c r="CE1040" s="60"/>
      <c r="CF1040" s="60"/>
      <c r="CG1040" s="60"/>
      <c r="CH1040" s="60"/>
      <c r="CI1040" s="60"/>
      <c r="CJ1040" s="60"/>
      <c r="CK1040" s="60"/>
      <c r="CL1040" s="60"/>
      <c r="CM1040" s="60"/>
      <c r="CN1040" s="60"/>
      <c r="CO1040" s="60"/>
      <c r="CP1040" s="60"/>
      <c r="CQ1040" s="60"/>
      <c r="CR1040" s="60"/>
      <c r="CS1040" s="60"/>
      <c r="CT1040" s="60"/>
      <c r="CU1040" s="60"/>
      <c r="CV1040" s="60"/>
      <c r="CW1040" s="60"/>
      <c r="CX1040" s="60"/>
      <c r="CY1040" s="60"/>
      <c r="CZ1040" s="60"/>
      <c r="DA1040" s="60"/>
      <c r="DB1040" s="60"/>
      <c r="DC1040" s="60"/>
      <c r="DD1040" s="60"/>
      <c r="DE1040" s="60"/>
      <c r="DF1040" s="60"/>
      <c r="DG1040" s="60"/>
      <c r="DH1040" s="60"/>
      <c r="DI1040" s="60"/>
      <c r="DJ1040" s="60"/>
      <c r="DK1040" s="60"/>
      <c r="DL1040" s="60"/>
      <c r="DM1040" s="60"/>
      <c r="DN1040" s="60"/>
      <c r="DO1040" s="60"/>
      <c r="DP1040" s="60"/>
      <c r="DQ1040" s="60"/>
      <c r="DR1040" s="60"/>
      <c r="DS1040" s="60"/>
      <c r="DT1040" s="60"/>
      <c r="DU1040" s="60"/>
      <c r="DV1040" s="60"/>
      <c r="DW1040" s="60"/>
      <c r="DX1040" s="60"/>
      <c r="DY1040" s="60"/>
      <c r="DZ1040" s="60"/>
      <c r="EA1040" s="60"/>
      <c r="EB1040" s="60"/>
      <c r="EC1040" s="60"/>
      <c r="ED1040" s="60"/>
      <c r="EE1040" s="60"/>
      <c r="EF1040" s="60"/>
      <c r="EG1040" s="60"/>
      <c r="EH1040" s="60"/>
      <c r="EI1040" s="60"/>
      <c r="EJ1040" s="60"/>
      <c r="EK1040" s="60"/>
      <c r="EL1040" s="60"/>
      <c r="EM1040" s="60"/>
      <c r="EN1040" s="60"/>
      <c r="EO1040" s="60"/>
      <c r="EP1040" s="60"/>
      <c r="EQ1040" s="60"/>
      <c r="ER1040" s="60"/>
      <c r="ES1040" s="60"/>
      <c r="ET1040" s="60"/>
      <c r="EU1040" s="60"/>
      <c r="EV1040" s="60"/>
      <c r="EW1040" s="60"/>
      <c r="EX1040" s="60"/>
      <c r="EY1040" s="60"/>
      <c r="EZ1040" s="60"/>
      <c r="FA1040" s="60"/>
      <c r="FB1040" s="60"/>
      <c r="FC1040" s="60"/>
      <c r="FD1040" s="60"/>
      <c r="FE1040" s="60"/>
      <c r="FF1040" s="60"/>
      <c r="FG1040" s="60"/>
      <c r="FH1040" s="60"/>
      <c r="FI1040" s="60"/>
      <c r="FJ1040" s="60"/>
      <c r="FK1040" s="60"/>
      <c r="FL1040" s="60"/>
      <c r="FM1040" s="60"/>
      <c r="FN1040" s="60"/>
      <c r="FO1040" s="60"/>
      <c r="FP1040" s="60"/>
      <c r="FQ1040" s="60"/>
      <c r="FR1040" s="60"/>
      <c r="FS1040" s="60"/>
      <c r="FT1040" s="60"/>
      <c r="FU1040" s="60"/>
      <c r="FV1040" s="60"/>
      <c r="FW1040" s="60"/>
      <c r="FX1040" s="60"/>
      <c r="FY1040" s="60"/>
      <c r="FZ1040" s="60"/>
      <c r="GA1040" s="60"/>
      <c r="GB1040" s="60"/>
      <c r="GC1040" s="60"/>
      <c r="GD1040" s="60"/>
      <c r="GE1040" s="60"/>
      <c r="GF1040" s="60"/>
      <c r="GG1040" s="60"/>
      <c r="GH1040" s="60"/>
      <c r="GI1040" s="60"/>
      <c r="GJ1040" s="60"/>
      <c r="GK1040" s="60"/>
      <c r="GL1040" s="60"/>
      <c r="GM1040" s="60"/>
      <c r="GN1040" s="60"/>
      <c r="GO1040" s="60"/>
      <c r="GP1040" s="60"/>
      <c r="GQ1040" s="60"/>
      <c r="GR1040" s="60"/>
      <c r="GS1040" s="60"/>
      <c r="GT1040" s="60"/>
      <c r="GU1040" s="60"/>
      <c r="GV1040" s="60"/>
      <c r="GW1040" s="60"/>
      <c r="GX1040" s="60"/>
      <c r="GY1040" s="60"/>
      <c r="GZ1040" s="60"/>
      <c r="HA1040" s="60"/>
      <c r="HB1040" s="60"/>
      <c r="HC1040" s="60"/>
      <c r="HD1040" s="60"/>
      <c r="HE1040" s="60"/>
      <c r="HF1040" s="60"/>
      <c r="HG1040" s="60"/>
      <c r="HH1040" s="60"/>
      <c r="HI1040" s="60"/>
      <c r="HJ1040" s="60"/>
      <c r="HK1040" s="60"/>
      <c r="HL1040" s="60"/>
      <c r="HM1040" s="60"/>
      <c r="HN1040" s="60"/>
      <c r="HO1040" s="60"/>
      <c r="HP1040" s="60"/>
      <c r="HQ1040" s="60"/>
      <c r="HR1040" s="60"/>
      <c r="HS1040" s="60"/>
      <c r="HT1040" s="60"/>
      <c r="HU1040" s="60"/>
      <c r="HV1040" s="60"/>
      <c r="HW1040" s="60"/>
      <c r="HX1040" s="60"/>
      <c r="HY1040" s="60"/>
      <c r="HZ1040" s="60"/>
      <c r="IA1040" s="60"/>
      <c r="IB1040" s="60"/>
      <c r="IC1040" s="60"/>
      <c r="ID1040" s="60"/>
      <c r="IE1040" s="60"/>
      <c r="IF1040" s="60"/>
      <c r="IG1040" s="60"/>
      <c r="IH1040" s="60"/>
      <c r="II1040" s="60"/>
      <c r="IJ1040" s="60"/>
      <c r="IK1040" s="60"/>
      <c r="IL1040" s="60"/>
      <c r="IM1040" s="60"/>
      <c r="IN1040" s="60"/>
      <c r="IO1040" s="60"/>
      <c r="IP1040" s="60"/>
      <c r="IQ1040" s="60"/>
      <c r="IR1040" s="60"/>
      <c r="IS1040" s="60"/>
      <c r="IT1040" s="60"/>
      <c r="IU1040" s="60"/>
      <c r="IV1040" s="60"/>
      <c r="IW1040" s="60"/>
      <c r="IX1040" s="60"/>
      <c r="IY1040" s="60"/>
      <c r="IZ1040" s="60"/>
      <c r="JA1040" s="60"/>
      <c r="JB1040" s="60"/>
      <c r="JC1040" s="60"/>
      <c r="JD1040" s="60"/>
      <c r="JE1040" s="60"/>
      <c r="JF1040" s="60"/>
      <c r="JG1040" s="60"/>
      <c r="JH1040" s="60"/>
      <c r="JI1040" s="60"/>
      <c r="JJ1040" s="60"/>
      <c r="JK1040" s="60"/>
      <c r="JL1040" s="60"/>
      <c r="JM1040" s="60"/>
      <c r="JN1040" s="60"/>
      <c r="JO1040" s="60"/>
      <c r="JP1040" s="60"/>
      <c r="JQ1040" s="60"/>
      <c r="JR1040" s="60"/>
      <c r="JS1040" s="60"/>
      <c r="JT1040" s="60"/>
      <c r="JU1040" s="60"/>
      <c r="JV1040" s="60"/>
      <c r="JW1040" s="60"/>
      <c r="JX1040" s="60"/>
      <c r="JY1040" s="60"/>
      <c r="JZ1040" s="60"/>
      <c r="KA1040" s="60"/>
      <c r="KB1040" s="60"/>
      <c r="KC1040" s="60"/>
      <c r="KD1040" s="60"/>
      <c r="KE1040" s="60"/>
      <c r="KF1040" s="60"/>
      <c r="KG1040" s="60"/>
      <c r="KH1040" s="60"/>
      <c r="KI1040" s="60"/>
      <c r="KJ1040" s="60"/>
      <c r="KK1040" s="60"/>
      <c r="KL1040" s="60"/>
      <c r="KM1040" s="60"/>
      <c r="KN1040" s="60"/>
      <c r="KO1040" s="60"/>
      <c r="KP1040" s="60"/>
      <c r="KQ1040" s="60"/>
      <c r="KR1040" s="60"/>
      <c r="KS1040" s="60"/>
      <c r="KT1040" s="60"/>
      <c r="KU1040" s="60"/>
      <c r="KV1040" s="60"/>
      <c r="KW1040" s="60"/>
      <c r="KX1040" s="60"/>
      <c r="KY1040" s="60"/>
      <c r="KZ1040" s="60"/>
      <c r="LA1040" s="60"/>
      <c r="LB1040" s="60"/>
      <c r="LC1040" s="60"/>
      <c r="LD1040" s="60"/>
      <c r="LE1040" s="60"/>
      <c r="LF1040" s="60"/>
      <c r="LG1040" s="60"/>
      <c r="LH1040" s="60"/>
      <c r="LI1040" s="60"/>
      <c r="LJ1040" s="60"/>
      <c r="LK1040" s="60"/>
      <c r="LL1040" s="60"/>
      <c r="LM1040" s="60"/>
      <c r="LN1040" s="60"/>
      <c r="LO1040" s="60"/>
      <c r="LP1040" s="60"/>
      <c r="LQ1040" s="60"/>
      <c r="LR1040" s="60"/>
      <c r="LS1040" s="60"/>
      <c r="LT1040" s="60"/>
      <c r="LU1040" s="60"/>
      <c r="LV1040" s="60"/>
      <c r="LW1040" s="60"/>
      <c r="LX1040" s="60"/>
      <c r="LY1040" s="60"/>
      <c r="LZ1040" s="60"/>
      <c r="MA1040" s="60"/>
      <c r="MB1040" s="60"/>
      <c r="MC1040" s="60"/>
      <c r="MD1040" s="60"/>
      <c r="ME1040" s="60"/>
      <c r="MF1040" s="60"/>
      <c r="MG1040" s="60"/>
      <c r="MH1040" s="60"/>
      <c r="MI1040" s="60"/>
      <c r="MJ1040" s="60"/>
      <c r="MK1040" s="60"/>
      <c r="ML1040" s="60"/>
      <c r="MM1040" s="60"/>
      <c r="MN1040" s="60"/>
      <c r="MO1040" s="60"/>
      <c r="MP1040" s="60"/>
      <c r="MQ1040" s="60"/>
      <c r="MR1040" s="60"/>
      <c r="MS1040" s="60"/>
      <c r="MT1040" s="60"/>
      <c r="MU1040" s="60"/>
      <c r="MV1040" s="60"/>
      <c r="MW1040" s="60"/>
      <c r="MX1040" s="60"/>
      <c r="MY1040" s="60"/>
      <c r="MZ1040" s="60"/>
      <c r="NA1040" s="60"/>
      <c r="NB1040" s="60"/>
      <c r="NC1040" s="60"/>
      <c r="ND1040" s="60"/>
      <c r="NE1040" s="60"/>
      <c r="NF1040" s="60"/>
      <c r="NG1040" s="60"/>
      <c r="NH1040" s="60"/>
      <c r="NI1040" s="60"/>
      <c r="NJ1040" s="60"/>
      <c r="NK1040" s="60"/>
      <c r="NL1040" s="60"/>
      <c r="NM1040" s="60"/>
      <c r="NN1040" s="60"/>
      <c r="NO1040" s="60"/>
      <c r="NP1040" s="60"/>
      <c r="NQ1040" s="60"/>
      <c r="NR1040" s="60"/>
      <c r="NS1040" s="60"/>
      <c r="NT1040" s="60"/>
      <c r="NU1040" s="60"/>
      <c r="NV1040" s="60"/>
      <c r="NW1040" s="60"/>
      <c r="NX1040" s="60"/>
      <c r="NY1040" s="60"/>
      <c r="NZ1040" s="60"/>
      <c r="OA1040" s="60"/>
      <c r="OB1040" s="60"/>
      <c r="OC1040" s="60"/>
      <c r="OD1040" s="60"/>
      <c r="OE1040" s="60"/>
      <c r="OF1040" s="60"/>
      <c r="OG1040" s="60"/>
      <c r="OH1040" s="60"/>
      <c r="OI1040" s="60"/>
      <c r="OJ1040" s="60"/>
      <c r="OK1040" s="60"/>
      <c r="OL1040" s="60"/>
      <c r="OM1040" s="60"/>
      <c r="ON1040" s="60"/>
      <c r="OO1040" s="60"/>
      <c r="OP1040" s="60"/>
      <c r="OQ1040" s="60"/>
      <c r="OR1040" s="60"/>
      <c r="OS1040" s="60"/>
      <c r="OT1040" s="60"/>
      <c r="OU1040" s="60"/>
      <c r="OV1040" s="60"/>
      <c r="OW1040" s="60"/>
      <c r="OX1040" s="60"/>
      <c r="OY1040" s="60"/>
      <c r="OZ1040" s="60"/>
      <c r="PA1040" s="60"/>
      <c r="PB1040" s="60"/>
      <c r="PC1040" s="60"/>
      <c r="PD1040" s="60"/>
      <c r="PE1040" s="60"/>
      <c r="PF1040" s="60"/>
      <c r="PG1040" s="60"/>
      <c r="PH1040" s="60"/>
      <c r="PI1040" s="60"/>
      <c r="PJ1040" s="60"/>
      <c r="PK1040" s="60"/>
      <c r="PL1040" s="60"/>
      <c r="PM1040" s="60"/>
      <c r="PN1040" s="60"/>
      <c r="PO1040" s="60"/>
      <c r="PP1040" s="60"/>
      <c r="PQ1040" s="60"/>
      <c r="PR1040" s="60"/>
      <c r="PS1040" s="60"/>
      <c r="PT1040" s="60"/>
      <c r="PU1040" s="60"/>
      <c r="PV1040" s="60"/>
      <c r="PW1040" s="60"/>
      <c r="PX1040" s="60"/>
      <c r="PY1040" s="60"/>
      <c r="PZ1040" s="60"/>
      <c r="QA1040" s="60"/>
      <c r="QB1040" s="60"/>
      <c r="QC1040" s="60"/>
      <c r="QD1040" s="60"/>
      <c r="QE1040" s="60"/>
      <c r="QF1040" s="60"/>
      <c r="QG1040" s="60"/>
      <c r="QH1040" s="60"/>
      <c r="QI1040" s="60"/>
      <c r="QJ1040" s="60"/>
      <c r="QK1040" s="60"/>
      <c r="QL1040" s="60"/>
      <c r="QM1040" s="60"/>
      <c r="QN1040" s="60"/>
      <c r="QO1040" s="60"/>
      <c r="QP1040" s="60"/>
      <c r="QQ1040" s="60"/>
      <c r="QR1040" s="60"/>
      <c r="QS1040" s="60"/>
      <c r="QT1040" s="60"/>
      <c r="QU1040" s="60"/>
      <c r="QV1040" s="60"/>
      <c r="QW1040" s="60"/>
      <c r="QX1040" s="60"/>
      <c r="QY1040" s="60"/>
      <c r="QZ1040" s="60"/>
      <c r="RA1040" s="60"/>
      <c r="RB1040" s="60"/>
      <c r="RC1040" s="60"/>
      <c r="RD1040" s="60"/>
      <c r="RE1040" s="60"/>
      <c r="RF1040" s="60"/>
      <c r="RG1040" s="60"/>
      <c r="RH1040" s="60"/>
      <c r="RI1040" s="60"/>
      <c r="RJ1040" s="60"/>
      <c r="RK1040" s="60"/>
      <c r="RL1040" s="60"/>
      <c r="RM1040" s="60"/>
      <c r="RN1040" s="60"/>
      <c r="RO1040" s="60"/>
      <c r="RP1040" s="60"/>
      <c r="RQ1040" s="60"/>
      <c r="RR1040" s="60"/>
      <c r="RS1040" s="60"/>
      <c r="RT1040" s="60"/>
      <c r="RU1040" s="60"/>
      <c r="RV1040" s="60"/>
      <c r="RW1040" s="60"/>
      <c r="RX1040" s="60"/>
      <c r="RY1040" s="60"/>
      <c r="RZ1040" s="60"/>
      <c r="SA1040" s="60"/>
      <c r="SB1040" s="60"/>
      <c r="SC1040" s="60"/>
      <c r="SD1040" s="60"/>
      <c r="SE1040" s="60"/>
      <c r="SF1040" s="60"/>
      <c r="SG1040" s="60"/>
      <c r="SH1040" s="60"/>
      <c r="SI1040" s="60"/>
      <c r="SJ1040" s="60"/>
      <c r="SK1040" s="60"/>
      <c r="SL1040" s="60"/>
      <c r="SM1040" s="60"/>
      <c r="SN1040" s="60"/>
      <c r="SO1040" s="60"/>
      <c r="SP1040" s="60"/>
      <c r="SQ1040" s="60"/>
      <c r="SR1040" s="60"/>
      <c r="SS1040" s="60"/>
      <c r="ST1040" s="60"/>
      <c r="SU1040" s="60"/>
      <c r="SV1040" s="60"/>
      <c r="SW1040" s="60"/>
      <c r="SX1040" s="60"/>
      <c r="SY1040" s="60"/>
      <c r="SZ1040" s="60"/>
      <c r="TA1040" s="60"/>
      <c r="TB1040" s="60"/>
      <c r="TC1040" s="60"/>
      <c r="TD1040" s="60"/>
      <c r="TE1040" s="60"/>
      <c r="TF1040" s="60"/>
      <c r="TG1040" s="60"/>
      <c r="TH1040" s="60"/>
      <c r="TI1040" s="60"/>
    </row>
    <row r="1041" spans="1:529" s="60" customFormat="1" ht="28.5" customHeight="1" x14ac:dyDescent="0.25">
      <c r="A1041" s="183">
        <v>13740025</v>
      </c>
      <c r="B1041" s="184">
        <v>40057</v>
      </c>
      <c r="C1041" s="185" t="s">
        <v>215</v>
      </c>
      <c r="D1041" s="185"/>
      <c r="E1041" s="185"/>
      <c r="F1041" s="185"/>
      <c r="G1041" s="185"/>
      <c r="H1041" s="186"/>
      <c r="I1041" s="184">
        <v>40077</v>
      </c>
      <c r="J1041" s="184">
        <v>41883</v>
      </c>
      <c r="K1041" s="185" t="s">
        <v>1888</v>
      </c>
      <c r="L1041" s="185"/>
      <c r="M1041" s="185" t="s">
        <v>408</v>
      </c>
      <c r="N1041" s="185" t="s">
        <v>25</v>
      </c>
      <c r="O1041" s="185">
        <v>55000</v>
      </c>
      <c r="P1041" s="748"/>
      <c r="Q1041" s="748" t="s">
        <v>3412</v>
      </c>
      <c r="R1041" s="748"/>
      <c r="S1041" s="748"/>
      <c r="T1041" s="588"/>
      <c r="U1041" s="185"/>
      <c r="V1041" s="185">
        <v>55000</v>
      </c>
      <c r="W1041" s="185"/>
      <c r="X1041" s="185"/>
      <c r="Y1041" s="185"/>
      <c r="Z1041" s="185"/>
      <c r="AA1041" s="185"/>
      <c r="AB1041" s="185"/>
      <c r="AC1041" s="185"/>
      <c r="AD1041" s="185"/>
      <c r="AE1041" s="185"/>
      <c r="AF1041" s="185"/>
      <c r="AG1041" s="185"/>
      <c r="AH1041" s="185"/>
      <c r="AI1041" s="185"/>
      <c r="AJ1041" s="185"/>
      <c r="AK1041" s="275"/>
      <c r="AL1041" s="275" t="s">
        <v>4580</v>
      </c>
      <c r="AM1041" s="11"/>
    </row>
    <row r="1042" spans="1:529" s="82" customFormat="1" ht="53.25" customHeight="1" thickBot="1" x14ac:dyDescent="0.3">
      <c r="A1042" s="101">
        <v>13740025</v>
      </c>
      <c r="B1042" s="102">
        <v>40057</v>
      </c>
      <c r="C1042" s="103" t="s">
        <v>3413</v>
      </c>
      <c r="D1042" s="103" t="s">
        <v>5761</v>
      </c>
      <c r="E1042" s="103"/>
      <c r="F1042" s="103"/>
      <c r="G1042" s="103"/>
      <c r="H1042" s="156">
        <v>81150</v>
      </c>
      <c r="I1042" s="102">
        <v>40077</v>
      </c>
      <c r="J1042" s="102">
        <v>44076</v>
      </c>
      <c r="K1042" s="103" t="s">
        <v>1888</v>
      </c>
      <c r="L1042" s="103"/>
      <c r="M1042" s="103" t="s">
        <v>408</v>
      </c>
      <c r="N1042" s="103" t="s">
        <v>25</v>
      </c>
      <c r="O1042" s="103">
        <v>55000</v>
      </c>
      <c r="P1042" s="766"/>
      <c r="Q1042" s="766"/>
      <c r="R1042" s="766"/>
      <c r="S1042" s="766"/>
      <c r="T1042" s="569">
        <v>11.05</v>
      </c>
      <c r="U1042" s="103">
        <v>150</v>
      </c>
      <c r="V1042" s="103">
        <v>55000</v>
      </c>
      <c r="W1042" s="103" t="s">
        <v>1257</v>
      </c>
      <c r="X1042" s="103">
        <v>50</v>
      </c>
      <c r="Y1042" s="103">
        <v>50</v>
      </c>
      <c r="Z1042" s="103">
        <v>250</v>
      </c>
      <c r="AA1042" s="103" t="s">
        <v>1090</v>
      </c>
      <c r="AB1042" s="103" t="s">
        <v>1090</v>
      </c>
      <c r="AC1042" s="103" t="s">
        <v>1090</v>
      </c>
      <c r="AD1042" s="103" t="s">
        <v>1090</v>
      </c>
      <c r="AE1042" s="103" t="s">
        <v>1090</v>
      </c>
      <c r="AF1042" s="103" t="s">
        <v>1090</v>
      </c>
      <c r="AG1042" s="103" t="s">
        <v>3335</v>
      </c>
      <c r="AH1042" s="103">
        <v>122.426</v>
      </c>
      <c r="AI1042" s="103" t="s">
        <v>4347</v>
      </c>
      <c r="AJ1042" s="103" t="s">
        <v>4348</v>
      </c>
      <c r="AK1042" s="103" t="s">
        <v>1373</v>
      </c>
      <c r="AL1042" s="455" t="s">
        <v>7421</v>
      </c>
      <c r="AM1042" s="60"/>
      <c r="AN1042" s="60"/>
      <c r="AO1042" s="60"/>
      <c r="AP1042" s="60"/>
      <c r="AQ1042" s="60"/>
      <c r="AR1042" s="60"/>
      <c r="AS1042" s="60"/>
      <c r="AT1042" s="60"/>
      <c r="AU1042" s="60"/>
      <c r="AV1042" s="60"/>
      <c r="AW1042" s="60"/>
      <c r="AX1042" s="60"/>
      <c r="AY1042" s="60"/>
      <c r="AZ1042" s="60"/>
      <c r="BA1042" s="60"/>
      <c r="BB1042" s="60"/>
      <c r="BC1042" s="60"/>
      <c r="BD1042" s="60"/>
      <c r="BE1042" s="60"/>
      <c r="BF1042" s="60"/>
      <c r="BG1042" s="60"/>
      <c r="BH1042" s="60"/>
      <c r="BI1042" s="60"/>
      <c r="BJ1042" s="60"/>
      <c r="BK1042" s="60"/>
      <c r="BL1042" s="60"/>
      <c r="BM1042" s="60"/>
      <c r="BN1042" s="60"/>
      <c r="BO1042" s="60"/>
      <c r="BP1042" s="60"/>
      <c r="BQ1042" s="60"/>
      <c r="BR1042" s="60"/>
      <c r="BS1042" s="60"/>
      <c r="BT1042" s="60"/>
      <c r="BU1042" s="60"/>
      <c r="BV1042" s="60"/>
      <c r="BW1042" s="60"/>
      <c r="BX1042" s="60"/>
      <c r="BY1042" s="60"/>
      <c r="BZ1042" s="60"/>
      <c r="CA1042" s="60"/>
      <c r="CB1042" s="60"/>
      <c r="CC1042" s="60"/>
      <c r="CD1042" s="60"/>
      <c r="CE1042" s="60"/>
      <c r="CF1042" s="60"/>
      <c r="CG1042" s="60"/>
      <c r="CH1042" s="60"/>
      <c r="CI1042" s="60"/>
      <c r="CJ1042" s="60"/>
      <c r="CK1042" s="60"/>
      <c r="CL1042" s="60"/>
      <c r="CM1042" s="60"/>
      <c r="CN1042" s="60"/>
      <c r="CO1042" s="60"/>
      <c r="CP1042" s="60"/>
      <c r="CQ1042" s="60"/>
      <c r="CR1042" s="60"/>
      <c r="CS1042" s="60"/>
      <c r="CT1042" s="60"/>
      <c r="CU1042" s="60"/>
      <c r="CV1042" s="60"/>
      <c r="CW1042" s="60"/>
      <c r="CX1042" s="60"/>
      <c r="CY1042" s="60"/>
      <c r="CZ1042" s="60"/>
      <c r="DA1042" s="60"/>
      <c r="DB1042" s="60"/>
      <c r="DC1042" s="60"/>
      <c r="DD1042" s="60"/>
      <c r="DE1042" s="60"/>
      <c r="DF1042" s="60"/>
      <c r="DG1042" s="60"/>
      <c r="DH1042" s="60"/>
      <c r="DI1042" s="60"/>
      <c r="DJ1042" s="60"/>
      <c r="DK1042" s="60"/>
      <c r="DL1042" s="60"/>
      <c r="DM1042" s="60"/>
      <c r="DN1042" s="60"/>
      <c r="DO1042" s="60"/>
      <c r="DP1042" s="60"/>
      <c r="DQ1042" s="60"/>
      <c r="DR1042" s="60"/>
      <c r="DS1042" s="60"/>
      <c r="DT1042" s="60"/>
      <c r="DU1042" s="60"/>
      <c r="DV1042" s="60"/>
      <c r="DW1042" s="60"/>
      <c r="DX1042" s="60"/>
      <c r="DY1042" s="60"/>
      <c r="DZ1042" s="60"/>
      <c r="EA1042" s="60"/>
      <c r="EB1042" s="60"/>
      <c r="EC1042" s="60"/>
      <c r="ED1042" s="60"/>
      <c r="EE1042" s="60"/>
      <c r="EF1042" s="60"/>
      <c r="EG1042" s="60"/>
      <c r="EH1042" s="60"/>
      <c r="EI1042" s="60"/>
      <c r="EJ1042" s="60"/>
      <c r="EK1042" s="60"/>
      <c r="EL1042" s="60"/>
      <c r="EM1042" s="60"/>
      <c r="EN1042" s="60"/>
      <c r="EO1042" s="60"/>
      <c r="EP1042" s="60"/>
      <c r="EQ1042" s="60"/>
      <c r="ER1042" s="60"/>
      <c r="ES1042" s="60"/>
      <c r="ET1042" s="60"/>
      <c r="EU1042" s="60"/>
      <c r="EV1042" s="60"/>
      <c r="EW1042" s="60"/>
      <c r="EX1042" s="60"/>
      <c r="EY1042" s="60"/>
      <c r="EZ1042" s="60"/>
      <c r="FA1042" s="60"/>
      <c r="FB1042" s="60"/>
      <c r="FC1042" s="60"/>
      <c r="FD1042" s="60"/>
      <c r="FE1042" s="60"/>
      <c r="FF1042" s="60"/>
      <c r="FG1042" s="60"/>
      <c r="FH1042" s="60"/>
      <c r="FI1042" s="60"/>
      <c r="FJ1042" s="60"/>
      <c r="FK1042" s="60"/>
      <c r="FL1042" s="60"/>
      <c r="FM1042" s="60"/>
      <c r="FN1042" s="60"/>
      <c r="FO1042" s="60"/>
      <c r="FP1042" s="60"/>
      <c r="FQ1042" s="60"/>
      <c r="FR1042" s="60"/>
      <c r="FS1042" s="60"/>
      <c r="FT1042" s="60"/>
      <c r="FU1042" s="60"/>
      <c r="FV1042" s="60"/>
      <c r="FW1042" s="60"/>
      <c r="FX1042" s="60"/>
      <c r="FY1042" s="60"/>
      <c r="FZ1042" s="60"/>
      <c r="GA1042" s="60"/>
      <c r="GB1042" s="60"/>
      <c r="GC1042" s="60"/>
      <c r="GD1042" s="60"/>
      <c r="GE1042" s="60"/>
      <c r="GF1042" s="60"/>
      <c r="GG1042" s="60"/>
      <c r="GH1042" s="60"/>
      <c r="GI1042" s="60"/>
      <c r="GJ1042" s="60"/>
      <c r="GK1042" s="60"/>
      <c r="GL1042" s="60"/>
      <c r="GM1042" s="60"/>
      <c r="GN1042" s="60"/>
      <c r="GO1042" s="60"/>
      <c r="GP1042" s="60"/>
      <c r="GQ1042" s="60"/>
      <c r="GR1042" s="60"/>
      <c r="GS1042" s="60"/>
      <c r="GT1042" s="60"/>
      <c r="GU1042" s="60"/>
      <c r="GV1042" s="60"/>
      <c r="GW1042" s="60"/>
      <c r="GX1042" s="60"/>
      <c r="GY1042" s="60"/>
      <c r="GZ1042" s="60"/>
      <c r="HA1042" s="60"/>
      <c r="HB1042" s="60"/>
      <c r="HC1042" s="60"/>
      <c r="HD1042" s="60"/>
      <c r="HE1042" s="60"/>
      <c r="HF1042" s="60"/>
      <c r="HG1042" s="60"/>
      <c r="HH1042" s="60"/>
      <c r="HI1042" s="60"/>
      <c r="HJ1042" s="60"/>
      <c r="HK1042" s="60"/>
      <c r="HL1042" s="60"/>
      <c r="HM1042" s="60"/>
      <c r="HN1042" s="60"/>
      <c r="HO1042" s="60"/>
      <c r="HP1042" s="60"/>
      <c r="HQ1042" s="60"/>
      <c r="HR1042" s="60"/>
      <c r="HS1042" s="60"/>
      <c r="HT1042" s="60"/>
      <c r="HU1042" s="60"/>
      <c r="HV1042" s="60"/>
      <c r="HW1042" s="60"/>
      <c r="HX1042" s="60"/>
      <c r="HY1042" s="60"/>
      <c r="HZ1042" s="60"/>
      <c r="IA1042" s="60"/>
      <c r="IB1042" s="60"/>
      <c r="IC1042" s="60"/>
      <c r="ID1042" s="60"/>
      <c r="IE1042" s="60"/>
      <c r="IF1042" s="60"/>
      <c r="IG1042" s="60"/>
      <c r="IH1042" s="60"/>
      <c r="II1042" s="60"/>
      <c r="IJ1042" s="60"/>
      <c r="IK1042" s="60"/>
      <c r="IL1042" s="60"/>
      <c r="IM1042" s="60"/>
      <c r="IN1042" s="60"/>
      <c r="IO1042" s="60"/>
      <c r="IP1042" s="60"/>
      <c r="IQ1042" s="60"/>
      <c r="IR1042" s="60"/>
      <c r="IS1042" s="60"/>
      <c r="IT1042" s="60"/>
      <c r="IU1042" s="60"/>
      <c r="IV1042" s="60"/>
      <c r="IW1042" s="60"/>
      <c r="IX1042" s="60"/>
      <c r="IY1042" s="60"/>
      <c r="IZ1042" s="60"/>
      <c r="JA1042" s="60"/>
      <c r="JB1042" s="60"/>
      <c r="JC1042" s="60"/>
      <c r="JD1042" s="60"/>
      <c r="JE1042" s="60"/>
      <c r="JF1042" s="60"/>
      <c r="JG1042" s="60"/>
      <c r="JH1042" s="60"/>
      <c r="JI1042" s="60"/>
      <c r="JJ1042" s="60"/>
      <c r="JK1042" s="60"/>
      <c r="JL1042" s="60"/>
      <c r="JM1042" s="60"/>
      <c r="JN1042" s="60"/>
      <c r="JO1042" s="60"/>
      <c r="JP1042" s="60"/>
      <c r="JQ1042" s="60"/>
      <c r="JR1042" s="60"/>
      <c r="JS1042" s="60"/>
      <c r="JT1042" s="60"/>
      <c r="JU1042" s="60"/>
      <c r="JV1042" s="60"/>
      <c r="JW1042" s="60"/>
      <c r="JX1042" s="60"/>
      <c r="JY1042" s="60"/>
      <c r="JZ1042" s="60"/>
      <c r="KA1042" s="60"/>
      <c r="KB1042" s="60"/>
      <c r="KC1042" s="60"/>
      <c r="KD1042" s="60"/>
      <c r="KE1042" s="60"/>
      <c r="KF1042" s="60"/>
      <c r="KG1042" s="60"/>
      <c r="KH1042" s="60"/>
      <c r="KI1042" s="60"/>
      <c r="KJ1042" s="60"/>
      <c r="KK1042" s="60"/>
      <c r="KL1042" s="60"/>
      <c r="KM1042" s="60"/>
      <c r="KN1042" s="60"/>
      <c r="KO1042" s="60"/>
      <c r="KP1042" s="60"/>
      <c r="KQ1042" s="60"/>
      <c r="KR1042" s="60"/>
      <c r="KS1042" s="60"/>
      <c r="KT1042" s="60"/>
      <c r="KU1042" s="60"/>
      <c r="KV1042" s="60"/>
      <c r="KW1042" s="60"/>
      <c r="KX1042" s="60"/>
      <c r="KY1042" s="60"/>
      <c r="KZ1042" s="60"/>
      <c r="LA1042" s="60"/>
      <c r="LB1042" s="60"/>
      <c r="LC1042" s="60"/>
      <c r="LD1042" s="60"/>
      <c r="LE1042" s="60"/>
      <c r="LF1042" s="60"/>
      <c r="LG1042" s="60"/>
      <c r="LH1042" s="60"/>
      <c r="LI1042" s="60"/>
      <c r="LJ1042" s="60"/>
      <c r="LK1042" s="60"/>
      <c r="LL1042" s="60"/>
      <c r="LM1042" s="60"/>
      <c r="LN1042" s="60"/>
      <c r="LO1042" s="60"/>
      <c r="LP1042" s="60"/>
      <c r="LQ1042" s="60"/>
      <c r="LR1042" s="60"/>
      <c r="LS1042" s="60"/>
      <c r="LT1042" s="60"/>
      <c r="LU1042" s="60"/>
      <c r="LV1042" s="60"/>
      <c r="LW1042" s="60"/>
      <c r="LX1042" s="60"/>
      <c r="LY1042" s="60"/>
      <c r="LZ1042" s="60"/>
      <c r="MA1042" s="60"/>
      <c r="MB1042" s="60"/>
      <c r="MC1042" s="60"/>
      <c r="MD1042" s="60"/>
      <c r="ME1042" s="60"/>
      <c r="MF1042" s="60"/>
      <c r="MG1042" s="60"/>
      <c r="MH1042" s="60"/>
      <c r="MI1042" s="60"/>
      <c r="MJ1042" s="60"/>
      <c r="MK1042" s="60"/>
      <c r="ML1042" s="60"/>
      <c r="MM1042" s="60"/>
      <c r="MN1042" s="60"/>
      <c r="MO1042" s="60"/>
      <c r="MP1042" s="60"/>
      <c r="MQ1042" s="60"/>
      <c r="MR1042" s="60"/>
      <c r="MS1042" s="60"/>
      <c r="MT1042" s="60"/>
      <c r="MU1042" s="60"/>
      <c r="MV1042" s="60"/>
      <c r="MW1042" s="60"/>
      <c r="MX1042" s="60"/>
      <c r="MY1042" s="60"/>
      <c r="MZ1042" s="60"/>
      <c r="NA1042" s="60"/>
      <c r="NB1042" s="60"/>
      <c r="NC1042" s="60"/>
      <c r="ND1042" s="60"/>
      <c r="NE1042" s="60"/>
      <c r="NF1042" s="60"/>
      <c r="NG1042" s="60"/>
      <c r="NH1042" s="60"/>
      <c r="NI1042" s="60"/>
      <c r="NJ1042" s="60"/>
      <c r="NK1042" s="60"/>
      <c r="NL1042" s="60"/>
      <c r="NM1042" s="60"/>
      <c r="NN1042" s="60"/>
      <c r="NO1042" s="60"/>
      <c r="NP1042" s="60"/>
      <c r="NQ1042" s="60"/>
      <c r="NR1042" s="60"/>
      <c r="NS1042" s="60"/>
      <c r="NT1042" s="60"/>
      <c r="NU1042" s="60"/>
      <c r="NV1042" s="60"/>
      <c r="NW1042" s="60"/>
      <c r="NX1042" s="60"/>
      <c r="NY1042" s="60"/>
      <c r="NZ1042" s="60"/>
      <c r="OA1042" s="60"/>
      <c r="OB1042" s="60"/>
      <c r="OC1042" s="60"/>
      <c r="OD1042" s="60"/>
      <c r="OE1042" s="60"/>
      <c r="OF1042" s="60"/>
      <c r="OG1042" s="60"/>
      <c r="OH1042" s="60"/>
      <c r="OI1042" s="60"/>
      <c r="OJ1042" s="60"/>
      <c r="OK1042" s="60"/>
      <c r="OL1042" s="60"/>
      <c r="OM1042" s="60"/>
      <c r="ON1042" s="60"/>
      <c r="OO1042" s="60"/>
      <c r="OP1042" s="60"/>
      <c r="OQ1042" s="60"/>
      <c r="OR1042" s="60"/>
      <c r="OS1042" s="60"/>
      <c r="OT1042" s="60"/>
      <c r="OU1042" s="60"/>
      <c r="OV1042" s="60"/>
      <c r="OW1042" s="60"/>
      <c r="OX1042" s="60"/>
      <c r="OY1042" s="60"/>
      <c r="OZ1042" s="60"/>
      <c r="PA1042" s="60"/>
      <c r="PB1042" s="60"/>
      <c r="PC1042" s="60"/>
      <c r="PD1042" s="60"/>
      <c r="PE1042" s="60"/>
      <c r="PF1042" s="60"/>
      <c r="PG1042" s="60"/>
      <c r="PH1042" s="60"/>
      <c r="PI1042" s="60"/>
      <c r="PJ1042" s="60"/>
      <c r="PK1042" s="60"/>
      <c r="PL1042" s="60"/>
      <c r="PM1042" s="60"/>
      <c r="PN1042" s="60"/>
      <c r="PO1042" s="60"/>
      <c r="PP1042" s="60"/>
      <c r="PQ1042" s="60"/>
      <c r="PR1042" s="60"/>
      <c r="PS1042" s="60"/>
      <c r="PT1042" s="60"/>
      <c r="PU1042" s="60"/>
      <c r="PV1042" s="60"/>
      <c r="PW1042" s="60"/>
      <c r="PX1042" s="60"/>
      <c r="PY1042" s="60"/>
      <c r="PZ1042" s="60"/>
      <c r="QA1042" s="60"/>
      <c r="QB1042" s="60"/>
      <c r="QC1042" s="60"/>
      <c r="QD1042" s="60"/>
      <c r="QE1042" s="60"/>
      <c r="QF1042" s="60"/>
      <c r="QG1042" s="60"/>
      <c r="QH1042" s="60"/>
      <c r="QI1042" s="60"/>
      <c r="QJ1042" s="60"/>
      <c r="QK1042" s="60"/>
      <c r="QL1042" s="60"/>
      <c r="QM1042" s="60"/>
      <c r="QN1042" s="60"/>
      <c r="QO1042" s="60"/>
      <c r="QP1042" s="60"/>
      <c r="QQ1042" s="60"/>
      <c r="QR1042" s="60"/>
      <c r="QS1042" s="60"/>
      <c r="QT1042" s="60"/>
      <c r="QU1042" s="60"/>
      <c r="QV1042" s="60"/>
      <c r="QW1042" s="60"/>
      <c r="QX1042" s="60"/>
      <c r="QY1042" s="60"/>
      <c r="QZ1042" s="60"/>
      <c r="RA1042" s="60"/>
      <c r="RB1042" s="60"/>
      <c r="RC1042" s="60"/>
      <c r="RD1042" s="60"/>
      <c r="RE1042" s="60"/>
      <c r="RF1042" s="60"/>
      <c r="RG1042" s="60"/>
      <c r="RH1042" s="60"/>
      <c r="RI1042" s="60"/>
      <c r="RJ1042" s="60"/>
      <c r="RK1042" s="60"/>
      <c r="RL1042" s="60"/>
      <c r="RM1042" s="60"/>
      <c r="RN1042" s="60"/>
      <c r="RO1042" s="60"/>
      <c r="RP1042" s="60"/>
      <c r="RQ1042" s="60"/>
      <c r="RR1042" s="60"/>
      <c r="RS1042" s="60"/>
      <c r="RT1042" s="60"/>
      <c r="RU1042" s="60"/>
      <c r="RV1042" s="60"/>
      <c r="RW1042" s="60"/>
      <c r="RX1042" s="60"/>
      <c r="RY1042" s="60"/>
      <c r="RZ1042" s="60"/>
      <c r="SA1042" s="60"/>
      <c r="SB1042" s="60"/>
      <c r="SC1042" s="60"/>
      <c r="SD1042" s="60"/>
      <c r="SE1042" s="60"/>
      <c r="SF1042" s="60"/>
      <c r="SG1042" s="60"/>
      <c r="SH1042" s="60"/>
      <c r="SI1042" s="60"/>
      <c r="SJ1042" s="60"/>
      <c r="SK1042" s="60"/>
      <c r="SL1042" s="60"/>
      <c r="SM1042" s="60"/>
      <c r="SN1042" s="60"/>
      <c r="SO1042" s="60"/>
      <c r="SP1042" s="60"/>
      <c r="SQ1042" s="60"/>
      <c r="SR1042" s="60"/>
      <c r="SS1042" s="60"/>
      <c r="ST1042" s="60"/>
      <c r="SU1042" s="60"/>
      <c r="SV1042" s="60"/>
      <c r="SW1042" s="60"/>
      <c r="SX1042" s="60"/>
      <c r="SY1042" s="60"/>
      <c r="SZ1042" s="60"/>
      <c r="TA1042" s="60"/>
      <c r="TB1042" s="60"/>
      <c r="TC1042" s="60"/>
      <c r="TD1042" s="60"/>
      <c r="TE1042" s="60"/>
      <c r="TF1042" s="60"/>
      <c r="TG1042" s="60"/>
      <c r="TH1042" s="60"/>
      <c r="TI1042" s="60"/>
    </row>
    <row r="1043" spans="1:529" s="60" customFormat="1" ht="28.5" customHeight="1" thickBot="1" x14ac:dyDescent="0.3">
      <c r="A1043" s="164">
        <v>13740026</v>
      </c>
      <c r="B1043" s="175">
        <v>40114</v>
      </c>
      <c r="C1043" s="176" t="s">
        <v>5642</v>
      </c>
      <c r="D1043" s="716" t="s">
        <v>7316</v>
      </c>
      <c r="E1043" s="716" t="s">
        <v>7315</v>
      </c>
      <c r="F1043" s="716" t="s">
        <v>58</v>
      </c>
      <c r="G1043" s="716" t="s">
        <v>53</v>
      </c>
      <c r="H1043" s="164">
        <v>802</v>
      </c>
      <c r="I1043" s="175">
        <v>40134</v>
      </c>
      <c r="J1043" s="175">
        <v>42305</v>
      </c>
      <c r="K1043" s="176" t="s">
        <v>1889</v>
      </c>
      <c r="L1043" s="176"/>
      <c r="M1043" s="176" t="s">
        <v>1883</v>
      </c>
      <c r="N1043" s="176" t="s">
        <v>52</v>
      </c>
      <c r="O1043" s="176">
        <v>5088</v>
      </c>
      <c r="P1043" s="752" t="s">
        <v>5965</v>
      </c>
      <c r="Q1043" s="752" t="s">
        <v>5965</v>
      </c>
      <c r="R1043" s="752"/>
      <c r="S1043" s="752"/>
      <c r="T1043" s="568"/>
      <c r="U1043" s="176"/>
      <c r="V1043" s="176">
        <v>5088</v>
      </c>
      <c r="W1043" s="176"/>
      <c r="X1043" s="176"/>
      <c r="Y1043" s="176"/>
      <c r="Z1043" s="176"/>
      <c r="AA1043" s="176"/>
      <c r="AB1043" s="176"/>
      <c r="AC1043" s="176"/>
      <c r="AD1043" s="176"/>
      <c r="AE1043" s="176"/>
      <c r="AF1043" s="176"/>
      <c r="AG1043" s="176"/>
      <c r="AH1043" s="176"/>
      <c r="AI1043" s="176" t="s">
        <v>2811</v>
      </c>
      <c r="AJ1043" s="176" t="s">
        <v>2812</v>
      </c>
      <c r="AK1043" s="222"/>
      <c r="AL1043" s="222" t="s">
        <v>5967</v>
      </c>
      <c r="AM1043" s="11"/>
    </row>
    <row r="1044" spans="1:529" s="60" customFormat="1" ht="28.5" customHeight="1" thickBot="1" x14ac:dyDescent="0.3">
      <c r="A1044" s="179">
        <v>13740026</v>
      </c>
      <c r="B1044" s="180">
        <v>40114</v>
      </c>
      <c r="C1044" s="181" t="s">
        <v>5946</v>
      </c>
      <c r="D1044" s="181" t="s">
        <v>7316</v>
      </c>
      <c r="E1044" s="181" t="s">
        <v>7315</v>
      </c>
      <c r="F1044" s="181" t="s">
        <v>58</v>
      </c>
      <c r="G1044" s="181" t="s">
        <v>53</v>
      </c>
      <c r="H1044" s="179">
        <v>802</v>
      </c>
      <c r="I1044" s="180">
        <v>40134</v>
      </c>
      <c r="J1044" s="180">
        <v>45959</v>
      </c>
      <c r="K1044" s="181" t="s">
        <v>1889</v>
      </c>
      <c r="L1044" s="181"/>
      <c r="M1044" s="181" t="s">
        <v>1883</v>
      </c>
      <c r="N1044" s="181" t="s">
        <v>52</v>
      </c>
      <c r="O1044" s="181">
        <v>5088</v>
      </c>
      <c r="P1044" s="780"/>
      <c r="Q1044" s="780"/>
      <c r="R1044" s="780"/>
      <c r="S1044" s="780"/>
      <c r="T1044" s="632">
        <v>3.24</v>
      </c>
      <c r="U1044" s="181">
        <v>20.34</v>
      </c>
      <c r="V1044" s="181">
        <v>5088</v>
      </c>
      <c r="W1044" s="181" t="s">
        <v>3185</v>
      </c>
      <c r="X1044" s="181">
        <v>50</v>
      </c>
      <c r="Y1044" s="181">
        <v>25</v>
      </c>
      <c r="Z1044" s="181">
        <v>125</v>
      </c>
      <c r="AA1044" s="181" t="s">
        <v>1090</v>
      </c>
      <c r="AB1044" s="181" t="s">
        <v>1090</v>
      </c>
      <c r="AC1044" s="181" t="s">
        <v>1090</v>
      </c>
      <c r="AD1044" s="181" t="s">
        <v>1090</v>
      </c>
      <c r="AE1044" s="181" t="s">
        <v>1090</v>
      </c>
      <c r="AF1044" s="181" t="s">
        <v>1090</v>
      </c>
      <c r="AG1044" s="181" t="s">
        <v>5966</v>
      </c>
      <c r="AH1044" s="181"/>
      <c r="AI1044" s="181" t="s">
        <v>2811</v>
      </c>
      <c r="AJ1044" s="181" t="s">
        <v>2812</v>
      </c>
      <c r="AK1044" s="181" t="s">
        <v>1974</v>
      </c>
      <c r="AL1044" s="681"/>
      <c r="AM1044" s="11"/>
    </row>
    <row r="1045" spans="1:529" s="60" customFormat="1" ht="28.5" customHeight="1" x14ac:dyDescent="0.25">
      <c r="A1045" s="183">
        <v>13740027</v>
      </c>
      <c r="B1045" s="184">
        <v>40123</v>
      </c>
      <c r="C1045" s="185" t="s">
        <v>1890</v>
      </c>
      <c r="D1045" s="185" t="s">
        <v>5077</v>
      </c>
      <c r="E1045" s="185"/>
      <c r="F1045" s="185"/>
      <c r="G1045" s="185"/>
      <c r="H1045" s="186">
        <v>72343</v>
      </c>
      <c r="I1045" s="184">
        <v>40143</v>
      </c>
      <c r="J1045" s="184">
        <v>42314</v>
      </c>
      <c r="K1045" s="185" t="s">
        <v>378</v>
      </c>
      <c r="L1045" s="185"/>
      <c r="M1045" s="185" t="s">
        <v>4863</v>
      </c>
      <c r="N1045" s="185" t="s">
        <v>95</v>
      </c>
      <c r="O1045" s="185" t="s">
        <v>1891</v>
      </c>
      <c r="P1045" s="748" t="s">
        <v>6056</v>
      </c>
      <c r="Q1045" s="748" t="s">
        <v>6056</v>
      </c>
      <c r="R1045" s="748"/>
      <c r="S1045" s="748"/>
      <c r="T1045" s="588"/>
      <c r="U1045" s="185"/>
      <c r="V1045" s="185" t="s">
        <v>1891</v>
      </c>
      <c r="W1045" s="185"/>
      <c r="X1045" s="185"/>
      <c r="Y1045" s="185"/>
      <c r="Z1045" s="185"/>
      <c r="AA1045" s="185"/>
      <c r="AB1045" s="185"/>
      <c r="AC1045" s="185"/>
      <c r="AD1045" s="185"/>
      <c r="AE1045" s="185"/>
      <c r="AF1045" s="185"/>
      <c r="AG1045" s="185"/>
      <c r="AH1045" s="185"/>
      <c r="AI1045" s="185" t="s">
        <v>4349</v>
      </c>
      <c r="AJ1045" s="185" t="s">
        <v>4350</v>
      </c>
      <c r="AK1045" s="275"/>
      <c r="AL1045" s="275" t="s">
        <v>6058</v>
      </c>
      <c r="AM1045" s="11"/>
    </row>
    <row r="1046" spans="1:529" s="60" customFormat="1" ht="28.5" customHeight="1" thickBot="1" x14ac:dyDescent="0.3">
      <c r="A1046" s="182">
        <v>13740027</v>
      </c>
      <c r="B1046" s="170">
        <v>40123</v>
      </c>
      <c r="C1046" s="44" t="s">
        <v>6053</v>
      </c>
      <c r="D1046" s="44" t="s">
        <v>6054</v>
      </c>
      <c r="E1046" s="44" t="s">
        <v>133</v>
      </c>
      <c r="F1046" s="44" t="s">
        <v>133</v>
      </c>
      <c r="G1046" s="44" t="s">
        <v>51</v>
      </c>
      <c r="H1046" s="169">
        <v>72343</v>
      </c>
      <c r="I1046" s="170">
        <v>40143</v>
      </c>
      <c r="J1046" s="170">
        <v>45968</v>
      </c>
      <c r="K1046" s="44" t="s">
        <v>378</v>
      </c>
      <c r="L1046" s="44"/>
      <c r="M1046" s="44" t="s">
        <v>6055</v>
      </c>
      <c r="N1046" s="44" t="s">
        <v>95</v>
      </c>
      <c r="O1046" s="44">
        <v>1152</v>
      </c>
      <c r="P1046" s="738"/>
      <c r="Q1046" s="738"/>
      <c r="R1046" s="738"/>
      <c r="S1046" s="738"/>
      <c r="T1046" s="573">
        <v>0.9</v>
      </c>
      <c r="U1046" s="44">
        <v>5.76</v>
      </c>
      <c r="V1046" s="44">
        <v>1152</v>
      </c>
      <c r="W1046" s="44" t="s">
        <v>1253</v>
      </c>
      <c r="X1046" s="44">
        <v>35</v>
      </c>
      <c r="Y1046" s="44">
        <v>25</v>
      </c>
      <c r="Z1046" s="44">
        <v>125</v>
      </c>
      <c r="AA1046" s="44" t="s">
        <v>1090</v>
      </c>
      <c r="AB1046" s="44" t="s">
        <v>1090</v>
      </c>
      <c r="AC1046" s="44" t="s">
        <v>1090</v>
      </c>
      <c r="AD1046" s="44" t="s">
        <v>1090</v>
      </c>
      <c r="AE1046" s="44" t="s">
        <v>1090</v>
      </c>
      <c r="AF1046" s="44" t="s">
        <v>1090</v>
      </c>
      <c r="AG1046" s="44" t="s">
        <v>6057</v>
      </c>
      <c r="AH1046" s="44">
        <v>444.63</v>
      </c>
      <c r="AI1046" s="44" t="s">
        <v>4349</v>
      </c>
      <c r="AJ1046" s="44" t="s">
        <v>4350</v>
      </c>
      <c r="AK1046" s="174" t="s">
        <v>4904</v>
      </c>
      <c r="AL1046" s="174"/>
      <c r="AM1046" s="11"/>
    </row>
    <row r="1047" spans="1:529" s="82" customFormat="1" ht="53.25" customHeight="1" x14ac:dyDescent="0.25">
      <c r="A1047" s="187">
        <v>13740028</v>
      </c>
      <c r="B1047" s="188">
        <v>40143</v>
      </c>
      <c r="C1047" s="189" t="s">
        <v>1892</v>
      </c>
      <c r="D1047" s="189" t="s">
        <v>5048</v>
      </c>
      <c r="E1047" s="189"/>
      <c r="F1047" s="189"/>
      <c r="G1047" s="189"/>
      <c r="H1047" s="190">
        <v>35239</v>
      </c>
      <c r="I1047" s="188">
        <v>40163</v>
      </c>
      <c r="J1047" s="188">
        <v>42334</v>
      </c>
      <c r="K1047" s="189" t="s">
        <v>1120</v>
      </c>
      <c r="L1047" s="189"/>
      <c r="M1047" s="189" t="s">
        <v>4831</v>
      </c>
      <c r="N1047" s="189" t="s">
        <v>34</v>
      </c>
      <c r="O1047" s="189">
        <v>4745</v>
      </c>
      <c r="P1047" s="749" t="s">
        <v>6088</v>
      </c>
      <c r="Q1047" s="749" t="s">
        <v>6088</v>
      </c>
      <c r="R1047" s="749"/>
      <c r="S1047" s="749"/>
      <c r="T1047" s="582"/>
      <c r="U1047" s="189"/>
      <c r="V1047" s="189">
        <v>4745</v>
      </c>
      <c r="W1047" s="189"/>
      <c r="X1047" s="189"/>
      <c r="Y1047" s="189"/>
      <c r="Z1047" s="189"/>
      <c r="AA1047" s="189"/>
      <c r="AB1047" s="189"/>
      <c r="AC1047" s="189"/>
      <c r="AD1047" s="189"/>
      <c r="AE1047" s="189"/>
      <c r="AF1047" s="189"/>
      <c r="AG1047" s="189"/>
      <c r="AH1047" s="189"/>
      <c r="AI1047" s="189" t="s">
        <v>4351</v>
      </c>
      <c r="AJ1047" s="189" t="s">
        <v>4352</v>
      </c>
      <c r="AK1047" s="379"/>
      <c r="AL1047" s="379" t="s">
        <v>6090</v>
      </c>
      <c r="AM1047" s="60"/>
      <c r="AN1047" s="60"/>
      <c r="AO1047" s="60"/>
      <c r="AP1047" s="60"/>
      <c r="AQ1047" s="60"/>
      <c r="AR1047" s="60"/>
      <c r="AS1047" s="60"/>
      <c r="AT1047" s="60"/>
      <c r="AU1047" s="60"/>
      <c r="AV1047" s="60"/>
      <c r="AW1047" s="60"/>
      <c r="AX1047" s="60"/>
      <c r="AY1047" s="60"/>
      <c r="AZ1047" s="60"/>
      <c r="BA1047" s="60"/>
      <c r="BB1047" s="60"/>
      <c r="BC1047" s="60"/>
      <c r="BD1047" s="60"/>
      <c r="BE1047" s="60"/>
      <c r="BF1047" s="60"/>
      <c r="BG1047" s="60"/>
      <c r="BH1047" s="60"/>
      <c r="BI1047" s="60"/>
      <c r="BJ1047" s="60"/>
      <c r="BK1047" s="60"/>
      <c r="BL1047" s="60"/>
      <c r="BM1047" s="60"/>
      <c r="BN1047" s="60"/>
      <c r="BO1047" s="60"/>
      <c r="BP1047" s="60"/>
      <c r="BQ1047" s="60"/>
      <c r="BR1047" s="60"/>
      <c r="BS1047" s="60"/>
      <c r="BT1047" s="60"/>
      <c r="BU1047" s="60"/>
      <c r="BV1047" s="60"/>
      <c r="BW1047" s="60"/>
      <c r="BX1047" s="60"/>
      <c r="BY1047" s="60"/>
      <c r="BZ1047" s="60"/>
      <c r="CA1047" s="60"/>
      <c r="CB1047" s="60"/>
      <c r="CC1047" s="60"/>
      <c r="CD1047" s="60"/>
      <c r="CE1047" s="60"/>
      <c r="CF1047" s="60"/>
      <c r="CG1047" s="60"/>
      <c r="CH1047" s="60"/>
      <c r="CI1047" s="60"/>
      <c r="CJ1047" s="60"/>
      <c r="CK1047" s="60"/>
      <c r="CL1047" s="60"/>
      <c r="CM1047" s="60"/>
      <c r="CN1047" s="60"/>
      <c r="CO1047" s="60"/>
      <c r="CP1047" s="60"/>
      <c r="CQ1047" s="60"/>
      <c r="CR1047" s="60"/>
      <c r="CS1047" s="60"/>
      <c r="CT1047" s="60"/>
      <c r="CU1047" s="60"/>
      <c r="CV1047" s="60"/>
      <c r="CW1047" s="60"/>
      <c r="CX1047" s="60"/>
      <c r="CY1047" s="60"/>
      <c r="CZ1047" s="60"/>
      <c r="DA1047" s="60"/>
      <c r="DB1047" s="60"/>
      <c r="DC1047" s="60"/>
      <c r="DD1047" s="60"/>
      <c r="DE1047" s="60"/>
      <c r="DF1047" s="60"/>
      <c r="DG1047" s="60"/>
      <c r="DH1047" s="60"/>
      <c r="DI1047" s="60"/>
      <c r="DJ1047" s="60"/>
      <c r="DK1047" s="60"/>
      <c r="DL1047" s="60"/>
      <c r="DM1047" s="60"/>
      <c r="DN1047" s="60"/>
      <c r="DO1047" s="60"/>
      <c r="DP1047" s="60"/>
      <c r="DQ1047" s="60"/>
      <c r="DR1047" s="60"/>
      <c r="DS1047" s="60"/>
      <c r="DT1047" s="60"/>
      <c r="DU1047" s="60"/>
      <c r="DV1047" s="60"/>
      <c r="DW1047" s="60"/>
      <c r="DX1047" s="60"/>
      <c r="DY1047" s="60"/>
      <c r="DZ1047" s="60"/>
      <c r="EA1047" s="60"/>
      <c r="EB1047" s="60"/>
      <c r="EC1047" s="60"/>
      <c r="ED1047" s="60"/>
      <c r="EE1047" s="60"/>
      <c r="EF1047" s="60"/>
      <c r="EG1047" s="60"/>
      <c r="EH1047" s="60"/>
      <c r="EI1047" s="60"/>
      <c r="EJ1047" s="60"/>
      <c r="EK1047" s="60"/>
      <c r="EL1047" s="60"/>
      <c r="EM1047" s="60"/>
      <c r="EN1047" s="60"/>
      <c r="EO1047" s="60"/>
      <c r="EP1047" s="60"/>
      <c r="EQ1047" s="60"/>
      <c r="ER1047" s="60"/>
      <c r="ES1047" s="60"/>
      <c r="ET1047" s="60"/>
      <c r="EU1047" s="60"/>
      <c r="EV1047" s="60"/>
      <c r="EW1047" s="60"/>
      <c r="EX1047" s="60"/>
      <c r="EY1047" s="60"/>
      <c r="EZ1047" s="60"/>
      <c r="FA1047" s="60"/>
      <c r="FB1047" s="60"/>
      <c r="FC1047" s="60"/>
      <c r="FD1047" s="60"/>
      <c r="FE1047" s="60"/>
      <c r="FF1047" s="60"/>
      <c r="FG1047" s="60"/>
      <c r="FH1047" s="60"/>
      <c r="FI1047" s="60"/>
      <c r="FJ1047" s="60"/>
      <c r="FK1047" s="60"/>
      <c r="FL1047" s="60"/>
      <c r="FM1047" s="60"/>
      <c r="FN1047" s="60"/>
      <c r="FO1047" s="60"/>
      <c r="FP1047" s="60"/>
      <c r="FQ1047" s="60"/>
      <c r="FR1047" s="60"/>
      <c r="FS1047" s="60"/>
      <c r="FT1047" s="60"/>
      <c r="FU1047" s="60"/>
      <c r="FV1047" s="60"/>
      <c r="FW1047" s="60"/>
      <c r="FX1047" s="60"/>
      <c r="FY1047" s="60"/>
      <c r="FZ1047" s="60"/>
      <c r="GA1047" s="60"/>
      <c r="GB1047" s="60"/>
      <c r="GC1047" s="60"/>
      <c r="GD1047" s="60"/>
      <c r="GE1047" s="60"/>
      <c r="GF1047" s="60"/>
      <c r="GG1047" s="60"/>
      <c r="GH1047" s="60"/>
      <c r="GI1047" s="60"/>
      <c r="GJ1047" s="60"/>
      <c r="GK1047" s="60"/>
      <c r="GL1047" s="60"/>
      <c r="GM1047" s="60"/>
      <c r="GN1047" s="60"/>
      <c r="GO1047" s="60"/>
      <c r="GP1047" s="60"/>
      <c r="GQ1047" s="60"/>
      <c r="GR1047" s="60"/>
      <c r="GS1047" s="60"/>
      <c r="GT1047" s="60"/>
      <c r="GU1047" s="60"/>
      <c r="GV1047" s="60"/>
      <c r="GW1047" s="60"/>
      <c r="GX1047" s="60"/>
      <c r="GY1047" s="60"/>
      <c r="GZ1047" s="60"/>
      <c r="HA1047" s="60"/>
      <c r="HB1047" s="60"/>
      <c r="HC1047" s="60"/>
      <c r="HD1047" s="60"/>
      <c r="HE1047" s="60"/>
      <c r="HF1047" s="60"/>
      <c r="HG1047" s="60"/>
      <c r="HH1047" s="60"/>
      <c r="HI1047" s="60"/>
      <c r="HJ1047" s="60"/>
      <c r="HK1047" s="60"/>
      <c r="HL1047" s="60"/>
      <c r="HM1047" s="60"/>
      <c r="HN1047" s="60"/>
      <c r="HO1047" s="60"/>
      <c r="HP1047" s="60"/>
      <c r="HQ1047" s="60"/>
      <c r="HR1047" s="60"/>
      <c r="HS1047" s="60"/>
      <c r="HT1047" s="60"/>
      <c r="HU1047" s="60"/>
      <c r="HV1047" s="60"/>
      <c r="HW1047" s="60"/>
      <c r="HX1047" s="60"/>
      <c r="HY1047" s="60"/>
      <c r="HZ1047" s="60"/>
      <c r="IA1047" s="60"/>
      <c r="IB1047" s="60"/>
      <c r="IC1047" s="60"/>
      <c r="ID1047" s="60"/>
      <c r="IE1047" s="60"/>
      <c r="IF1047" s="60"/>
      <c r="IG1047" s="60"/>
      <c r="IH1047" s="60"/>
      <c r="II1047" s="60"/>
      <c r="IJ1047" s="60"/>
      <c r="IK1047" s="60"/>
      <c r="IL1047" s="60"/>
      <c r="IM1047" s="60"/>
      <c r="IN1047" s="60"/>
      <c r="IO1047" s="60"/>
      <c r="IP1047" s="60"/>
      <c r="IQ1047" s="60"/>
      <c r="IR1047" s="60"/>
      <c r="IS1047" s="60"/>
      <c r="IT1047" s="60"/>
      <c r="IU1047" s="60"/>
      <c r="IV1047" s="60"/>
      <c r="IW1047" s="60"/>
      <c r="IX1047" s="60"/>
      <c r="IY1047" s="60"/>
      <c r="IZ1047" s="60"/>
      <c r="JA1047" s="60"/>
      <c r="JB1047" s="60"/>
      <c r="JC1047" s="60"/>
      <c r="JD1047" s="60"/>
      <c r="JE1047" s="60"/>
      <c r="JF1047" s="60"/>
      <c r="JG1047" s="60"/>
      <c r="JH1047" s="60"/>
      <c r="JI1047" s="60"/>
      <c r="JJ1047" s="60"/>
      <c r="JK1047" s="60"/>
      <c r="JL1047" s="60"/>
      <c r="JM1047" s="60"/>
      <c r="JN1047" s="60"/>
      <c r="JO1047" s="60"/>
      <c r="JP1047" s="60"/>
      <c r="JQ1047" s="60"/>
      <c r="JR1047" s="60"/>
      <c r="JS1047" s="60"/>
      <c r="JT1047" s="60"/>
      <c r="JU1047" s="60"/>
      <c r="JV1047" s="60"/>
      <c r="JW1047" s="60"/>
      <c r="JX1047" s="60"/>
      <c r="JY1047" s="60"/>
      <c r="JZ1047" s="60"/>
      <c r="KA1047" s="60"/>
      <c r="KB1047" s="60"/>
      <c r="KC1047" s="60"/>
      <c r="KD1047" s="60"/>
      <c r="KE1047" s="60"/>
      <c r="KF1047" s="60"/>
      <c r="KG1047" s="60"/>
      <c r="KH1047" s="60"/>
      <c r="KI1047" s="60"/>
      <c r="KJ1047" s="60"/>
      <c r="KK1047" s="60"/>
      <c r="KL1047" s="60"/>
      <c r="KM1047" s="60"/>
      <c r="KN1047" s="60"/>
      <c r="KO1047" s="60"/>
      <c r="KP1047" s="60"/>
      <c r="KQ1047" s="60"/>
      <c r="KR1047" s="60"/>
      <c r="KS1047" s="60"/>
      <c r="KT1047" s="60"/>
      <c r="KU1047" s="60"/>
      <c r="KV1047" s="60"/>
      <c r="KW1047" s="60"/>
      <c r="KX1047" s="60"/>
      <c r="KY1047" s="60"/>
      <c r="KZ1047" s="60"/>
      <c r="LA1047" s="60"/>
      <c r="LB1047" s="60"/>
      <c r="LC1047" s="60"/>
      <c r="LD1047" s="60"/>
      <c r="LE1047" s="60"/>
      <c r="LF1047" s="60"/>
      <c r="LG1047" s="60"/>
      <c r="LH1047" s="60"/>
      <c r="LI1047" s="60"/>
      <c r="LJ1047" s="60"/>
      <c r="LK1047" s="60"/>
      <c r="LL1047" s="60"/>
      <c r="LM1047" s="60"/>
      <c r="LN1047" s="60"/>
      <c r="LO1047" s="60"/>
      <c r="LP1047" s="60"/>
      <c r="LQ1047" s="60"/>
      <c r="LR1047" s="60"/>
      <c r="LS1047" s="60"/>
      <c r="LT1047" s="60"/>
      <c r="LU1047" s="60"/>
      <c r="LV1047" s="60"/>
      <c r="LW1047" s="60"/>
      <c r="LX1047" s="60"/>
      <c r="LY1047" s="60"/>
      <c r="LZ1047" s="60"/>
      <c r="MA1047" s="60"/>
      <c r="MB1047" s="60"/>
      <c r="MC1047" s="60"/>
      <c r="MD1047" s="60"/>
      <c r="ME1047" s="60"/>
      <c r="MF1047" s="60"/>
      <c r="MG1047" s="60"/>
      <c r="MH1047" s="60"/>
      <c r="MI1047" s="60"/>
      <c r="MJ1047" s="60"/>
      <c r="MK1047" s="60"/>
      <c r="ML1047" s="60"/>
      <c r="MM1047" s="60"/>
      <c r="MN1047" s="60"/>
      <c r="MO1047" s="60"/>
      <c r="MP1047" s="60"/>
      <c r="MQ1047" s="60"/>
      <c r="MR1047" s="60"/>
      <c r="MS1047" s="60"/>
      <c r="MT1047" s="60"/>
      <c r="MU1047" s="60"/>
      <c r="MV1047" s="60"/>
      <c r="MW1047" s="60"/>
      <c r="MX1047" s="60"/>
      <c r="MY1047" s="60"/>
      <c r="MZ1047" s="60"/>
      <c r="NA1047" s="60"/>
      <c r="NB1047" s="60"/>
      <c r="NC1047" s="60"/>
      <c r="ND1047" s="60"/>
      <c r="NE1047" s="60"/>
      <c r="NF1047" s="60"/>
      <c r="NG1047" s="60"/>
      <c r="NH1047" s="60"/>
      <c r="NI1047" s="60"/>
      <c r="NJ1047" s="60"/>
      <c r="NK1047" s="60"/>
      <c r="NL1047" s="60"/>
      <c r="NM1047" s="60"/>
      <c r="NN1047" s="60"/>
      <c r="NO1047" s="60"/>
      <c r="NP1047" s="60"/>
      <c r="NQ1047" s="60"/>
      <c r="NR1047" s="60"/>
      <c r="NS1047" s="60"/>
      <c r="NT1047" s="60"/>
      <c r="NU1047" s="60"/>
      <c r="NV1047" s="60"/>
      <c r="NW1047" s="60"/>
      <c r="NX1047" s="60"/>
      <c r="NY1047" s="60"/>
      <c r="NZ1047" s="60"/>
      <c r="OA1047" s="60"/>
      <c r="OB1047" s="60"/>
      <c r="OC1047" s="60"/>
      <c r="OD1047" s="60"/>
      <c r="OE1047" s="60"/>
      <c r="OF1047" s="60"/>
      <c r="OG1047" s="60"/>
      <c r="OH1047" s="60"/>
      <c r="OI1047" s="60"/>
      <c r="OJ1047" s="60"/>
      <c r="OK1047" s="60"/>
      <c r="OL1047" s="60"/>
      <c r="OM1047" s="60"/>
      <c r="ON1047" s="60"/>
      <c r="OO1047" s="60"/>
      <c r="OP1047" s="60"/>
      <c r="OQ1047" s="60"/>
      <c r="OR1047" s="60"/>
      <c r="OS1047" s="60"/>
      <c r="OT1047" s="60"/>
      <c r="OU1047" s="60"/>
      <c r="OV1047" s="60"/>
      <c r="OW1047" s="60"/>
      <c r="OX1047" s="60"/>
      <c r="OY1047" s="60"/>
      <c r="OZ1047" s="60"/>
      <c r="PA1047" s="60"/>
      <c r="PB1047" s="60"/>
      <c r="PC1047" s="60"/>
      <c r="PD1047" s="60"/>
      <c r="PE1047" s="60"/>
      <c r="PF1047" s="60"/>
      <c r="PG1047" s="60"/>
      <c r="PH1047" s="60"/>
      <c r="PI1047" s="60"/>
      <c r="PJ1047" s="60"/>
      <c r="PK1047" s="60"/>
      <c r="PL1047" s="60"/>
      <c r="PM1047" s="60"/>
      <c r="PN1047" s="60"/>
      <c r="PO1047" s="60"/>
      <c r="PP1047" s="60"/>
      <c r="PQ1047" s="60"/>
      <c r="PR1047" s="60"/>
      <c r="PS1047" s="60"/>
      <c r="PT1047" s="60"/>
      <c r="PU1047" s="60"/>
      <c r="PV1047" s="60"/>
      <c r="PW1047" s="60"/>
      <c r="PX1047" s="60"/>
      <c r="PY1047" s="60"/>
      <c r="PZ1047" s="60"/>
      <c r="QA1047" s="60"/>
      <c r="QB1047" s="60"/>
      <c r="QC1047" s="60"/>
      <c r="QD1047" s="60"/>
      <c r="QE1047" s="60"/>
      <c r="QF1047" s="60"/>
      <c r="QG1047" s="60"/>
      <c r="QH1047" s="60"/>
      <c r="QI1047" s="60"/>
      <c r="QJ1047" s="60"/>
      <c r="QK1047" s="60"/>
      <c r="QL1047" s="60"/>
      <c r="QM1047" s="60"/>
      <c r="QN1047" s="60"/>
      <c r="QO1047" s="60"/>
      <c r="QP1047" s="60"/>
      <c r="QQ1047" s="60"/>
      <c r="QR1047" s="60"/>
      <c r="QS1047" s="60"/>
      <c r="QT1047" s="60"/>
      <c r="QU1047" s="60"/>
      <c r="QV1047" s="60"/>
      <c r="QW1047" s="60"/>
      <c r="QX1047" s="60"/>
      <c r="QY1047" s="60"/>
      <c r="QZ1047" s="60"/>
      <c r="RA1047" s="60"/>
      <c r="RB1047" s="60"/>
      <c r="RC1047" s="60"/>
      <c r="RD1047" s="60"/>
      <c r="RE1047" s="60"/>
      <c r="RF1047" s="60"/>
      <c r="RG1047" s="60"/>
      <c r="RH1047" s="60"/>
      <c r="RI1047" s="60"/>
      <c r="RJ1047" s="60"/>
      <c r="RK1047" s="60"/>
      <c r="RL1047" s="60"/>
      <c r="RM1047" s="60"/>
      <c r="RN1047" s="60"/>
      <c r="RO1047" s="60"/>
      <c r="RP1047" s="60"/>
      <c r="RQ1047" s="60"/>
      <c r="RR1047" s="60"/>
      <c r="RS1047" s="60"/>
      <c r="RT1047" s="60"/>
      <c r="RU1047" s="60"/>
      <c r="RV1047" s="60"/>
      <c r="RW1047" s="60"/>
      <c r="RX1047" s="60"/>
      <c r="RY1047" s="60"/>
      <c r="RZ1047" s="60"/>
      <c r="SA1047" s="60"/>
      <c r="SB1047" s="60"/>
      <c r="SC1047" s="60"/>
      <c r="SD1047" s="60"/>
      <c r="SE1047" s="60"/>
      <c r="SF1047" s="60"/>
      <c r="SG1047" s="60"/>
      <c r="SH1047" s="60"/>
      <c r="SI1047" s="60"/>
      <c r="SJ1047" s="60"/>
      <c r="SK1047" s="60"/>
      <c r="SL1047" s="60"/>
      <c r="SM1047" s="60"/>
      <c r="SN1047" s="60"/>
      <c r="SO1047" s="60"/>
      <c r="SP1047" s="60"/>
      <c r="SQ1047" s="60"/>
      <c r="SR1047" s="60"/>
      <c r="SS1047" s="60"/>
      <c r="ST1047" s="60"/>
      <c r="SU1047" s="60"/>
      <c r="SV1047" s="60"/>
      <c r="SW1047" s="60"/>
      <c r="SX1047" s="60"/>
      <c r="SY1047" s="60"/>
      <c r="SZ1047" s="60"/>
      <c r="TA1047" s="60"/>
      <c r="TB1047" s="60"/>
      <c r="TC1047" s="60"/>
      <c r="TD1047" s="60"/>
      <c r="TE1047" s="60"/>
      <c r="TF1047" s="60"/>
      <c r="TG1047" s="60"/>
      <c r="TH1047" s="60"/>
      <c r="TI1047" s="60"/>
    </row>
    <row r="1048" spans="1:529" s="60" customFormat="1" ht="53.25" customHeight="1" x14ac:dyDescent="0.25">
      <c r="A1048" s="210">
        <v>13740028</v>
      </c>
      <c r="B1048" s="5">
        <v>40143</v>
      </c>
      <c r="C1048" s="17" t="s">
        <v>6086</v>
      </c>
      <c r="D1048" s="17" t="s">
        <v>5048</v>
      </c>
      <c r="E1048" s="17" t="s">
        <v>7322</v>
      </c>
      <c r="F1048" s="17" t="s">
        <v>41</v>
      </c>
      <c r="G1048" s="17" t="s">
        <v>33</v>
      </c>
      <c r="H1048" s="34">
        <v>35239</v>
      </c>
      <c r="I1048" s="5">
        <v>40163</v>
      </c>
      <c r="J1048" s="5">
        <v>47486</v>
      </c>
      <c r="K1048" s="17" t="s">
        <v>1120</v>
      </c>
      <c r="L1048" s="17" t="s">
        <v>6749</v>
      </c>
      <c r="M1048" s="17" t="s">
        <v>4831</v>
      </c>
      <c r="N1048" s="17" t="s">
        <v>34</v>
      </c>
      <c r="O1048" s="17">
        <v>2920</v>
      </c>
      <c r="P1048" s="767" t="s">
        <v>8259</v>
      </c>
      <c r="Q1048" s="767" t="s">
        <v>8259</v>
      </c>
      <c r="R1048" s="767"/>
      <c r="S1048" s="767"/>
      <c r="T1048" s="566">
        <v>0.35</v>
      </c>
      <c r="U1048" s="17">
        <v>8</v>
      </c>
      <c r="V1048" s="17">
        <v>2920</v>
      </c>
      <c r="W1048" s="17" t="s">
        <v>1089</v>
      </c>
      <c r="X1048" s="17">
        <v>35</v>
      </c>
      <c r="Y1048" s="17">
        <v>25</v>
      </c>
      <c r="Z1048" s="17">
        <v>125</v>
      </c>
      <c r="AA1048" s="17" t="s">
        <v>1090</v>
      </c>
      <c r="AB1048" s="17" t="s">
        <v>1090</v>
      </c>
      <c r="AC1048" s="17" t="s">
        <v>1090</v>
      </c>
      <c r="AD1048" s="17" t="s">
        <v>1090</v>
      </c>
      <c r="AE1048" s="17" t="s">
        <v>1090</v>
      </c>
      <c r="AF1048" s="17" t="s">
        <v>1090</v>
      </c>
      <c r="AG1048" s="17" t="s">
        <v>6089</v>
      </c>
      <c r="AH1048" s="17">
        <v>536.79999999999995</v>
      </c>
      <c r="AI1048" s="17" t="s">
        <v>8258</v>
      </c>
      <c r="AJ1048" s="17" t="s">
        <v>4444</v>
      </c>
      <c r="AK1048" s="17" t="s">
        <v>200</v>
      </c>
      <c r="AL1048" s="7"/>
    </row>
    <row r="1049" spans="1:529" s="60" customFormat="1" ht="53.25" customHeight="1" thickBot="1" x14ac:dyDescent="0.3">
      <c r="A1049" s="206">
        <v>13740028</v>
      </c>
      <c r="B1049" s="207">
        <v>40143</v>
      </c>
      <c r="C1049" s="208" t="s">
        <v>6087</v>
      </c>
      <c r="D1049" s="208" t="s">
        <v>5048</v>
      </c>
      <c r="E1049" s="17" t="s">
        <v>7322</v>
      </c>
      <c r="F1049" s="17" t="s">
        <v>41</v>
      </c>
      <c r="G1049" s="17" t="s">
        <v>33</v>
      </c>
      <c r="H1049" s="209">
        <v>35239</v>
      </c>
      <c r="I1049" s="207">
        <v>40163</v>
      </c>
      <c r="J1049" s="5">
        <v>47486</v>
      </c>
      <c r="K1049" s="208" t="s">
        <v>1120</v>
      </c>
      <c r="L1049" s="208" t="s">
        <v>6749</v>
      </c>
      <c r="M1049" s="208" t="s">
        <v>4831</v>
      </c>
      <c r="N1049" s="208" t="s">
        <v>34</v>
      </c>
      <c r="O1049" s="208">
        <v>1825</v>
      </c>
      <c r="P1049" s="767" t="s">
        <v>8259</v>
      </c>
      <c r="Q1049" s="767" t="s">
        <v>8259</v>
      </c>
      <c r="R1049" s="758"/>
      <c r="S1049" s="758"/>
      <c r="T1049" s="567"/>
      <c r="U1049" s="208">
        <v>5</v>
      </c>
      <c r="V1049" s="208">
        <v>4745</v>
      </c>
      <c r="W1049" s="208" t="s">
        <v>1257</v>
      </c>
      <c r="X1049" s="208">
        <v>50</v>
      </c>
      <c r="Y1049" s="208"/>
      <c r="Z1049" s="208">
        <v>100</v>
      </c>
      <c r="AA1049" s="208" t="s">
        <v>1090</v>
      </c>
      <c r="AB1049" s="208" t="s">
        <v>1090</v>
      </c>
      <c r="AC1049" s="208" t="s">
        <v>1090</v>
      </c>
      <c r="AD1049" s="208" t="s">
        <v>1090</v>
      </c>
      <c r="AE1049" s="208" t="s">
        <v>1090</v>
      </c>
      <c r="AF1049" s="208">
        <v>3</v>
      </c>
      <c r="AG1049" s="208"/>
      <c r="AH1049" s="17">
        <v>536.79999999999995</v>
      </c>
      <c r="AI1049" s="17" t="s">
        <v>8258</v>
      </c>
      <c r="AJ1049" s="17" t="s">
        <v>4444</v>
      </c>
      <c r="AK1049" s="44" t="s">
        <v>200</v>
      </c>
      <c r="AL1049" s="367"/>
    </row>
    <row r="1050" spans="1:529" s="60" customFormat="1" ht="28.5" customHeight="1" x14ac:dyDescent="0.25">
      <c r="A1050" s="186">
        <v>13740029</v>
      </c>
      <c r="B1050" s="184">
        <v>40157</v>
      </c>
      <c r="C1050" s="185" t="s">
        <v>1893</v>
      </c>
      <c r="D1050" s="185" t="s">
        <v>5977</v>
      </c>
      <c r="E1050" s="185"/>
      <c r="F1050" s="185"/>
      <c r="G1050" s="185"/>
      <c r="H1050" s="186">
        <v>72343</v>
      </c>
      <c r="I1050" s="184">
        <v>40177</v>
      </c>
      <c r="J1050" s="184">
        <v>42348</v>
      </c>
      <c r="K1050" s="185" t="s">
        <v>378</v>
      </c>
      <c r="L1050" s="185"/>
      <c r="M1050" s="185" t="s">
        <v>4863</v>
      </c>
      <c r="N1050" s="185" t="s">
        <v>95</v>
      </c>
      <c r="O1050" s="185" t="s">
        <v>1894</v>
      </c>
      <c r="P1050" s="748" t="s">
        <v>5979</v>
      </c>
      <c r="Q1050" s="748" t="s">
        <v>5979</v>
      </c>
      <c r="R1050" s="748"/>
      <c r="S1050" s="748"/>
      <c r="T1050" s="588"/>
      <c r="U1050" s="185"/>
      <c r="V1050" s="185" t="s">
        <v>1894</v>
      </c>
      <c r="W1050" s="185"/>
      <c r="X1050" s="185"/>
      <c r="Y1050" s="185"/>
      <c r="Z1050" s="185"/>
      <c r="AA1050" s="185"/>
      <c r="AB1050" s="185"/>
      <c r="AC1050" s="185"/>
      <c r="AD1050" s="185"/>
      <c r="AE1050" s="185"/>
      <c r="AF1050" s="185"/>
      <c r="AG1050" s="185"/>
      <c r="AH1050" s="185"/>
      <c r="AI1050" s="185" t="s">
        <v>4353</v>
      </c>
      <c r="AJ1050" s="185" t="s">
        <v>4354</v>
      </c>
      <c r="AK1050" s="275"/>
      <c r="AL1050" s="275" t="s">
        <v>5980</v>
      </c>
      <c r="AM1050" s="11"/>
    </row>
    <row r="1051" spans="1:529" s="60" customFormat="1" ht="28.5" customHeight="1" thickBot="1" x14ac:dyDescent="0.3">
      <c r="A1051" s="156">
        <v>13740029</v>
      </c>
      <c r="B1051" s="102">
        <v>40157</v>
      </c>
      <c r="C1051" s="103" t="s">
        <v>5978</v>
      </c>
      <c r="D1051" s="103" t="s">
        <v>7312</v>
      </c>
      <c r="E1051" s="103" t="s">
        <v>133</v>
      </c>
      <c r="F1051" s="103" t="s">
        <v>133</v>
      </c>
      <c r="G1051" s="103" t="s">
        <v>51</v>
      </c>
      <c r="H1051" s="156">
        <v>72343</v>
      </c>
      <c r="I1051" s="102">
        <v>40177</v>
      </c>
      <c r="J1051" s="102">
        <v>44541</v>
      </c>
      <c r="K1051" s="103" t="s">
        <v>378</v>
      </c>
      <c r="L1051" s="103"/>
      <c r="M1051" s="103" t="s">
        <v>4863</v>
      </c>
      <c r="N1051" s="103" t="s">
        <v>95</v>
      </c>
      <c r="O1051" s="103" t="s">
        <v>1894</v>
      </c>
      <c r="P1051" s="766"/>
      <c r="Q1051" s="766"/>
      <c r="R1051" s="766" t="s">
        <v>7688</v>
      </c>
      <c r="S1051" s="766"/>
      <c r="T1051" s="569">
        <f>3.882+1.326</f>
        <v>5.2080000000000002</v>
      </c>
      <c r="U1051" s="103">
        <f>22+1.8</f>
        <v>23.8</v>
      </c>
      <c r="V1051" s="103" t="s">
        <v>1894</v>
      </c>
      <c r="W1051" s="103" t="s">
        <v>3185</v>
      </c>
      <c r="X1051" s="103">
        <v>50</v>
      </c>
      <c r="Y1051" s="103">
        <v>25</v>
      </c>
      <c r="Z1051" s="103">
        <v>125</v>
      </c>
      <c r="AA1051" s="103" t="s">
        <v>1090</v>
      </c>
      <c r="AB1051" s="103" t="s">
        <v>1090</v>
      </c>
      <c r="AC1051" s="103" t="s">
        <v>1090</v>
      </c>
      <c r="AD1051" s="103" t="s">
        <v>1090</v>
      </c>
      <c r="AE1051" s="103" t="s">
        <v>1090</v>
      </c>
      <c r="AF1051" s="103" t="s">
        <v>1090</v>
      </c>
      <c r="AG1051" s="103" t="s">
        <v>3474</v>
      </c>
      <c r="AH1051" s="103">
        <v>444.63</v>
      </c>
      <c r="AI1051" s="103" t="s">
        <v>4353</v>
      </c>
      <c r="AJ1051" s="103" t="s">
        <v>4354</v>
      </c>
      <c r="AK1051" s="103" t="s">
        <v>1974</v>
      </c>
      <c r="AL1051" s="455"/>
      <c r="AM1051" s="11"/>
    </row>
    <row r="1052" spans="1:529" s="60" customFormat="1" ht="28.5" customHeight="1" x14ac:dyDescent="0.25">
      <c r="A1052" s="164">
        <v>13740030</v>
      </c>
      <c r="B1052" s="175">
        <v>40158</v>
      </c>
      <c r="C1052" s="176" t="s">
        <v>1190</v>
      </c>
      <c r="D1052" s="176"/>
      <c r="E1052" s="176"/>
      <c r="F1052" s="176"/>
      <c r="G1052" s="176"/>
      <c r="H1052" s="164">
        <v>40525</v>
      </c>
      <c r="I1052" s="175">
        <v>40177</v>
      </c>
      <c r="J1052" s="175">
        <v>42355</v>
      </c>
      <c r="K1052" s="176" t="s">
        <v>1141</v>
      </c>
      <c r="L1052" s="176"/>
      <c r="M1052" s="176" t="s">
        <v>4864</v>
      </c>
      <c r="N1052" s="176" t="s">
        <v>66</v>
      </c>
      <c r="O1052" s="176">
        <v>150000</v>
      </c>
      <c r="P1052" s="752" t="s">
        <v>7338</v>
      </c>
      <c r="Q1052" s="752" t="s">
        <v>7339</v>
      </c>
      <c r="R1052" s="752"/>
      <c r="S1052" s="752"/>
      <c r="T1052" s="568"/>
      <c r="U1052" s="176"/>
      <c r="V1052" s="176">
        <v>150000</v>
      </c>
      <c r="W1052" s="176"/>
      <c r="X1052" s="176"/>
      <c r="Y1052" s="176"/>
      <c r="Z1052" s="176"/>
      <c r="AA1052" s="176"/>
      <c r="AB1052" s="176"/>
      <c r="AC1052" s="176"/>
      <c r="AD1052" s="176"/>
      <c r="AE1052" s="176"/>
      <c r="AF1052" s="176"/>
      <c r="AG1052" s="176"/>
      <c r="AH1052" s="176"/>
      <c r="AI1052" s="176" t="s">
        <v>4355</v>
      </c>
      <c r="AJ1052" s="176" t="s">
        <v>4356</v>
      </c>
      <c r="AK1052" s="176"/>
      <c r="AL1052" s="222" t="s">
        <v>6067</v>
      </c>
      <c r="AM1052" s="11"/>
    </row>
    <row r="1053" spans="1:529" s="60" customFormat="1" ht="28.5" customHeight="1" x14ac:dyDescent="0.25">
      <c r="A1053" s="444">
        <v>13740030</v>
      </c>
      <c r="B1053" s="175">
        <v>40158</v>
      </c>
      <c r="C1053" s="176" t="s">
        <v>6063</v>
      </c>
      <c r="D1053" s="176" t="s">
        <v>6064</v>
      </c>
      <c r="E1053" s="176"/>
      <c r="F1053" s="176"/>
      <c r="G1053" s="176"/>
      <c r="H1053" s="164">
        <v>40525</v>
      </c>
      <c r="I1053" s="175">
        <v>40177</v>
      </c>
      <c r="J1053" s="175">
        <v>42722</v>
      </c>
      <c r="K1053" s="176" t="s">
        <v>1141</v>
      </c>
      <c r="L1053" s="176"/>
      <c r="M1053" s="176" t="s">
        <v>4864</v>
      </c>
      <c r="N1053" s="176" t="s">
        <v>66</v>
      </c>
      <c r="O1053" s="176">
        <v>150000</v>
      </c>
      <c r="P1053" s="752" t="s">
        <v>7338</v>
      </c>
      <c r="Q1053" s="752" t="s">
        <v>7339</v>
      </c>
      <c r="R1053" s="752"/>
      <c r="S1053" s="752"/>
      <c r="T1053" s="568">
        <v>20.83</v>
      </c>
      <c r="U1053" s="176">
        <v>500</v>
      </c>
      <c r="V1053" s="176">
        <v>150000</v>
      </c>
      <c r="W1053" s="176" t="s">
        <v>1089</v>
      </c>
      <c r="X1053" s="176">
        <v>35</v>
      </c>
      <c r="Y1053" s="176">
        <v>25</v>
      </c>
      <c r="Z1053" s="176">
        <v>125</v>
      </c>
      <c r="AA1053" s="176"/>
      <c r="AB1053" s="176"/>
      <c r="AC1053" s="176"/>
      <c r="AD1053" s="176"/>
      <c r="AE1053" s="176"/>
      <c r="AF1053" s="176">
        <v>0.3</v>
      </c>
      <c r="AG1053" s="176" t="s">
        <v>6065</v>
      </c>
      <c r="AH1053" s="176">
        <v>241.59</v>
      </c>
      <c r="AI1053" s="176" t="s">
        <v>4355</v>
      </c>
      <c r="AJ1053" s="176" t="s">
        <v>4356</v>
      </c>
      <c r="AK1053" s="222" t="s">
        <v>6066</v>
      </c>
      <c r="AL1053" s="222"/>
      <c r="AM1053" s="11"/>
    </row>
    <row r="1054" spans="1:529" s="82" customFormat="1" ht="42" customHeight="1" thickBot="1" x14ac:dyDescent="0.3">
      <c r="A1054" s="206">
        <v>13740030</v>
      </c>
      <c r="B1054" s="207">
        <v>40158</v>
      </c>
      <c r="C1054" s="208" t="s">
        <v>6063</v>
      </c>
      <c r="D1054" s="208" t="s">
        <v>8616</v>
      </c>
      <c r="E1054" s="208" t="s">
        <v>211</v>
      </c>
      <c r="F1054" s="208" t="s">
        <v>211</v>
      </c>
      <c r="G1054" s="208" t="s">
        <v>70</v>
      </c>
      <c r="H1054" s="209">
        <v>40525</v>
      </c>
      <c r="I1054" s="207">
        <v>40177</v>
      </c>
      <c r="J1054" s="207">
        <v>47105</v>
      </c>
      <c r="K1054" s="208" t="s">
        <v>1141</v>
      </c>
      <c r="L1054" s="208" t="s">
        <v>8617</v>
      </c>
      <c r="M1054" s="208" t="s">
        <v>4864</v>
      </c>
      <c r="N1054" s="208" t="s">
        <v>66</v>
      </c>
      <c r="O1054" s="208">
        <v>150000</v>
      </c>
      <c r="P1054" s="788" t="s">
        <v>8622</v>
      </c>
      <c r="Q1054" s="788" t="s">
        <v>8622</v>
      </c>
      <c r="R1054" s="788"/>
      <c r="S1054" s="788"/>
      <c r="T1054" s="567">
        <v>20.83</v>
      </c>
      <c r="U1054" s="208">
        <v>500</v>
      </c>
      <c r="V1054" s="208">
        <v>150000</v>
      </c>
      <c r="W1054" s="208" t="s">
        <v>1089</v>
      </c>
      <c r="X1054" s="208">
        <v>35</v>
      </c>
      <c r="Y1054" s="208">
        <v>25</v>
      </c>
      <c r="Z1054" s="208">
        <v>125</v>
      </c>
      <c r="AA1054" s="208"/>
      <c r="AB1054" s="208"/>
      <c r="AC1054" s="208"/>
      <c r="AD1054" s="208"/>
      <c r="AE1054" s="208"/>
      <c r="AF1054" s="208">
        <v>0.3</v>
      </c>
      <c r="AG1054" s="208" t="s">
        <v>8620</v>
      </c>
      <c r="AH1054" s="208">
        <v>254.9</v>
      </c>
      <c r="AI1054" s="208" t="s">
        <v>8618</v>
      </c>
      <c r="AJ1054" s="208" t="s">
        <v>8619</v>
      </c>
      <c r="AK1054" s="367" t="s">
        <v>6066</v>
      </c>
      <c r="AL1054" s="367"/>
      <c r="AM1054" s="60"/>
      <c r="AN1054" s="60"/>
      <c r="AO1054" s="60"/>
      <c r="AP1054" s="60"/>
      <c r="AQ1054" s="60"/>
      <c r="AR1054" s="60"/>
      <c r="AS1054" s="60"/>
      <c r="AT1054" s="60"/>
      <c r="AU1054" s="60"/>
      <c r="AV1054" s="60"/>
      <c r="AW1054" s="60"/>
      <c r="AX1054" s="60"/>
      <c r="AY1054" s="60"/>
      <c r="AZ1054" s="60"/>
      <c r="BA1054" s="60"/>
      <c r="BB1054" s="60"/>
      <c r="BC1054" s="60"/>
      <c r="BD1054" s="60"/>
      <c r="BE1054" s="60"/>
      <c r="BF1054" s="60"/>
      <c r="BG1054" s="60"/>
      <c r="BH1054" s="60"/>
      <c r="BI1054" s="60"/>
      <c r="BJ1054" s="60"/>
      <c r="BK1054" s="60"/>
      <c r="BL1054" s="60"/>
      <c r="BM1054" s="60"/>
      <c r="BN1054" s="60"/>
      <c r="BO1054" s="60"/>
      <c r="BP1054" s="60"/>
      <c r="BQ1054" s="60"/>
      <c r="BR1054" s="60"/>
      <c r="BS1054" s="60"/>
      <c r="BT1054" s="60"/>
      <c r="BU1054" s="60"/>
      <c r="BV1054" s="60"/>
      <c r="BW1054" s="60"/>
      <c r="BX1054" s="60"/>
      <c r="BY1054" s="60"/>
      <c r="BZ1054" s="60"/>
      <c r="CA1054" s="60"/>
      <c r="CB1054" s="60"/>
      <c r="CC1054" s="60"/>
      <c r="CD1054" s="60"/>
      <c r="CE1054" s="60"/>
      <c r="CF1054" s="60"/>
      <c r="CG1054" s="60"/>
      <c r="CH1054" s="60"/>
      <c r="CI1054" s="60"/>
      <c r="CJ1054" s="60"/>
      <c r="CK1054" s="60"/>
      <c r="CL1054" s="60"/>
      <c r="CM1054" s="60"/>
      <c r="CN1054" s="60"/>
      <c r="CO1054" s="60"/>
      <c r="CP1054" s="60"/>
      <c r="CQ1054" s="60"/>
      <c r="CR1054" s="60"/>
      <c r="CS1054" s="60"/>
      <c r="CT1054" s="60"/>
      <c r="CU1054" s="60"/>
      <c r="CV1054" s="60"/>
      <c r="CW1054" s="60"/>
      <c r="CX1054" s="60"/>
      <c r="CY1054" s="60"/>
      <c r="CZ1054" s="60"/>
      <c r="DA1054" s="60"/>
      <c r="DB1054" s="60"/>
      <c r="DC1054" s="60"/>
      <c r="DD1054" s="60"/>
      <c r="DE1054" s="60"/>
      <c r="DF1054" s="60"/>
      <c r="DG1054" s="60"/>
      <c r="DH1054" s="60"/>
      <c r="DI1054" s="60"/>
      <c r="DJ1054" s="60"/>
      <c r="DK1054" s="60"/>
      <c r="DL1054" s="60"/>
      <c r="DM1054" s="60"/>
      <c r="DN1054" s="60"/>
      <c r="DO1054" s="60"/>
      <c r="DP1054" s="60"/>
      <c r="DQ1054" s="60"/>
      <c r="DR1054" s="60"/>
      <c r="DS1054" s="60"/>
      <c r="DT1054" s="60"/>
      <c r="DU1054" s="60"/>
      <c r="DV1054" s="60"/>
      <c r="DW1054" s="60"/>
      <c r="DX1054" s="60"/>
      <c r="DY1054" s="60"/>
      <c r="DZ1054" s="60"/>
      <c r="EA1054" s="60"/>
      <c r="EB1054" s="60"/>
      <c r="EC1054" s="60"/>
      <c r="ED1054" s="60"/>
      <c r="EE1054" s="60"/>
      <c r="EF1054" s="60"/>
      <c r="EG1054" s="60"/>
      <c r="EH1054" s="60"/>
      <c r="EI1054" s="60"/>
      <c r="EJ1054" s="60"/>
      <c r="EK1054" s="60"/>
      <c r="EL1054" s="60"/>
      <c r="EM1054" s="60"/>
      <c r="EN1054" s="60"/>
      <c r="EO1054" s="60"/>
      <c r="EP1054" s="60"/>
      <c r="EQ1054" s="60"/>
      <c r="ER1054" s="60"/>
      <c r="ES1054" s="60"/>
      <c r="ET1054" s="60"/>
      <c r="EU1054" s="60"/>
      <c r="EV1054" s="60"/>
      <c r="EW1054" s="60"/>
      <c r="EX1054" s="60"/>
      <c r="EY1054" s="60"/>
      <c r="EZ1054" s="60"/>
      <c r="FA1054" s="60"/>
      <c r="FB1054" s="60"/>
      <c r="FC1054" s="60"/>
      <c r="FD1054" s="60"/>
      <c r="FE1054" s="60"/>
      <c r="FF1054" s="60"/>
      <c r="FG1054" s="60"/>
      <c r="FH1054" s="60"/>
      <c r="FI1054" s="60"/>
      <c r="FJ1054" s="60"/>
      <c r="FK1054" s="60"/>
      <c r="FL1054" s="60"/>
      <c r="FM1054" s="60"/>
      <c r="FN1054" s="60"/>
      <c r="FO1054" s="60"/>
      <c r="FP1054" s="60"/>
      <c r="FQ1054" s="60"/>
      <c r="FR1054" s="60"/>
      <c r="FS1054" s="60"/>
      <c r="FT1054" s="60"/>
      <c r="FU1054" s="60"/>
      <c r="FV1054" s="60"/>
      <c r="FW1054" s="60"/>
      <c r="FX1054" s="60"/>
      <c r="FY1054" s="60"/>
      <c r="FZ1054" s="60"/>
      <c r="GA1054" s="60"/>
      <c r="GB1054" s="60"/>
      <c r="GC1054" s="60"/>
      <c r="GD1054" s="60"/>
      <c r="GE1054" s="60"/>
      <c r="GF1054" s="60"/>
      <c r="GG1054" s="60"/>
      <c r="GH1054" s="60"/>
      <c r="GI1054" s="60"/>
      <c r="GJ1054" s="60"/>
      <c r="GK1054" s="60"/>
      <c r="GL1054" s="60"/>
      <c r="GM1054" s="60"/>
      <c r="GN1054" s="60"/>
      <c r="GO1054" s="60"/>
      <c r="GP1054" s="60"/>
      <c r="GQ1054" s="60"/>
      <c r="GR1054" s="60"/>
      <c r="GS1054" s="60"/>
      <c r="GT1054" s="60"/>
      <c r="GU1054" s="60"/>
      <c r="GV1054" s="60"/>
      <c r="GW1054" s="60"/>
      <c r="GX1054" s="60"/>
      <c r="GY1054" s="60"/>
      <c r="GZ1054" s="60"/>
      <c r="HA1054" s="60"/>
      <c r="HB1054" s="60"/>
      <c r="HC1054" s="60"/>
      <c r="HD1054" s="60"/>
      <c r="HE1054" s="60"/>
      <c r="HF1054" s="60"/>
      <c r="HG1054" s="60"/>
      <c r="HH1054" s="60"/>
      <c r="HI1054" s="60"/>
      <c r="HJ1054" s="60"/>
      <c r="HK1054" s="60"/>
      <c r="HL1054" s="60"/>
      <c r="HM1054" s="60"/>
      <c r="HN1054" s="60"/>
      <c r="HO1054" s="60"/>
      <c r="HP1054" s="60"/>
      <c r="HQ1054" s="60"/>
      <c r="HR1054" s="60"/>
      <c r="HS1054" s="60"/>
      <c r="HT1054" s="60"/>
      <c r="HU1054" s="60"/>
      <c r="HV1054" s="60"/>
      <c r="HW1054" s="60"/>
      <c r="HX1054" s="60"/>
      <c r="HY1054" s="60"/>
      <c r="HZ1054" s="60"/>
      <c r="IA1054" s="60"/>
      <c r="IB1054" s="60"/>
      <c r="IC1054" s="60"/>
      <c r="ID1054" s="60"/>
      <c r="IE1054" s="60"/>
      <c r="IF1054" s="60"/>
      <c r="IG1054" s="60"/>
      <c r="IH1054" s="60"/>
      <c r="II1054" s="60"/>
      <c r="IJ1054" s="60"/>
      <c r="IK1054" s="60"/>
      <c r="IL1054" s="60"/>
      <c r="IM1054" s="60"/>
      <c r="IN1054" s="60"/>
      <c r="IO1054" s="60"/>
      <c r="IP1054" s="60"/>
      <c r="IQ1054" s="60"/>
      <c r="IR1054" s="60"/>
      <c r="IS1054" s="60"/>
      <c r="IT1054" s="60"/>
      <c r="IU1054" s="60"/>
      <c r="IV1054" s="60"/>
      <c r="IW1054" s="60"/>
      <c r="IX1054" s="60"/>
      <c r="IY1054" s="60"/>
      <c r="IZ1054" s="60"/>
      <c r="JA1054" s="60"/>
      <c r="JB1054" s="60"/>
      <c r="JC1054" s="60"/>
      <c r="JD1054" s="60"/>
      <c r="JE1054" s="60"/>
      <c r="JF1054" s="60"/>
      <c r="JG1054" s="60"/>
      <c r="JH1054" s="60"/>
      <c r="JI1054" s="60"/>
      <c r="JJ1054" s="60"/>
      <c r="JK1054" s="60"/>
      <c r="JL1054" s="60"/>
      <c r="JM1054" s="60"/>
      <c r="JN1054" s="60"/>
      <c r="JO1054" s="60"/>
      <c r="JP1054" s="60"/>
      <c r="JQ1054" s="60"/>
      <c r="JR1054" s="60"/>
      <c r="JS1054" s="60"/>
      <c r="JT1054" s="60"/>
      <c r="JU1054" s="60"/>
      <c r="JV1054" s="60"/>
      <c r="JW1054" s="60"/>
      <c r="JX1054" s="60"/>
      <c r="JY1054" s="60"/>
      <c r="JZ1054" s="60"/>
      <c r="KA1054" s="60"/>
      <c r="KB1054" s="60"/>
      <c r="KC1054" s="60"/>
      <c r="KD1054" s="60"/>
      <c r="KE1054" s="60"/>
      <c r="KF1054" s="60"/>
      <c r="KG1054" s="60"/>
      <c r="KH1054" s="60"/>
      <c r="KI1054" s="60"/>
      <c r="KJ1054" s="60"/>
      <c r="KK1054" s="60"/>
      <c r="KL1054" s="60"/>
      <c r="KM1054" s="60"/>
      <c r="KN1054" s="60"/>
      <c r="KO1054" s="60"/>
      <c r="KP1054" s="60"/>
      <c r="KQ1054" s="60"/>
      <c r="KR1054" s="60"/>
      <c r="KS1054" s="60"/>
      <c r="KT1054" s="60"/>
      <c r="KU1054" s="60"/>
      <c r="KV1054" s="60"/>
      <c r="KW1054" s="60"/>
      <c r="KX1054" s="60"/>
      <c r="KY1054" s="60"/>
      <c r="KZ1054" s="60"/>
      <c r="LA1054" s="60"/>
      <c r="LB1054" s="60"/>
      <c r="LC1054" s="60"/>
      <c r="LD1054" s="60"/>
      <c r="LE1054" s="60"/>
      <c r="LF1054" s="60"/>
      <c r="LG1054" s="60"/>
      <c r="LH1054" s="60"/>
      <c r="LI1054" s="60"/>
      <c r="LJ1054" s="60"/>
      <c r="LK1054" s="60"/>
      <c r="LL1054" s="60"/>
      <c r="LM1054" s="60"/>
      <c r="LN1054" s="60"/>
      <c r="LO1054" s="60"/>
      <c r="LP1054" s="60"/>
      <c r="LQ1054" s="60"/>
      <c r="LR1054" s="60"/>
      <c r="LS1054" s="60"/>
      <c r="LT1054" s="60"/>
      <c r="LU1054" s="60"/>
      <c r="LV1054" s="60"/>
      <c r="LW1054" s="60"/>
      <c r="LX1054" s="60"/>
      <c r="LY1054" s="60"/>
      <c r="LZ1054" s="60"/>
      <c r="MA1054" s="60"/>
      <c r="MB1054" s="60"/>
      <c r="MC1054" s="60"/>
      <c r="MD1054" s="60"/>
      <c r="ME1054" s="60"/>
      <c r="MF1054" s="60"/>
      <c r="MG1054" s="60"/>
      <c r="MH1054" s="60"/>
      <c r="MI1054" s="60"/>
      <c r="MJ1054" s="60"/>
      <c r="MK1054" s="60"/>
      <c r="ML1054" s="60"/>
      <c r="MM1054" s="60"/>
      <c r="MN1054" s="60"/>
      <c r="MO1054" s="60"/>
      <c r="MP1054" s="60"/>
      <c r="MQ1054" s="60"/>
      <c r="MR1054" s="60"/>
      <c r="MS1054" s="60"/>
      <c r="MT1054" s="60"/>
      <c r="MU1054" s="60"/>
      <c r="MV1054" s="60"/>
      <c r="MW1054" s="60"/>
      <c r="MX1054" s="60"/>
      <c r="MY1054" s="60"/>
      <c r="MZ1054" s="60"/>
      <c r="NA1054" s="60"/>
      <c r="NB1054" s="60"/>
      <c r="NC1054" s="60"/>
      <c r="ND1054" s="60"/>
      <c r="NE1054" s="60"/>
      <c r="NF1054" s="60"/>
      <c r="NG1054" s="60"/>
      <c r="NH1054" s="60"/>
      <c r="NI1054" s="60"/>
      <c r="NJ1054" s="60"/>
      <c r="NK1054" s="60"/>
      <c r="NL1054" s="60"/>
      <c r="NM1054" s="60"/>
      <c r="NN1054" s="60"/>
      <c r="NO1054" s="60"/>
      <c r="NP1054" s="60"/>
      <c r="NQ1054" s="60"/>
      <c r="NR1054" s="60"/>
      <c r="NS1054" s="60"/>
      <c r="NT1054" s="60"/>
      <c r="NU1054" s="60"/>
      <c r="NV1054" s="60"/>
      <c r="NW1054" s="60"/>
      <c r="NX1054" s="60"/>
      <c r="NY1054" s="60"/>
      <c r="NZ1054" s="60"/>
      <c r="OA1054" s="60"/>
      <c r="OB1054" s="60"/>
      <c r="OC1054" s="60"/>
      <c r="OD1054" s="60"/>
      <c r="OE1054" s="60"/>
      <c r="OF1054" s="60"/>
      <c r="OG1054" s="60"/>
      <c r="OH1054" s="60"/>
      <c r="OI1054" s="60"/>
      <c r="OJ1054" s="60"/>
      <c r="OK1054" s="60"/>
      <c r="OL1054" s="60"/>
      <c r="OM1054" s="60"/>
      <c r="ON1054" s="60"/>
      <c r="OO1054" s="60"/>
      <c r="OP1054" s="60"/>
      <c r="OQ1054" s="60"/>
      <c r="OR1054" s="60"/>
      <c r="OS1054" s="60"/>
      <c r="OT1054" s="60"/>
      <c r="OU1054" s="60"/>
      <c r="OV1054" s="60"/>
      <c r="OW1054" s="60"/>
      <c r="OX1054" s="60"/>
      <c r="OY1054" s="60"/>
      <c r="OZ1054" s="60"/>
      <c r="PA1054" s="60"/>
      <c r="PB1054" s="60"/>
      <c r="PC1054" s="60"/>
      <c r="PD1054" s="60"/>
      <c r="PE1054" s="60"/>
      <c r="PF1054" s="60"/>
      <c r="PG1054" s="60"/>
      <c r="PH1054" s="60"/>
      <c r="PI1054" s="60"/>
      <c r="PJ1054" s="60"/>
      <c r="PK1054" s="60"/>
      <c r="PL1054" s="60"/>
      <c r="PM1054" s="60"/>
      <c r="PN1054" s="60"/>
      <c r="PO1054" s="60"/>
      <c r="PP1054" s="60"/>
      <c r="PQ1054" s="60"/>
      <c r="PR1054" s="60"/>
      <c r="PS1054" s="60"/>
      <c r="PT1054" s="60"/>
      <c r="PU1054" s="60"/>
      <c r="PV1054" s="60"/>
      <c r="PW1054" s="60"/>
      <c r="PX1054" s="60"/>
      <c r="PY1054" s="60"/>
      <c r="PZ1054" s="60"/>
      <c r="QA1054" s="60"/>
      <c r="QB1054" s="60"/>
      <c r="QC1054" s="60"/>
      <c r="QD1054" s="60"/>
      <c r="QE1054" s="60"/>
      <c r="QF1054" s="60"/>
      <c r="QG1054" s="60"/>
      <c r="QH1054" s="60"/>
      <c r="QI1054" s="60"/>
      <c r="QJ1054" s="60"/>
      <c r="QK1054" s="60"/>
      <c r="QL1054" s="60"/>
      <c r="QM1054" s="60"/>
      <c r="QN1054" s="60"/>
      <c r="QO1054" s="60"/>
      <c r="QP1054" s="60"/>
      <c r="QQ1054" s="60"/>
      <c r="QR1054" s="60"/>
      <c r="QS1054" s="60"/>
      <c r="QT1054" s="60"/>
      <c r="QU1054" s="60"/>
      <c r="QV1054" s="60"/>
      <c r="QW1054" s="60"/>
      <c r="QX1054" s="60"/>
      <c r="QY1054" s="60"/>
      <c r="QZ1054" s="60"/>
      <c r="RA1054" s="60"/>
      <c r="RB1054" s="60"/>
      <c r="RC1054" s="60"/>
      <c r="RD1054" s="60"/>
      <c r="RE1054" s="60"/>
      <c r="RF1054" s="60"/>
      <c r="RG1054" s="60"/>
      <c r="RH1054" s="60"/>
      <c r="RI1054" s="60"/>
      <c r="RJ1054" s="60"/>
      <c r="RK1054" s="60"/>
      <c r="RL1054" s="60"/>
      <c r="RM1054" s="60"/>
      <c r="RN1054" s="60"/>
      <c r="RO1054" s="60"/>
      <c r="RP1054" s="60"/>
      <c r="RQ1054" s="60"/>
      <c r="RR1054" s="60"/>
      <c r="RS1054" s="60"/>
      <c r="RT1054" s="60"/>
      <c r="RU1054" s="60"/>
      <c r="RV1054" s="60"/>
      <c r="RW1054" s="60"/>
      <c r="RX1054" s="60"/>
      <c r="RY1054" s="60"/>
      <c r="RZ1054" s="60"/>
      <c r="SA1054" s="60"/>
      <c r="SB1054" s="60"/>
      <c r="SC1054" s="60"/>
      <c r="SD1054" s="60"/>
      <c r="SE1054" s="60"/>
      <c r="SF1054" s="60"/>
      <c r="SG1054" s="60"/>
      <c r="SH1054" s="60"/>
      <c r="SI1054" s="60"/>
      <c r="SJ1054" s="60"/>
      <c r="SK1054" s="60"/>
      <c r="SL1054" s="60"/>
      <c r="SM1054" s="60"/>
      <c r="SN1054" s="60"/>
      <c r="SO1054" s="60"/>
      <c r="SP1054" s="60"/>
      <c r="SQ1054" s="60"/>
      <c r="SR1054" s="60"/>
      <c r="SS1054" s="60"/>
      <c r="ST1054" s="60"/>
      <c r="SU1054" s="60"/>
      <c r="SV1054" s="60"/>
      <c r="SW1054" s="60"/>
      <c r="SX1054" s="60"/>
      <c r="SY1054" s="60"/>
      <c r="SZ1054" s="60"/>
      <c r="TA1054" s="60"/>
      <c r="TB1054" s="60"/>
      <c r="TC1054" s="60"/>
      <c r="TD1054" s="60"/>
      <c r="TE1054" s="60"/>
      <c r="TF1054" s="60"/>
      <c r="TG1054" s="60"/>
      <c r="TH1054" s="60"/>
      <c r="TI1054" s="60"/>
    </row>
    <row r="1055" spans="1:529" s="82" customFormat="1" ht="42" customHeight="1" thickBot="1" x14ac:dyDescent="0.3">
      <c r="A1055" s="237">
        <v>13740031</v>
      </c>
      <c r="B1055" s="238">
        <v>40190</v>
      </c>
      <c r="C1055" s="23" t="s">
        <v>170</v>
      </c>
      <c r="D1055" s="23" t="s">
        <v>5049</v>
      </c>
      <c r="E1055" s="23"/>
      <c r="F1055" s="23"/>
      <c r="G1055" s="23"/>
      <c r="H1055" s="239">
        <v>23738</v>
      </c>
      <c r="I1055" s="238">
        <v>40211</v>
      </c>
      <c r="J1055" s="238">
        <v>41282</v>
      </c>
      <c r="K1055" s="23" t="s">
        <v>374</v>
      </c>
      <c r="L1055" s="23"/>
      <c r="M1055" s="23" t="s">
        <v>408</v>
      </c>
      <c r="N1055" s="238" t="s">
        <v>1845</v>
      </c>
      <c r="O1055" s="23">
        <v>37800</v>
      </c>
      <c r="P1055" s="744"/>
      <c r="Q1055" s="744"/>
      <c r="R1055" s="744"/>
      <c r="S1055" s="744"/>
      <c r="T1055" s="575"/>
      <c r="U1055" s="23"/>
      <c r="V1055" s="23">
        <v>37800</v>
      </c>
      <c r="W1055" s="23"/>
      <c r="X1055" s="23"/>
      <c r="Y1055" s="23"/>
      <c r="Z1055" s="23"/>
      <c r="AA1055" s="23"/>
      <c r="AB1055" s="23"/>
      <c r="AC1055" s="23"/>
      <c r="AD1055" s="23"/>
      <c r="AE1055" s="23"/>
      <c r="AF1055" s="23"/>
      <c r="AG1055" s="23"/>
      <c r="AH1055" s="23"/>
      <c r="AI1055" s="23" t="s">
        <v>4357</v>
      </c>
      <c r="AJ1055" s="23" t="s">
        <v>4358</v>
      </c>
      <c r="AK1055" s="24"/>
      <c r="AL1055" s="24"/>
      <c r="AM1055" s="60"/>
      <c r="AN1055" s="60"/>
      <c r="AO1055" s="60"/>
      <c r="AP1055" s="60"/>
      <c r="AQ1055" s="60"/>
      <c r="AR1055" s="60"/>
      <c r="AS1055" s="60"/>
      <c r="AT1055" s="60"/>
      <c r="AU1055" s="60"/>
      <c r="AV1055" s="60"/>
      <c r="AW1055" s="60"/>
      <c r="AX1055" s="60"/>
      <c r="AY1055" s="60"/>
      <c r="AZ1055" s="60"/>
      <c r="BA1055" s="60"/>
      <c r="BB1055" s="60"/>
      <c r="BC1055" s="60"/>
      <c r="BD1055" s="60"/>
      <c r="BE1055" s="60"/>
      <c r="BF1055" s="60"/>
      <c r="BG1055" s="60"/>
      <c r="BH1055" s="60"/>
      <c r="BI1055" s="60"/>
      <c r="BJ1055" s="60"/>
      <c r="BK1055" s="60"/>
      <c r="BL1055" s="60"/>
      <c r="BM1055" s="60"/>
      <c r="BN1055" s="60"/>
      <c r="BO1055" s="60"/>
      <c r="BP1055" s="60"/>
      <c r="BQ1055" s="60"/>
      <c r="BR1055" s="60"/>
      <c r="BS1055" s="60"/>
      <c r="BT1055" s="60"/>
      <c r="BU1055" s="60"/>
      <c r="BV1055" s="60"/>
      <c r="BW1055" s="60"/>
      <c r="BX1055" s="60"/>
      <c r="BY1055" s="60"/>
      <c r="BZ1055" s="60"/>
      <c r="CA1055" s="60"/>
      <c r="CB1055" s="60"/>
      <c r="CC1055" s="60"/>
      <c r="CD1055" s="60"/>
      <c r="CE1055" s="60"/>
      <c r="CF1055" s="60"/>
      <c r="CG1055" s="60"/>
      <c r="CH1055" s="60"/>
      <c r="CI1055" s="60"/>
      <c r="CJ1055" s="60"/>
      <c r="CK1055" s="60"/>
      <c r="CL1055" s="60"/>
      <c r="CM1055" s="60"/>
      <c r="CN1055" s="60"/>
      <c r="CO1055" s="60"/>
      <c r="CP1055" s="60"/>
      <c r="CQ1055" s="60"/>
      <c r="CR1055" s="60"/>
      <c r="CS1055" s="60"/>
      <c r="CT1055" s="60"/>
      <c r="CU1055" s="60"/>
      <c r="CV1055" s="60"/>
      <c r="CW1055" s="60"/>
      <c r="CX1055" s="60"/>
      <c r="CY1055" s="60"/>
      <c r="CZ1055" s="60"/>
      <c r="DA1055" s="60"/>
      <c r="DB1055" s="60"/>
      <c r="DC1055" s="60"/>
      <c r="DD1055" s="60"/>
      <c r="DE1055" s="60"/>
      <c r="DF1055" s="60"/>
      <c r="DG1055" s="60"/>
      <c r="DH1055" s="60"/>
      <c r="DI1055" s="60"/>
      <c r="DJ1055" s="60"/>
      <c r="DK1055" s="60"/>
      <c r="DL1055" s="60"/>
      <c r="DM1055" s="60"/>
      <c r="DN1055" s="60"/>
      <c r="DO1055" s="60"/>
      <c r="DP1055" s="60"/>
      <c r="DQ1055" s="60"/>
      <c r="DR1055" s="60"/>
      <c r="DS1055" s="60"/>
      <c r="DT1055" s="60"/>
      <c r="DU1055" s="60"/>
      <c r="DV1055" s="60"/>
      <c r="DW1055" s="60"/>
      <c r="DX1055" s="60"/>
      <c r="DY1055" s="60"/>
      <c r="DZ1055" s="60"/>
      <c r="EA1055" s="60"/>
      <c r="EB1055" s="60"/>
      <c r="EC1055" s="60"/>
      <c r="ED1055" s="60"/>
      <c r="EE1055" s="60"/>
      <c r="EF1055" s="60"/>
      <c r="EG1055" s="60"/>
      <c r="EH1055" s="60"/>
      <c r="EI1055" s="60"/>
      <c r="EJ1055" s="60"/>
      <c r="EK1055" s="60"/>
      <c r="EL1055" s="60"/>
      <c r="EM1055" s="60"/>
      <c r="EN1055" s="60"/>
      <c r="EO1055" s="60"/>
      <c r="EP1055" s="60"/>
      <c r="EQ1055" s="60"/>
      <c r="ER1055" s="60"/>
      <c r="ES1055" s="60"/>
      <c r="ET1055" s="60"/>
      <c r="EU1055" s="60"/>
      <c r="EV1055" s="60"/>
      <c r="EW1055" s="60"/>
      <c r="EX1055" s="60"/>
      <c r="EY1055" s="60"/>
      <c r="EZ1055" s="60"/>
      <c r="FA1055" s="60"/>
      <c r="FB1055" s="60"/>
      <c r="FC1055" s="60"/>
      <c r="FD1055" s="60"/>
      <c r="FE1055" s="60"/>
      <c r="FF1055" s="60"/>
      <c r="FG1055" s="60"/>
      <c r="FH1055" s="60"/>
      <c r="FI1055" s="60"/>
      <c r="FJ1055" s="60"/>
      <c r="FK1055" s="60"/>
      <c r="FL1055" s="60"/>
      <c r="FM1055" s="60"/>
      <c r="FN1055" s="60"/>
      <c r="FO1055" s="60"/>
      <c r="FP1055" s="60"/>
      <c r="FQ1055" s="60"/>
      <c r="FR1055" s="60"/>
      <c r="FS1055" s="60"/>
      <c r="FT1055" s="60"/>
      <c r="FU1055" s="60"/>
      <c r="FV1055" s="60"/>
      <c r="FW1055" s="60"/>
      <c r="FX1055" s="60"/>
      <c r="FY1055" s="60"/>
      <c r="FZ1055" s="60"/>
      <c r="GA1055" s="60"/>
      <c r="GB1055" s="60"/>
      <c r="GC1055" s="60"/>
      <c r="GD1055" s="60"/>
      <c r="GE1055" s="60"/>
      <c r="GF1055" s="60"/>
      <c r="GG1055" s="60"/>
      <c r="GH1055" s="60"/>
      <c r="GI1055" s="60"/>
      <c r="GJ1055" s="60"/>
      <c r="GK1055" s="60"/>
      <c r="GL1055" s="60"/>
      <c r="GM1055" s="60"/>
      <c r="GN1055" s="60"/>
      <c r="GO1055" s="60"/>
      <c r="GP1055" s="60"/>
      <c r="GQ1055" s="60"/>
      <c r="GR1055" s="60"/>
      <c r="GS1055" s="60"/>
      <c r="GT1055" s="60"/>
      <c r="GU1055" s="60"/>
      <c r="GV1055" s="60"/>
      <c r="GW1055" s="60"/>
      <c r="GX1055" s="60"/>
      <c r="GY1055" s="60"/>
      <c r="GZ1055" s="60"/>
      <c r="HA1055" s="60"/>
      <c r="HB1055" s="60"/>
      <c r="HC1055" s="60"/>
      <c r="HD1055" s="60"/>
      <c r="HE1055" s="60"/>
      <c r="HF1055" s="60"/>
      <c r="HG1055" s="60"/>
      <c r="HH1055" s="60"/>
      <c r="HI1055" s="60"/>
      <c r="HJ1055" s="60"/>
      <c r="HK1055" s="60"/>
      <c r="HL1055" s="60"/>
      <c r="HM1055" s="60"/>
      <c r="HN1055" s="60"/>
      <c r="HO1055" s="60"/>
      <c r="HP1055" s="60"/>
      <c r="HQ1055" s="60"/>
      <c r="HR1055" s="60"/>
      <c r="HS1055" s="60"/>
      <c r="HT1055" s="60"/>
      <c r="HU1055" s="60"/>
      <c r="HV1055" s="60"/>
      <c r="HW1055" s="60"/>
      <c r="HX1055" s="60"/>
      <c r="HY1055" s="60"/>
      <c r="HZ1055" s="60"/>
      <c r="IA1055" s="60"/>
      <c r="IB1055" s="60"/>
      <c r="IC1055" s="60"/>
      <c r="ID1055" s="60"/>
      <c r="IE1055" s="60"/>
      <c r="IF1055" s="60"/>
      <c r="IG1055" s="60"/>
      <c r="IH1055" s="60"/>
      <c r="II1055" s="60"/>
      <c r="IJ1055" s="60"/>
      <c r="IK1055" s="60"/>
      <c r="IL1055" s="60"/>
      <c r="IM1055" s="60"/>
      <c r="IN1055" s="60"/>
      <c r="IO1055" s="60"/>
      <c r="IP1055" s="60"/>
      <c r="IQ1055" s="60"/>
      <c r="IR1055" s="60"/>
      <c r="IS1055" s="60"/>
      <c r="IT1055" s="60"/>
      <c r="IU1055" s="60"/>
      <c r="IV1055" s="60"/>
      <c r="IW1055" s="60"/>
      <c r="IX1055" s="60"/>
      <c r="IY1055" s="60"/>
      <c r="IZ1055" s="60"/>
      <c r="JA1055" s="60"/>
      <c r="JB1055" s="60"/>
      <c r="JC1055" s="60"/>
      <c r="JD1055" s="60"/>
      <c r="JE1055" s="60"/>
      <c r="JF1055" s="60"/>
      <c r="JG1055" s="60"/>
      <c r="JH1055" s="60"/>
      <c r="JI1055" s="60"/>
      <c r="JJ1055" s="60"/>
      <c r="JK1055" s="60"/>
      <c r="JL1055" s="60"/>
      <c r="JM1055" s="60"/>
      <c r="JN1055" s="60"/>
      <c r="JO1055" s="60"/>
      <c r="JP1055" s="60"/>
      <c r="JQ1055" s="60"/>
      <c r="JR1055" s="60"/>
      <c r="JS1055" s="60"/>
      <c r="JT1055" s="60"/>
      <c r="JU1055" s="60"/>
      <c r="JV1055" s="60"/>
      <c r="JW1055" s="60"/>
      <c r="JX1055" s="60"/>
      <c r="JY1055" s="60"/>
      <c r="JZ1055" s="60"/>
      <c r="KA1055" s="60"/>
      <c r="KB1055" s="60"/>
      <c r="KC1055" s="60"/>
      <c r="KD1055" s="60"/>
      <c r="KE1055" s="60"/>
      <c r="KF1055" s="60"/>
      <c r="KG1055" s="60"/>
      <c r="KH1055" s="60"/>
      <c r="KI1055" s="60"/>
      <c r="KJ1055" s="60"/>
      <c r="KK1055" s="60"/>
      <c r="KL1055" s="60"/>
      <c r="KM1055" s="60"/>
      <c r="KN1055" s="60"/>
      <c r="KO1055" s="60"/>
      <c r="KP1055" s="60"/>
      <c r="KQ1055" s="60"/>
      <c r="KR1055" s="60"/>
      <c r="KS1055" s="60"/>
      <c r="KT1055" s="60"/>
      <c r="KU1055" s="60"/>
      <c r="KV1055" s="60"/>
      <c r="KW1055" s="60"/>
      <c r="KX1055" s="60"/>
      <c r="KY1055" s="60"/>
      <c r="KZ1055" s="60"/>
      <c r="LA1055" s="60"/>
      <c r="LB1055" s="60"/>
      <c r="LC1055" s="60"/>
      <c r="LD1055" s="60"/>
      <c r="LE1055" s="60"/>
      <c r="LF1055" s="60"/>
      <c r="LG1055" s="60"/>
      <c r="LH1055" s="60"/>
      <c r="LI1055" s="60"/>
      <c r="LJ1055" s="60"/>
      <c r="LK1055" s="60"/>
      <c r="LL1055" s="60"/>
      <c r="LM1055" s="60"/>
      <c r="LN1055" s="60"/>
      <c r="LO1055" s="60"/>
      <c r="LP1055" s="60"/>
      <c r="LQ1055" s="60"/>
      <c r="LR1055" s="60"/>
      <c r="LS1055" s="60"/>
      <c r="LT1055" s="60"/>
      <c r="LU1055" s="60"/>
      <c r="LV1055" s="60"/>
      <c r="LW1055" s="60"/>
      <c r="LX1055" s="60"/>
      <c r="LY1055" s="60"/>
      <c r="LZ1055" s="60"/>
      <c r="MA1055" s="60"/>
      <c r="MB1055" s="60"/>
      <c r="MC1055" s="60"/>
      <c r="MD1055" s="60"/>
      <c r="ME1055" s="60"/>
      <c r="MF1055" s="60"/>
      <c r="MG1055" s="60"/>
      <c r="MH1055" s="60"/>
      <c r="MI1055" s="60"/>
      <c r="MJ1055" s="60"/>
      <c r="MK1055" s="60"/>
      <c r="ML1055" s="60"/>
      <c r="MM1055" s="60"/>
      <c r="MN1055" s="60"/>
      <c r="MO1055" s="60"/>
      <c r="MP1055" s="60"/>
      <c r="MQ1055" s="60"/>
      <c r="MR1055" s="60"/>
      <c r="MS1055" s="60"/>
      <c r="MT1055" s="60"/>
      <c r="MU1055" s="60"/>
      <c r="MV1055" s="60"/>
      <c r="MW1055" s="60"/>
      <c r="MX1055" s="60"/>
      <c r="MY1055" s="60"/>
      <c r="MZ1055" s="60"/>
      <c r="NA1055" s="60"/>
      <c r="NB1055" s="60"/>
      <c r="NC1055" s="60"/>
      <c r="ND1055" s="60"/>
      <c r="NE1055" s="60"/>
      <c r="NF1055" s="60"/>
      <c r="NG1055" s="60"/>
      <c r="NH1055" s="60"/>
      <c r="NI1055" s="60"/>
      <c r="NJ1055" s="60"/>
      <c r="NK1055" s="60"/>
      <c r="NL1055" s="60"/>
      <c r="NM1055" s="60"/>
      <c r="NN1055" s="60"/>
      <c r="NO1055" s="60"/>
      <c r="NP1055" s="60"/>
      <c r="NQ1055" s="60"/>
      <c r="NR1055" s="60"/>
      <c r="NS1055" s="60"/>
      <c r="NT1055" s="60"/>
      <c r="NU1055" s="60"/>
      <c r="NV1055" s="60"/>
      <c r="NW1055" s="60"/>
      <c r="NX1055" s="60"/>
      <c r="NY1055" s="60"/>
      <c r="NZ1055" s="60"/>
      <c r="OA1055" s="60"/>
      <c r="OB1055" s="60"/>
      <c r="OC1055" s="60"/>
      <c r="OD1055" s="60"/>
      <c r="OE1055" s="60"/>
      <c r="OF1055" s="60"/>
      <c r="OG1055" s="60"/>
      <c r="OH1055" s="60"/>
      <c r="OI1055" s="60"/>
      <c r="OJ1055" s="60"/>
      <c r="OK1055" s="60"/>
      <c r="OL1055" s="60"/>
      <c r="OM1055" s="60"/>
      <c r="ON1055" s="60"/>
      <c r="OO1055" s="60"/>
      <c r="OP1055" s="60"/>
      <c r="OQ1055" s="60"/>
      <c r="OR1055" s="60"/>
      <c r="OS1055" s="60"/>
      <c r="OT1055" s="60"/>
      <c r="OU1055" s="60"/>
      <c r="OV1055" s="60"/>
      <c r="OW1055" s="60"/>
      <c r="OX1055" s="60"/>
      <c r="OY1055" s="60"/>
      <c r="OZ1055" s="60"/>
      <c r="PA1055" s="60"/>
      <c r="PB1055" s="60"/>
      <c r="PC1055" s="60"/>
      <c r="PD1055" s="60"/>
      <c r="PE1055" s="60"/>
      <c r="PF1055" s="60"/>
      <c r="PG1055" s="60"/>
      <c r="PH1055" s="60"/>
      <c r="PI1055" s="60"/>
      <c r="PJ1055" s="60"/>
      <c r="PK1055" s="60"/>
      <c r="PL1055" s="60"/>
      <c r="PM1055" s="60"/>
      <c r="PN1055" s="60"/>
      <c r="PO1055" s="60"/>
      <c r="PP1055" s="60"/>
      <c r="PQ1055" s="60"/>
      <c r="PR1055" s="60"/>
      <c r="PS1055" s="60"/>
      <c r="PT1055" s="60"/>
      <c r="PU1055" s="60"/>
      <c r="PV1055" s="60"/>
      <c r="PW1055" s="60"/>
      <c r="PX1055" s="60"/>
      <c r="PY1055" s="60"/>
      <c r="PZ1055" s="60"/>
      <c r="QA1055" s="60"/>
      <c r="QB1055" s="60"/>
      <c r="QC1055" s="60"/>
      <c r="QD1055" s="60"/>
      <c r="QE1055" s="60"/>
      <c r="QF1055" s="60"/>
      <c r="QG1055" s="60"/>
      <c r="QH1055" s="60"/>
      <c r="QI1055" s="60"/>
      <c r="QJ1055" s="60"/>
      <c r="QK1055" s="60"/>
      <c r="QL1055" s="60"/>
      <c r="QM1055" s="60"/>
      <c r="QN1055" s="60"/>
      <c r="QO1055" s="60"/>
      <c r="QP1055" s="60"/>
      <c r="QQ1055" s="60"/>
      <c r="QR1055" s="60"/>
      <c r="QS1055" s="60"/>
      <c r="QT1055" s="60"/>
      <c r="QU1055" s="60"/>
      <c r="QV1055" s="60"/>
      <c r="QW1055" s="60"/>
      <c r="QX1055" s="60"/>
      <c r="QY1055" s="60"/>
      <c r="QZ1055" s="60"/>
      <c r="RA1055" s="60"/>
      <c r="RB1055" s="60"/>
      <c r="RC1055" s="60"/>
      <c r="RD1055" s="60"/>
      <c r="RE1055" s="60"/>
      <c r="RF1055" s="60"/>
      <c r="RG1055" s="60"/>
      <c r="RH1055" s="60"/>
      <c r="RI1055" s="60"/>
      <c r="RJ1055" s="60"/>
      <c r="RK1055" s="60"/>
      <c r="RL1055" s="60"/>
      <c r="RM1055" s="60"/>
      <c r="RN1055" s="60"/>
      <c r="RO1055" s="60"/>
      <c r="RP1055" s="60"/>
      <c r="RQ1055" s="60"/>
      <c r="RR1055" s="60"/>
      <c r="RS1055" s="60"/>
      <c r="RT1055" s="60"/>
      <c r="RU1055" s="60"/>
      <c r="RV1055" s="60"/>
      <c r="RW1055" s="60"/>
      <c r="RX1055" s="60"/>
      <c r="RY1055" s="60"/>
      <c r="RZ1055" s="60"/>
      <c r="SA1055" s="60"/>
      <c r="SB1055" s="60"/>
      <c r="SC1055" s="60"/>
      <c r="SD1055" s="60"/>
      <c r="SE1055" s="60"/>
      <c r="SF1055" s="60"/>
      <c r="SG1055" s="60"/>
      <c r="SH1055" s="60"/>
      <c r="SI1055" s="60"/>
      <c r="SJ1055" s="60"/>
      <c r="SK1055" s="60"/>
      <c r="SL1055" s="60"/>
      <c r="SM1055" s="60"/>
      <c r="SN1055" s="60"/>
      <c r="SO1055" s="60"/>
      <c r="SP1055" s="60"/>
      <c r="SQ1055" s="60"/>
      <c r="SR1055" s="60"/>
      <c r="SS1055" s="60"/>
      <c r="ST1055" s="60"/>
      <c r="SU1055" s="60"/>
      <c r="SV1055" s="60"/>
      <c r="SW1055" s="60"/>
      <c r="SX1055" s="60"/>
      <c r="SY1055" s="60"/>
      <c r="SZ1055" s="60"/>
      <c r="TA1055" s="60"/>
      <c r="TB1055" s="60"/>
      <c r="TC1055" s="60"/>
      <c r="TD1055" s="60"/>
      <c r="TE1055" s="60"/>
      <c r="TF1055" s="60"/>
      <c r="TG1055" s="60"/>
      <c r="TH1055" s="60"/>
      <c r="TI1055" s="60"/>
    </row>
    <row r="1056" spans="1:529" s="60" customFormat="1" ht="28.5" customHeight="1" thickBot="1" x14ac:dyDescent="0.3">
      <c r="A1056" s="142">
        <v>13740032</v>
      </c>
      <c r="B1056" s="143">
        <v>40206</v>
      </c>
      <c r="C1056" s="144" t="s">
        <v>1893</v>
      </c>
      <c r="D1056" s="144" t="s">
        <v>5643</v>
      </c>
      <c r="E1056" s="144"/>
      <c r="F1056" s="144"/>
      <c r="G1056" s="144"/>
      <c r="H1056" s="142">
        <v>73345</v>
      </c>
      <c r="I1056" s="143">
        <v>40226</v>
      </c>
      <c r="J1056" s="143">
        <v>42397</v>
      </c>
      <c r="K1056" s="144" t="s">
        <v>1889</v>
      </c>
      <c r="L1056" s="144"/>
      <c r="M1056" s="144" t="s">
        <v>4856</v>
      </c>
      <c r="N1056" s="144" t="s">
        <v>52</v>
      </c>
      <c r="O1056" s="144">
        <v>9125</v>
      </c>
      <c r="P1056" s="841"/>
      <c r="Q1056" s="841" t="s">
        <v>5885</v>
      </c>
      <c r="R1056" s="841"/>
      <c r="S1056" s="841"/>
      <c r="T1056" s="633"/>
      <c r="U1056" s="144"/>
      <c r="V1056" s="144">
        <v>9125</v>
      </c>
      <c r="W1056" s="144"/>
      <c r="X1056" s="144"/>
      <c r="Y1056" s="144"/>
      <c r="Z1056" s="144"/>
      <c r="AA1056" s="144"/>
      <c r="AB1056" s="144"/>
      <c r="AC1056" s="144"/>
      <c r="AD1056" s="144"/>
      <c r="AE1056" s="144"/>
      <c r="AF1056" s="144"/>
      <c r="AG1056" s="144"/>
      <c r="AH1056" s="144"/>
      <c r="AI1056" s="144" t="s">
        <v>4359</v>
      </c>
      <c r="AJ1056" s="144" t="s">
        <v>4360</v>
      </c>
      <c r="AK1056" s="144"/>
      <c r="AL1056" s="145" t="s">
        <v>5887</v>
      </c>
      <c r="AM1056" s="11"/>
    </row>
    <row r="1057" spans="1:39" s="60" customFormat="1" ht="28.5" customHeight="1" thickBot="1" x14ac:dyDescent="0.3">
      <c r="A1057" s="155">
        <v>13740032</v>
      </c>
      <c r="B1057" s="100">
        <v>40206</v>
      </c>
      <c r="C1057" s="39" t="s">
        <v>5884</v>
      </c>
      <c r="D1057" s="39" t="s">
        <v>7319</v>
      </c>
      <c r="E1057" s="312" t="s">
        <v>7318</v>
      </c>
      <c r="F1057" s="312" t="s">
        <v>58</v>
      </c>
      <c r="G1057" s="312" t="s">
        <v>53</v>
      </c>
      <c r="H1057" s="155">
        <v>73345</v>
      </c>
      <c r="I1057" s="100">
        <v>40226</v>
      </c>
      <c r="J1057" s="100">
        <v>44590</v>
      </c>
      <c r="K1057" s="39" t="s">
        <v>1889</v>
      </c>
      <c r="L1057" s="39"/>
      <c r="M1057" s="39" t="s">
        <v>4856</v>
      </c>
      <c r="N1057" s="39" t="s">
        <v>52</v>
      </c>
      <c r="O1057" s="39">
        <v>9125</v>
      </c>
      <c r="P1057" s="757"/>
      <c r="Q1057" s="757"/>
      <c r="R1057" s="757" t="s">
        <v>8370</v>
      </c>
      <c r="S1057" s="757"/>
      <c r="T1057" s="563">
        <v>7.5</v>
      </c>
      <c r="U1057" s="39">
        <v>49</v>
      </c>
      <c r="V1057" s="39">
        <v>9125</v>
      </c>
      <c r="W1057" s="39" t="s">
        <v>3185</v>
      </c>
      <c r="X1057" s="39">
        <v>50</v>
      </c>
      <c r="Y1057" s="39">
        <v>25</v>
      </c>
      <c r="Z1057" s="39">
        <v>125</v>
      </c>
      <c r="AA1057" s="39" t="s">
        <v>1090</v>
      </c>
      <c r="AB1057" s="39" t="s">
        <v>1090</v>
      </c>
      <c r="AC1057" s="39" t="s">
        <v>1090</v>
      </c>
      <c r="AD1057" s="39" t="s">
        <v>1090</v>
      </c>
      <c r="AE1057" s="39" t="s">
        <v>1090</v>
      </c>
      <c r="AF1057" s="39" t="s">
        <v>1090</v>
      </c>
      <c r="AG1057" s="39" t="s">
        <v>5886</v>
      </c>
      <c r="AH1057" s="39"/>
      <c r="AI1057" s="39" t="s">
        <v>4359</v>
      </c>
      <c r="AJ1057" s="39" t="s">
        <v>4360</v>
      </c>
      <c r="AK1057" s="39" t="s">
        <v>1974</v>
      </c>
      <c r="AL1057" s="394"/>
      <c r="AM1057" s="11"/>
    </row>
    <row r="1058" spans="1:39" s="60" customFormat="1" ht="28.5" customHeight="1" thickBot="1" x14ac:dyDescent="0.3">
      <c r="A1058" s="237">
        <v>13740033</v>
      </c>
      <c r="B1058" s="238">
        <v>40206</v>
      </c>
      <c r="C1058" s="23" t="s">
        <v>1895</v>
      </c>
      <c r="D1058" s="23" t="s">
        <v>5078</v>
      </c>
      <c r="E1058" s="29"/>
      <c r="F1058" s="29"/>
      <c r="G1058" s="29"/>
      <c r="H1058" s="239">
        <v>4546</v>
      </c>
      <c r="I1058" s="238">
        <v>40227</v>
      </c>
      <c r="J1058" s="238">
        <v>42406</v>
      </c>
      <c r="K1058" s="23"/>
      <c r="L1058" s="23"/>
      <c r="M1058" s="23" t="s">
        <v>4865</v>
      </c>
      <c r="N1058" s="23" t="s">
        <v>34</v>
      </c>
      <c r="O1058" s="23">
        <v>4964</v>
      </c>
      <c r="P1058" s="744"/>
      <c r="Q1058" s="744"/>
      <c r="R1058" s="744"/>
      <c r="S1058" s="744"/>
      <c r="T1058" s="575"/>
      <c r="U1058" s="23"/>
      <c r="V1058" s="23">
        <v>4964</v>
      </c>
      <c r="W1058" s="23"/>
      <c r="X1058" s="23"/>
      <c r="Y1058" s="23"/>
      <c r="Z1058" s="23"/>
      <c r="AA1058" s="23"/>
      <c r="AB1058" s="23"/>
      <c r="AC1058" s="23"/>
      <c r="AD1058" s="23"/>
      <c r="AE1058" s="23"/>
      <c r="AF1058" s="23"/>
      <c r="AG1058" s="23"/>
      <c r="AH1058" s="23"/>
      <c r="AI1058" s="23" t="s">
        <v>4361</v>
      </c>
      <c r="AJ1058" s="23" t="s">
        <v>4362</v>
      </c>
      <c r="AK1058" s="24"/>
      <c r="AL1058" s="24"/>
      <c r="AM1058" s="11"/>
    </row>
    <row r="1059" spans="1:39" s="60" customFormat="1" ht="28.5" customHeight="1" thickBot="1" x14ac:dyDescent="0.3">
      <c r="A1059" s="77">
        <v>13740034</v>
      </c>
      <c r="B1059" s="28">
        <v>40224</v>
      </c>
      <c r="C1059" s="29" t="s">
        <v>1190</v>
      </c>
      <c r="D1059" s="29" t="s">
        <v>1896</v>
      </c>
      <c r="E1059" s="23"/>
      <c r="F1059" s="23"/>
      <c r="G1059" s="23"/>
      <c r="H1059" s="77">
        <v>14711</v>
      </c>
      <c r="I1059" s="28">
        <v>40244</v>
      </c>
      <c r="J1059" s="28">
        <v>41213</v>
      </c>
      <c r="K1059" s="29"/>
      <c r="L1059" s="29"/>
      <c r="M1059" s="29" t="s">
        <v>408</v>
      </c>
      <c r="N1059" s="28" t="s">
        <v>48</v>
      </c>
      <c r="O1059" s="29">
        <v>150000</v>
      </c>
      <c r="P1059" s="743"/>
      <c r="Q1059" s="743" t="s">
        <v>1897</v>
      </c>
      <c r="R1059" s="743"/>
      <c r="S1059" s="743"/>
      <c r="T1059" s="571"/>
      <c r="U1059" s="29"/>
      <c r="V1059" s="29">
        <v>150000</v>
      </c>
      <c r="W1059" s="29"/>
      <c r="X1059" s="29"/>
      <c r="Y1059" s="29"/>
      <c r="Z1059" s="29"/>
      <c r="AA1059" s="29"/>
      <c r="AB1059" s="29"/>
      <c r="AC1059" s="29"/>
      <c r="AD1059" s="29"/>
      <c r="AE1059" s="29"/>
      <c r="AF1059" s="29"/>
      <c r="AG1059" s="29"/>
      <c r="AH1059" s="29"/>
      <c r="AI1059" s="29" t="s">
        <v>4363</v>
      </c>
      <c r="AJ1059" s="29" t="s">
        <v>4364</v>
      </c>
      <c r="AK1059" s="25"/>
      <c r="AL1059" s="25"/>
      <c r="AM1059" s="11"/>
    </row>
    <row r="1060" spans="1:39" s="60" customFormat="1" ht="28.5" customHeight="1" thickBot="1" x14ac:dyDescent="0.3">
      <c r="A1060" s="237">
        <v>13740035</v>
      </c>
      <c r="B1060" s="238">
        <v>40227</v>
      </c>
      <c r="C1060" s="23" t="s">
        <v>1190</v>
      </c>
      <c r="D1060" s="23" t="s">
        <v>1898</v>
      </c>
      <c r="H1060" s="239">
        <v>72271</v>
      </c>
      <c r="I1060" s="238"/>
      <c r="J1060" s="238">
        <v>40543</v>
      </c>
      <c r="K1060" s="23" t="s">
        <v>1657</v>
      </c>
      <c r="L1060" s="23"/>
      <c r="M1060" s="23" t="s">
        <v>408</v>
      </c>
      <c r="N1060" s="238" t="s">
        <v>48</v>
      </c>
      <c r="O1060" s="23">
        <v>722700</v>
      </c>
      <c r="P1060" s="744" t="s">
        <v>1899</v>
      </c>
      <c r="Q1060" s="744"/>
      <c r="R1060" s="744"/>
      <c r="S1060" s="744"/>
      <c r="T1060" s="575"/>
      <c r="U1060" s="23"/>
      <c r="V1060" s="23">
        <v>722700</v>
      </c>
      <c r="W1060" s="23"/>
      <c r="X1060" s="23"/>
      <c r="Y1060" s="23"/>
      <c r="Z1060" s="23"/>
      <c r="AA1060" s="23"/>
      <c r="AB1060" s="23"/>
      <c r="AC1060" s="23"/>
      <c r="AD1060" s="23"/>
      <c r="AE1060" s="23"/>
      <c r="AF1060" s="23"/>
      <c r="AG1060" s="23"/>
      <c r="AH1060" s="23"/>
      <c r="AI1060" s="23" t="s">
        <v>4365</v>
      </c>
      <c r="AJ1060" s="23" t="s">
        <v>4366</v>
      </c>
      <c r="AK1060" s="24"/>
      <c r="AL1060" s="24"/>
      <c r="AM1060" s="11"/>
    </row>
    <row r="1061" spans="1:39" s="60" customFormat="1" ht="28.5" customHeight="1" thickBot="1" x14ac:dyDescent="0.3">
      <c r="A1061" s="248">
        <v>13740036</v>
      </c>
      <c r="B1061" s="249">
        <v>40242</v>
      </c>
      <c r="C1061" s="250" t="s">
        <v>1900</v>
      </c>
      <c r="D1061" s="250" t="s">
        <v>5050</v>
      </c>
      <c r="E1061" s="250"/>
      <c r="F1061" s="250"/>
      <c r="G1061" s="250"/>
      <c r="H1061" s="248">
        <v>6481</v>
      </c>
      <c r="I1061" s="249">
        <v>40262</v>
      </c>
      <c r="J1061" s="249">
        <v>41338</v>
      </c>
      <c r="K1061" s="250" t="s">
        <v>1307</v>
      </c>
      <c r="L1061" s="250"/>
      <c r="M1061" s="250" t="s">
        <v>408</v>
      </c>
      <c r="N1061" s="249" t="s">
        <v>48</v>
      </c>
      <c r="O1061" s="250">
        <v>10000</v>
      </c>
      <c r="P1061" s="743" t="s">
        <v>1901</v>
      </c>
      <c r="Q1061" s="743"/>
      <c r="R1061" s="743"/>
      <c r="S1061" s="743"/>
      <c r="T1061" s="634">
        <v>3.5</v>
      </c>
      <c r="U1061" s="250">
        <v>30</v>
      </c>
      <c r="V1061" s="250">
        <v>10000</v>
      </c>
      <c r="W1061" s="250" t="s">
        <v>1257</v>
      </c>
      <c r="X1061" s="250">
        <v>50</v>
      </c>
      <c r="Y1061" s="250">
        <v>25</v>
      </c>
      <c r="Z1061" s="250">
        <v>125</v>
      </c>
      <c r="AA1061" s="250" t="s">
        <v>1090</v>
      </c>
      <c r="AB1061" s="250" t="s">
        <v>1090</v>
      </c>
      <c r="AC1061" s="250" t="s">
        <v>1090</v>
      </c>
      <c r="AD1061" s="250" t="s">
        <v>1090</v>
      </c>
      <c r="AE1061" s="250" t="s">
        <v>1090</v>
      </c>
      <c r="AF1061" s="250">
        <v>0.3</v>
      </c>
      <c r="AG1061" s="250" t="s">
        <v>1337</v>
      </c>
      <c r="AH1061" s="250"/>
      <c r="AI1061" s="250" t="s">
        <v>4367</v>
      </c>
      <c r="AJ1061" s="250" t="s">
        <v>4368</v>
      </c>
      <c r="AK1061" s="251" t="s">
        <v>1902</v>
      </c>
      <c r="AL1061" s="25"/>
      <c r="AM1061" s="11"/>
    </row>
    <row r="1062" spans="1:39" s="60" customFormat="1" ht="28.5" customHeight="1" thickBot="1" x14ac:dyDescent="0.3">
      <c r="A1062" s="237">
        <v>13740037</v>
      </c>
      <c r="B1062" s="238">
        <v>40266</v>
      </c>
      <c r="C1062" s="23" t="s">
        <v>1900</v>
      </c>
      <c r="D1062" s="23" t="s">
        <v>5051</v>
      </c>
      <c r="E1062" s="29"/>
      <c r="F1062" s="29"/>
      <c r="G1062" s="29"/>
      <c r="H1062" s="239"/>
      <c r="I1062" s="238">
        <v>40290</v>
      </c>
      <c r="J1062" s="238">
        <v>41362</v>
      </c>
      <c r="K1062" s="23" t="s">
        <v>1307</v>
      </c>
      <c r="L1062" s="23"/>
      <c r="M1062" s="23" t="s">
        <v>408</v>
      </c>
      <c r="N1062" s="238" t="s">
        <v>48</v>
      </c>
      <c r="O1062" s="23">
        <v>3600</v>
      </c>
      <c r="P1062" s="744"/>
      <c r="Q1062" s="744"/>
      <c r="R1062" s="744"/>
      <c r="S1062" s="744"/>
      <c r="T1062" s="575"/>
      <c r="U1062" s="23"/>
      <c r="V1062" s="23">
        <v>3600</v>
      </c>
      <c r="W1062" s="23"/>
      <c r="X1062" s="23"/>
      <c r="Y1062" s="23"/>
      <c r="Z1062" s="23"/>
      <c r="AA1062" s="23"/>
      <c r="AB1062" s="23"/>
      <c r="AC1062" s="23"/>
      <c r="AD1062" s="23"/>
      <c r="AE1062" s="23"/>
      <c r="AF1062" s="23"/>
      <c r="AG1062" s="23"/>
      <c r="AH1062" s="23"/>
      <c r="AI1062" s="23" t="s">
        <v>4369</v>
      </c>
      <c r="AJ1062" s="23" t="s">
        <v>4370</v>
      </c>
      <c r="AK1062" s="24"/>
      <c r="AL1062" s="24"/>
      <c r="AM1062" s="11"/>
    </row>
    <row r="1063" spans="1:39" s="60" customFormat="1" ht="28.5" customHeight="1" thickBot="1" x14ac:dyDescent="0.3">
      <c r="A1063" s="77">
        <v>13740038</v>
      </c>
      <c r="B1063" s="28">
        <v>40296</v>
      </c>
      <c r="C1063" s="29" t="s">
        <v>1903</v>
      </c>
      <c r="D1063" s="29" t="s">
        <v>1904</v>
      </c>
      <c r="E1063" s="43"/>
      <c r="F1063" s="43"/>
      <c r="G1063" s="43"/>
      <c r="H1063" s="77">
        <v>51264</v>
      </c>
      <c r="I1063" s="28">
        <v>40316</v>
      </c>
      <c r="J1063" s="28" t="s">
        <v>4548</v>
      </c>
      <c r="K1063" s="29" t="s">
        <v>365</v>
      </c>
      <c r="L1063" s="29"/>
      <c r="M1063" s="29" t="s">
        <v>408</v>
      </c>
      <c r="N1063" s="29" t="s">
        <v>66</v>
      </c>
      <c r="O1063" s="29">
        <v>7822.3</v>
      </c>
      <c r="P1063" s="743"/>
      <c r="Q1063" s="743"/>
      <c r="R1063" s="743"/>
      <c r="S1063" s="743"/>
      <c r="T1063" s="571"/>
      <c r="U1063" s="29"/>
      <c r="V1063" s="29">
        <v>7822.3</v>
      </c>
      <c r="W1063" s="29"/>
      <c r="X1063" s="29"/>
      <c r="Y1063" s="29"/>
      <c r="Z1063" s="29"/>
      <c r="AA1063" s="29"/>
      <c r="AB1063" s="29"/>
      <c r="AC1063" s="29"/>
      <c r="AD1063" s="29"/>
      <c r="AE1063" s="29"/>
      <c r="AF1063" s="29"/>
      <c r="AG1063" s="29"/>
      <c r="AH1063" s="29"/>
      <c r="AI1063" s="29" t="s">
        <v>4371</v>
      </c>
      <c r="AJ1063" s="29" t="s">
        <v>4372</v>
      </c>
      <c r="AK1063" s="25"/>
      <c r="AL1063" s="25"/>
      <c r="AM1063" s="11"/>
    </row>
    <row r="1064" spans="1:39" s="60" customFormat="1" ht="28.5" customHeight="1" thickBot="1" x14ac:dyDescent="0.3">
      <c r="A1064" s="223">
        <v>13740041</v>
      </c>
      <c r="B1064" s="224">
        <v>40357</v>
      </c>
      <c r="C1064" s="43" t="s">
        <v>176</v>
      </c>
      <c r="D1064" s="43" t="s">
        <v>4373</v>
      </c>
      <c r="E1064" s="44"/>
      <c r="F1064" s="44"/>
      <c r="G1064" s="44"/>
      <c r="H1064" s="225">
        <v>65766</v>
      </c>
      <c r="I1064" s="224">
        <v>40377</v>
      </c>
      <c r="J1064" s="224" t="s">
        <v>2813</v>
      </c>
      <c r="K1064" s="43" t="s">
        <v>365</v>
      </c>
      <c r="L1064" s="43"/>
      <c r="M1064" s="43" t="s">
        <v>1887</v>
      </c>
      <c r="N1064" s="43" t="s">
        <v>25</v>
      </c>
      <c r="O1064" s="43" t="s">
        <v>4374</v>
      </c>
      <c r="P1064" s="760"/>
      <c r="Q1064" s="760"/>
      <c r="R1064" s="760"/>
      <c r="S1064" s="760"/>
      <c r="T1064" s="572"/>
      <c r="U1064" s="43"/>
      <c r="V1064" s="43" t="s">
        <v>4374</v>
      </c>
      <c r="W1064" s="43"/>
      <c r="X1064" s="43"/>
      <c r="Y1064" s="43"/>
      <c r="Z1064" s="43"/>
      <c r="AA1064" s="43"/>
      <c r="AB1064" s="43"/>
      <c r="AC1064" s="43"/>
      <c r="AD1064" s="43"/>
      <c r="AE1064" s="43"/>
      <c r="AF1064" s="43"/>
      <c r="AG1064" s="43"/>
      <c r="AH1064" s="43"/>
      <c r="AI1064" s="43" t="s">
        <v>2814</v>
      </c>
      <c r="AJ1064" s="43" t="s">
        <v>2815</v>
      </c>
      <c r="AK1064" s="46"/>
      <c r="AL1064" s="46"/>
      <c r="AM1064" s="11"/>
    </row>
    <row r="1065" spans="1:39" s="60" customFormat="1" ht="28.5" customHeight="1" thickBot="1" x14ac:dyDescent="0.3">
      <c r="A1065" s="182">
        <v>13740041</v>
      </c>
      <c r="B1065" s="170">
        <v>40357</v>
      </c>
      <c r="C1065" s="44" t="s">
        <v>176</v>
      </c>
      <c r="D1065" s="44" t="s">
        <v>4373</v>
      </c>
      <c r="E1065" s="29"/>
      <c r="F1065" s="29"/>
      <c r="G1065" s="29"/>
      <c r="H1065" s="169">
        <v>65766</v>
      </c>
      <c r="I1065" s="170">
        <v>40377</v>
      </c>
      <c r="J1065" s="170" t="s">
        <v>2813</v>
      </c>
      <c r="K1065" s="44" t="s">
        <v>365</v>
      </c>
      <c r="L1065" s="44"/>
      <c r="M1065" s="44" t="s">
        <v>1887</v>
      </c>
      <c r="N1065" s="44" t="s">
        <v>25</v>
      </c>
      <c r="O1065" s="44" t="s">
        <v>4374</v>
      </c>
      <c r="P1065" s="738"/>
      <c r="Q1065" s="738"/>
      <c r="R1065" s="738"/>
      <c r="S1065" s="738"/>
      <c r="T1065" s="573"/>
      <c r="U1065" s="44"/>
      <c r="V1065" s="44" t="s">
        <v>4374</v>
      </c>
      <c r="W1065" s="44"/>
      <c r="X1065" s="44"/>
      <c r="Y1065" s="44"/>
      <c r="Z1065" s="44"/>
      <c r="AA1065" s="44"/>
      <c r="AB1065" s="44"/>
      <c r="AC1065" s="44"/>
      <c r="AD1065" s="44"/>
      <c r="AE1065" s="44"/>
      <c r="AF1065" s="44"/>
      <c r="AG1065" s="44"/>
      <c r="AH1065" s="44"/>
      <c r="AI1065" s="44" t="s">
        <v>2816</v>
      </c>
      <c r="AJ1065" s="44" t="s">
        <v>2817</v>
      </c>
      <c r="AK1065" s="174"/>
      <c r="AL1065" s="174"/>
      <c r="AM1065" s="11"/>
    </row>
    <row r="1066" spans="1:39" s="60" customFormat="1" ht="28.5" customHeight="1" thickBot="1" x14ac:dyDescent="0.3">
      <c r="A1066" s="77">
        <v>13740042</v>
      </c>
      <c r="B1066" s="28">
        <v>40442</v>
      </c>
      <c r="C1066" s="29" t="s">
        <v>1190</v>
      </c>
      <c r="D1066" s="29" t="s">
        <v>2818</v>
      </c>
      <c r="E1066" s="23"/>
      <c r="F1066" s="23"/>
      <c r="G1066" s="23"/>
      <c r="H1066" s="77">
        <v>72357</v>
      </c>
      <c r="I1066" s="28">
        <v>40469</v>
      </c>
      <c r="J1066" s="28" t="s">
        <v>1198</v>
      </c>
      <c r="K1066" s="29" t="s">
        <v>1682</v>
      </c>
      <c r="L1066" s="29"/>
      <c r="M1066" s="29" t="s">
        <v>408</v>
      </c>
      <c r="N1066" s="29" t="s">
        <v>48</v>
      </c>
      <c r="O1066" s="29" t="s">
        <v>4375</v>
      </c>
      <c r="P1066" s="743"/>
      <c r="Q1066" s="743"/>
      <c r="R1066" s="743"/>
      <c r="S1066" s="743"/>
      <c r="T1066" s="571"/>
      <c r="U1066" s="29"/>
      <c r="V1066" s="29" t="s">
        <v>4375</v>
      </c>
      <c r="W1066" s="29"/>
      <c r="X1066" s="29"/>
      <c r="Y1066" s="29"/>
      <c r="Z1066" s="29"/>
      <c r="AA1066" s="29"/>
      <c r="AB1066" s="29"/>
      <c r="AC1066" s="29"/>
      <c r="AD1066" s="29"/>
      <c r="AE1066" s="29"/>
      <c r="AF1066" s="29"/>
      <c r="AG1066" s="29"/>
      <c r="AH1066" s="29"/>
      <c r="AI1066" s="29" t="s">
        <v>4376</v>
      </c>
      <c r="AJ1066" s="29" t="s">
        <v>4377</v>
      </c>
      <c r="AK1066" s="25"/>
      <c r="AL1066" s="25"/>
      <c r="AM1066" s="11"/>
    </row>
    <row r="1067" spans="1:39" s="60" customFormat="1" ht="28.5" customHeight="1" thickBot="1" x14ac:dyDescent="0.3">
      <c r="A1067" s="237">
        <v>13740043</v>
      </c>
      <c r="B1067" s="238">
        <v>40458</v>
      </c>
      <c r="C1067" s="23" t="s">
        <v>1905</v>
      </c>
      <c r="D1067" s="23" t="s">
        <v>5644</v>
      </c>
      <c r="E1067" s="29"/>
      <c r="F1067" s="29"/>
      <c r="G1067" s="29"/>
      <c r="H1067" s="239">
        <v>2935</v>
      </c>
      <c r="I1067" s="238">
        <v>40478</v>
      </c>
      <c r="J1067" s="238" t="s">
        <v>1198</v>
      </c>
      <c r="K1067" s="23" t="s">
        <v>370</v>
      </c>
      <c r="L1067" s="23"/>
      <c r="M1067" s="23" t="s">
        <v>1859</v>
      </c>
      <c r="N1067" s="23" t="s">
        <v>52</v>
      </c>
      <c r="O1067" s="23" t="s">
        <v>4378</v>
      </c>
      <c r="P1067" s="744"/>
      <c r="Q1067" s="744"/>
      <c r="R1067" s="744"/>
      <c r="S1067" s="744"/>
      <c r="T1067" s="575"/>
      <c r="U1067" s="23"/>
      <c r="V1067" s="23" t="s">
        <v>4378</v>
      </c>
      <c r="W1067" s="23"/>
      <c r="X1067" s="23"/>
      <c r="Y1067" s="23"/>
      <c r="Z1067" s="23"/>
      <c r="AA1067" s="23"/>
      <c r="AB1067" s="23"/>
      <c r="AC1067" s="23"/>
      <c r="AD1067" s="23"/>
      <c r="AE1067" s="23"/>
      <c r="AF1067" s="23"/>
      <c r="AG1067" s="23"/>
      <c r="AH1067" s="23"/>
      <c r="AI1067" s="23" t="s">
        <v>2819</v>
      </c>
      <c r="AJ1067" s="23" t="s">
        <v>2820</v>
      </c>
      <c r="AK1067" s="24"/>
      <c r="AL1067" s="24"/>
      <c r="AM1067" s="11"/>
    </row>
    <row r="1068" spans="1:39" s="60" customFormat="1" ht="28.5" customHeight="1" thickBot="1" x14ac:dyDescent="0.3">
      <c r="A1068" s="77">
        <v>13740044</v>
      </c>
      <c r="B1068" s="28">
        <v>40479</v>
      </c>
      <c r="C1068" s="29" t="s">
        <v>170</v>
      </c>
      <c r="D1068" s="29" t="s">
        <v>4379</v>
      </c>
      <c r="E1068" s="23"/>
      <c r="F1068" s="23"/>
      <c r="G1068" s="23"/>
      <c r="H1068" s="77">
        <v>61710</v>
      </c>
      <c r="I1068" s="28">
        <v>40501</v>
      </c>
      <c r="J1068" s="28" t="s">
        <v>163</v>
      </c>
      <c r="K1068" s="29" t="s">
        <v>1486</v>
      </c>
      <c r="L1068" s="29"/>
      <c r="M1068" s="29" t="s">
        <v>408</v>
      </c>
      <c r="N1068" s="29" t="s">
        <v>48</v>
      </c>
      <c r="O1068" s="29" t="s">
        <v>4380</v>
      </c>
      <c r="P1068" s="743"/>
      <c r="Q1068" s="743"/>
      <c r="R1068" s="743"/>
      <c r="S1068" s="743"/>
      <c r="T1068" s="571"/>
      <c r="U1068" s="29"/>
      <c r="V1068" s="29" t="s">
        <v>4380</v>
      </c>
      <c r="W1068" s="29"/>
      <c r="X1068" s="29"/>
      <c r="Y1068" s="29"/>
      <c r="Z1068" s="29"/>
      <c r="AA1068" s="29"/>
      <c r="AB1068" s="29"/>
      <c r="AC1068" s="29"/>
      <c r="AD1068" s="29"/>
      <c r="AE1068" s="29"/>
      <c r="AF1068" s="29"/>
      <c r="AG1068" s="29"/>
      <c r="AH1068" s="29"/>
      <c r="AI1068" s="29" t="s">
        <v>2821</v>
      </c>
      <c r="AJ1068" s="29" t="s">
        <v>2822</v>
      </c>
      <c r="AK1068" s="25"/>
      <c r="AL1068" s="25"/>
      <c r="AM1068" s="11"/>
    </row>
    <row r="1069" spans="1:39" s="60" customFormat="1" ht="28.5" customHeight="1" thickBot="1" x14ac:dyDescent="0.3">
      <c r="A1069" s="237">
        <v>13740045</v>
      </c>
      <c r="B1069" s="238">
        <v>40472</v>
      </c>
      <c r="C1069" s="23" t="s">
        <v>1190</v>
      </c>
      <c r="D1069" s="23" t="s">
        <v>1906</v>
      </c>
      <c r="H1069" s="239">
        <v>27156</v>
      </c>
      <c r="I1069" s="238">
        <v>40493</v>
      </c>
      <c r="J1069" s="238" t="s">
        <v>1195</v>
      </c>
      <c r="K1069" s="23" t="s">
        <v>1311</v>
      </c>
      <c r="L1069" s="23"/>
      <c r="M1069" s="23" t="s">
        <v>485</v>
      </c>
      <c r="N1069" s="23" t="s">
        <v>40</v>
      </c>
      <c r="O1069" s="23" t="s">
        <v>4381</v>
      </c>
      <c r="P1069" s="744"/>
      <c r="Q1069" s="744"/>
      <c r="R1069" s="744"/>
      <c r="S1069" s="744"/>
      <c r="T1069" s="575"/>
      <c r="U1069" s="23"/>
      <c r="V1069" s="23" t="s">
        <v>4381</v>
      </c>
      <c r="W1069" s="23"/>
      <c r="X1069" s="23"/>
      <c r="Y1069" s="23"/>
      <c r="Z1069" s="23"/>
      <c r="AA1069" s="23"/>
      <c r="AB1069" s="23"/>
      <c r="AC1069" s="23"/>
      <c r="AD1069" s="23"/>
      <c r="AE1069" s="23"/>
      <c r="AF1069" s="23"/>
      <c r="AG1069" s="23"/>
      <c r="AH1069" s="23"/>
      <c r="AI1069" s="23" t="s">
        <v>4382</v>
      </c>
      <c r="AJ1069" s="23" t="s">
        <v>4383</v>
      </c>
      <c r="AK1069" s="24"/>
      <c r="AL1069" s="24"/>
      <c r="AM1069" s="11"/>
    </row>
    <row r="1070" spans="1:39" s="394" customFormat="1" ht="33.75" customHeight="1" thickBot="1" x14ac:dyDescent="0.3">
      <c r="A1070" s="290">
        <v>13740046</v>
      </c>
      <c r="B1070" s="291">
        <v>40526</v>
      </c>
      <c r="C1070" s="221" t="s">
        <v>170</v>
      </c>
      <c r="D1070" s="221" t="s">
        <v>1907</v>
      </c>
      <c r="E1070" s="221"/>
      <c r="F1070" s="221"/>
      <c r="G1070" s="221"/>
      <c r="H1070" s="290">
        <v>78428</v>
      </c>
      <c r="I1070" s="291">
        <v>40547</v>
      </c>
      <c r="J1070" s="291" t="s">
        <v>4543</v>
      </c>
      <c r="K1070" s="221" t="s">
        <v>380</v>
      </c>
      <c r="L1070" s="221"/>
      <c r="M1070" s="221" t="s">
        <v>485</v>
      </c>
      <c r="N1070" s="221" t="s">
        <v>21</v>
      </c>
      <c r="O1070" s="221" t="s">
        <v>4384</v>
      </c>
      <c r="P1070" s="746"/>
      <c r="Q1070" s="746"/>
      <c r="R1070" s="746"/>
      <c r="S1070" s="746"/>
      <c r="T1070" s="570"/>
      <c r="U1070" s="221"/>
      <c r="V1070" s="221" t="s">
        <v>4384</v>
      </c>
      <c r="W1070" s="221"/>
      <c r="X1070" s="221"/>
      <c r="Y1070" s="221"/>
      <c r="Z1070" s="221"/>
      <c r="AA1070" s="221"/>
      <c r="AB1070" s="221"/>
      <c r="AC1070" s="221"/>
      <c r="AD1070" s="221"/>
      <c r="AE1070" s="221"/>
      <c r="AF1070" s="221"/>
      <c r="AG1070" s="221"/>
      <c r="AH1070" s="221"/>
      <c r="AI1070" s="221" t="s">
        <v>2823</v>
      </c>
      <c r="AJ1070" s="221" t="s">
        <v>2824</v>
      </c>
      <c r="AK1070" s="314"/>
      <c r="AL1070" s="314" t="s">
        <v>6419</v>
      </c>
      <c r="AM1070" s="39"/>
    </row>
    <row r="1071" spans="1:39" s="60" customFormat="1" ht="42" customHeight="1" thickBot="1" x14ac:dyDescent="0.3">
      <c r="A1071" s="310">
        <v>13740047</v>
      </c>
      <c r="B1071" s="311">
        <v>40639</v>
      </c>
      <c r="C1071" s="312" t="s">
        <v>1190</v>
      </c>
      <c r="D1071" s="312" t="s">
        <v>4385</v>
      </c>
      <c r="E1071" s="312"/>
      <c r="F1071" s="312"/>
      <c r="G1071" s="312"/>
      <c r="H1071" s="313">
        <v>72271</v>
      </c>
      <c r="I1071" s="311">
        <v>40659</v>
      </c>
      <c r="J1071" s="311">
        <v>42831</v>
      </c>
      <c r="K1071" s="312" t="s">
        <v>1657</v>
      </c>
      <c r="L1071" s="312"/>
      <c r="M1071" s="312" t="s">
        <v>2825</v>
      </c>
      <c r="N1071" s="312" t="s">
        <v>48</v>
      </c>
      <c r="O1071" s="312">
        <v>578160</v>
      </c>
      <c r="P1071" s="751"/>
      <c r="Q1071" s="751"/>
      <c r="R1071" s="751"/>
      <c r="S1071" s="751"/>
      <c r="T1071" s="620"/>
      <c r="U1071" s="312"/>
      <c r="V1071" s="312">
        <v>578160</v>
      </c>
      <c r="W1071" s="312"/>
      <c r="X1071" s="312"/>
      <c r="Y1071" s="312"/>
      <c r="Z1071" s="312"/>
      <c r="AA1071" s="312"/>
      <c r="AB1071" s="312"/>
      <c r="AC1071" s="312"/>
      <c r="AD1071" s="312"/>
      <c r="AE1071" s="312"/>
      <c r="AF1071" s="312"/>
      <c r="AG1071" s="312"/>
      <c r="AH1071" s="312"/>
      <c r="AI1071" s="312" t="s">
        <v>2826</v>
      </c>
      <c r="AJ1071" s="312" t="s">
        <v>2827</v>
      </c>
      <c r="AK1071" s="451"/>
      <c r="AL1071" s="451" t="s">
        <v>6495</v>
      </c>
      <c r="AM1071" s="11"/>
    </row>
    <row r="1072" spans="1:39" s="60" customFormat="1" ht="28.5" customHeight="1" thickBot="1" x14ac:dyDescent="0.3">
      <c r="A1072" s="77">
        <v>13740048</v>
      </c>
      <c r="B1072" s="28">
        <v>40644</v>
      </c>
      <c r="C1072" s="29" t="s">
        <v>1111</v>
      </c>
      <c r="D1072" s="29" t="s">
        <v>1908</v>
      </c>
      <c r="E1072" s="29"/>
      <c r="F1072" s="29"/>
      <c r="G1072" s="29"/>
      <c r="H1072" s="77">
        <v>84049</v>
      </c>
      <c r="I1072" s="28">
        <v>40665</v>
      </c>
      <c r="J1072" s="28" t="s">
        <v>1909</v>
      </c>
      <c r="K1072" s="29" t="s">
        <v>1479</v>
      </c>
      <c r="L1072" s="29"/>
      <c r="M1072" s="29" t="s">
        <v>408</v>
      </c>
      <c r="N1072" s="29" t="s">
        <v>1845</v>
      </c>
      <c r="O1072" s="29">
        <v>198000</v>
      </c>
      <c r="P1072" s="743"/>
      <c r="Q1072" s="743"/>
      <c r="R1072" s="743"/>
      <c r="S1072" s="743"/>
      <c r="T1072" s="571"/>
      <c r="U1072" s="29"/>
      <c r="V1072" s="29">
        <v>198000</v>
      </c>
      <c r="W1072" s="29"/>
      <c r="X1072" s="29"/>
      <c r="Y1072" s="29"/>
      <c r="Z1072" s="29"/>
      <c r="AA1072" s="29"/>
      <c r="AB1072" s="29"/>
      <c r="AC1072" s="29"/>
      <c r="AD1072" s="29"/>
      <c r="AE1072" s="29"/>
      <c r="AF1072" s="29"/>
      <c r="AG1072" s="29"/>
      <c r="AH1072" s="29"/>
      <c r="AI1072" s="29" t="s">
        <v>2828</v>
      </c>
      <c r="AJ1072" s="29" t="s">
        <v>2829</v>
      </c>
      <c r="AK1072" s="25"/>
      <c r="AL1072" s="25"/>
      <c r="AM1072" s="11"/>
    </row>
    <row r="1073" spans="1:39" s="60" customFormat="1" ht="28.5" customHeight="1" thickBot="1" x14ac:dyDescent="0.3">
      <c r="A1073" s="310">
        <v>13740049</v>
      </c>
      <c r="B1073" s="311">
        <v>40689</v>
      </c>
      <c r="C1073" s="312" t="s">
        <v>215</v>
      </c>
      <c r="D1073" s="312" t="s">
        <v>6557</v>
      </c>
      <c r="E1073" s="312"/>
      <c r="F1073" s="312"/>
      <c r="G1073" s="312"/>
      <c r="H1073" s="313">
        <v>61710</v>
      </c>
      <c r="I1073" s="311">
        <v>40709</v>
      </c>
      <c r="J1073" s="311">
        <v>44344</v>
      </c>
      <c r="K1073" s="312" t="s">
        <v>1461</v>
      </c>
      <c r="L1073" s="312"/>
      <c r="M1073" s="312" t="s">
        <v>485</v>
      </c>
      <c r="N1073" s="312" t="s">
        <v>48</v>
      </c>
      <c r="O1073" s="312">
        <v>3000</v>
      </c>
      <c r="P1073" s="751"/>
      <c r="Q1073" s="751"/>
      <c r="R1073" s="751"/>
      <c r="S1073" s="751" t="s">
        <v>6555</v>
      </c>
      <c r="T1073" s="620"/>
      <c r="U1073" s="312"/>
      <c r="V1073" s="312">
        <v>3000</v>
      </c>
      <c r="W1073" s="312"/>
      <c r="X1073" s="312"/>
      <c r="Y1073" s="312"/>
      <c r="Z1073" s="312"/>
      <c r="AA1073" s="312"/>
      <c r="AB1073" s="312"/>
      <c r="AC1073" s="312"/>
      <c r="AD1073" s="312"/>
      <c r="AE1073" s="312"/>
      <c r="AF1073" s="312"/>
      <c r="AG1073" s="312"/>
      <c r="AH1073" s="312"/>
      <c r="AI1073" s="312" t="s">
        <v>4386</v>
      </c>
      <c r="AJ1073" s="312" t="s">
        <v>4387</v>
      </c>
      <c r="AK1073" s="451"/>
      <c r="AL1073" s="451" t="s">
        <v>6556</v>
      </c>
      <c r="AM1073" s="11"/>
    </row>
    <row r="1074" spans="1:39" s="60" customFormat="1" ht="28.5" customHeight="1" thickBot="1" x14ac:dyDescent="0.3">
      <c r="A1074" s="239">
        <v>13740050</v>
      </c>
      <c r="B1074" s="238">
        <v>40865</v>
      </c>
      <c r="C1074" s="23" t="s">
        <v>1900</v>
      </c>
      <c r="D1074" s="23" t="s">
        <v>6669</v>
      </c>
      <c r="E1074" s="23"/>
      <c r="F1074" s="23"/>
      <c r="G1074" s="23"/>
      <c r="H1074" s="239">
        <v>81400</v>
      </c>
      <c r="I1074" s="238">
        <v>40879</v>
      </c>
      <c r="J1074" s="238" t="s">
        <v>1910</v>
      </c>
      <c r="K1074" s="23" t="s">
        <v>1429</v>
      </c>
      <c r="L1074" s="23"/>
      <c r="M1074" s="23" t="s">
        <v>408</v>
      </c>
      <c r="N1074" s="23" t="s">
        <v>66</v>
      </c>
      <c r="O1074" s="23">
        <v>8030</v>
      </c>
      <c r="P1074" s="744"/>
      <c r="Q1074" s="744"/>
      <c r="R1074" s="744"/>
      <c r="S1074" s="744"/>
      <c r="T1074" s="575"/>
      <c r="U1074" s="23"/>
      <c r="V1074" s="23">
        <v>8030</v>
      </c>
      <c r="W1074" s="23"/>
      <c r="X1074" s="23"/>
      <c r="Y1074" s="23"/>
      <c r="Z1074" s="23"/>
      <c r="AA1074" s="23"/>
      <c r="AB1074" s="23"/>
      <c r="AC1074" s="23"/>
      <c r="AD1074" s="23"/>
      <c r="AE1074" s="23"/>
      <c r="AF1074" s="23"/>
      <c r="AG1074" s="23"/>
      <c r="AH1074" s="23"/>
      <c r="AI1074" s="23" t="s">
        <v>4388</v>
      </c>
      <c r="AJ1074" s="23" t="s">
        <v>4389</v>
      </c>
      <c r="AK1074" s="24"/>
      <c r="AL1074" s="24"/>
      <c r="AM1074" s="11"/>
    </row>
    <row r="1075" spans="1:39" s="60" customFormat="1" ht="28.5" customHeight="1" x14ac:dyDescent="0.25">
      <c r="A1075" s="155">
        <v>13740051</v>
      </c>
      <c r="B1075" s="100">
        <v>40892</v>
      </c>
      <c r="C1075" s="39" t="s">
        <v>1911</v>
      </c>
      <c r="D1075" s="39" t="s">
        <v>6536</v>
      </c>
      <c r="E1075" s="39"/>
      <c r="F1075" s="39"/>
      <c r="G1075" s="39"/>
      <c r="H1075" s="155">
        <v>43400</v>
      </c>
      <c r="I1075" s="100">
        <v>40912</v>
      </c>
      <c r="J1075" s="100">
        <v>43084</v>
      </c>
      <c r="K1075" s="39" t="s">
        <v>365</v>
      </c>
      <c r="L1075" s="39"/>
      <c r="M1075" s="39" t="s">
        <v>408</v>
      </c>
      <c r="N1075" s="39" t="s">
        <v>25</v>
      </c>
      <c r="O1075" s="39">
        <v>6000</v>
      </c>
      <c r="P1075" s="757"/>
      <c r="Q1075" s="757"/>
      <c r="R1075" s="757"/>
      <c r="S1075" s="757"/>
      <c r="T1075" s="563"/>
      <c r="U1075" s="39"/>
      <c r="V1075" s="39">
        <v>6000</v>
      </c>
      <c r="W1075" s="39"/>
      <c r="X1075" s="39"/>
      <c r="Y1075" s="39"/>
      <c r="Z1075" s="39"/>
      <c r="AA1075" s="39"/>
      <c r="AB1075" s="39"/>
      <c r="AC1075" s="39"/>
      <c r="AD1075" s="39"/>
      <c r="AE1075" s="39"/>
      <c r="AF1075" s="39"/>
      <c r="AG1075" s="39"/>
      <c r="AH1075" s="39"/>
      <c r="AI1075" s="39" t="s">
        <v>4390</v>
      </c>
      <c r="AJ1075" s="39" t="s">
        <v>4391</v>
      </c>
      <c r="AK1075" s="39"/>
      <c r="AL1075" s="39" t="s">
        <v>6537</v>
      </c>
      <c r="AM1075" s="11"/>
    </row>
    <row r="1076" spans="1:39" s="60" customFormat="1" ht="28.5" customHeight="1" x14ac:dyDescent="0.25">
      <c r="A1076" s="155">
        <v>13740051</v>
      </c>
      <c r="B1076" s="100">
        <v>40892</v>
      </c>
      <c r="C1076" s="39" t="s">
        <v>1911</v>
      </c>
      <c r="D1076" s="39" t="s">
        <v>6536</v>
      </c>
      <c r="E1076" s="39"/>
      <c r="F1076" s="39"/>
      <c r="G1076" s="39"/>
      <c r="H1076" s="155">
        <v>43400</v>
      </c>
      <c r="I1076" s="100">
        <v>40912</v>
      </c>
      <c r="J1076" s="100">
        <v>43084</v>
      </c>
      <c r="K1076" s="39" t="s">
        <v>365</v>
      </c>
      <c r="L1076" s="39"/>
      <c r="M1076" s="39" t="s">
        <v>408</v>
      </c>
      <c r="N1076" s="39" t="s">
        <v>25</v>
      </c>
      <c r="O1076" s="39">
        <v>6000</v>
      </c>
      <c r="P1076" s="757" t="s">
        <v>6665</v>
      </c>
      <c r="Q1076" s="757" t="s">
        <v>6666</v>
      </c>
      <c r="R1076" s="757"/>
      <c r="S1076" s="757"/>
      <c r="T1076" s="563"/>
      <c r="U1076" s="39"/>
      <c r="V1076" s="39">
        <v>6000</v>
      </c>
      <c r="W1076" s="39"/>
      <c r="X1076" s="39"/>
      <c r="Y1076" s="39"/>
      <c r="Z1076" s="39"/>
      <c r="AA1076" s="39"/>
      <c r="AB1076" s="39"/>
      <c r="AC1076" s="39"/>
      <c r="AD1076" s="39"/>
      <c r="AE1076" s="39"/>
      <c r="AF1076" s="39"/>
      <c r="AG1076" s="39"/>
      <c r="AH1076" s="39"/>
      <c r="AI1076" s="39" t="s">
        <v>4390</v>
      </c>
      <c r="AJ1076" s="39" t="s">
        <v>4391</v>
      </c>
      <c r="AK1076" s="39"/>
      <c r="AL1076" s="39" t="s">
        <v>6664</v>
      </c>
      <c r="AM1076" s="11"/>
    </row>
    <row r="1077" spans="1:39" s="60" customFormat="1" ht="28.5" customHeight="1" thickBot="1" x14ac:dyDescent="0.3">
      <c r="A1077" s="158">
        <v>13740051</v>
      </c>
      <c r="B1077" s="66">
        <v>40892</v>
      </c>
      <c r="C1077" s="11" t="s">
        <v>1911</v>
      </c>
      <c r="D1077" s="67" t="s">
        <v>6536</v>
      </c>
      <c r="E1077" s="67" t="s">
        <v>6732</v>
      </c>
      <c r="F1077" s="67" t="s">
        <v>6733</v>
      </c>
      <c r="G1077" s="67" t="s">
        <v>128</v>
      </c>
      <c r="H1077" s="158">
        <v>43400</v>
      </c>
      <c r="I1077" s="66">
        <v>40912</v>
      </c>
      <c r="J1077" s="66">
        <v>45275</v>
      </c>
      <c r="K1077" s="67" t="s">
        <v>365</v>
      </c>
      <c r="L1077" s="67"/>
      <c r="M1077" s="67" t="s">
        <v>408</v>
      </c>
      <c r="N1077" s="67" t="s">
        <v>25</v>
      </c>
      <c r="O1077" s="67">
        <v>6000</v>
      </c>
      <c r="P1077" s="831"/>
      <c r="Q1077" s="831"/>
      <c r="R1077" s="831"/>
      <c r="S1077" s="831"/>
      <c r="T1077" s="562"/>
      <c r="U1077" s="67"/>
      <c r="V1077" s="67">
        <v>6000</v>
      </c>
      <c r="W1077" s="67"/>
      <c r="X1077" s="67"/>
      <c r="Y1077" s="67"/>
      <c r="Z1077" s="67"/>
      <c r="AA1077" s="67"/>
      <c r="AB1077" s="67"/>
      <c r="AC1077" s="67"/>
      <c r="AD1077" s="67"/>
      <c r="AE1077" s="67"/>
      <c r="AF1077" s="67"/>
      <c r="AG1077" s="67"/>
      <c r="AH1077" s="67"/>
      <c r="AI1077" s="11" t="s">
        <v>4390</v>
      </c>
      <c r="AJ1077" s="11" t="s">
        <v>4391</v>
      </c>
      <c r="AK1077" s="67"/>
      <c r="AL1077" s="67"/>
      <c r="AM1077" s="11"/>
    </row>
    <row r="1078" spans="1:39" s="60" customFormat="1" ht="28.5" customHeight="1" x14ac:dyDescent="0.25">
      <c r="A1078" s="77">
        <v>13740052</v>
      </c>
      <c r="B1078" s="28">
        <v>40925</v>
      </c>
      <c r="C1078" s="29" t="s">
        <v>8409</v>
      </c>
      <c r="D1078" s="29" t="s">
        <v>8410</v>
      </c>
      <c r="E1078" s="29" t="s">
        <v>24</v>
      </c>
      <c r="F1078" s="29" t="s">
        <v>24</v>
      </c>
      <c r="G1078" s="29" t="s">
        <v>24</v>
      </c>
      <c r="H1078" s="77" t="s">
        <v>8411</v>
      </c>
      <c r="I1078" s="28">
        <v>40974</v>
      </c>
      <c r="J1078" s="28">
        <v>46769</v>
      </c>
      <c r="K1078" s="29" t="s">
        <v>1311</v>
      </c>
      <c r="L1078" s="29" t="s">
        <v>1311</v>
      </c>
      <c r="M1078" s="29" t="s">
        <v>8412</v>
      </c>
      <c r="N1078" s="29" t="s">
        <v>1845</v>
      </c>
      <c r="O1078" s="29">
        <v>1080</v>
      </c>
      <c r="P1078" s="743" t="s">
        <v>8413</v>
      </c>
      <c r="Q1078" s="743" t="s">
        <v>8413</v>
      </c>
      <c r="R1078" s="743"/>
      <c r="S1078" s="743"/>
      <c r="T1078" s="571">
        <v>0.8</v>
      </c>
      <c r="U1078" s="29">
        <v>4.2</v>
      </c>
      <c r="V1078" s="29">
        <v>1080</v>
      </c>
      <c r="W1078" s="29" t="s">
        <v>6690</v>
      </c>
      <c r="X1078" s="29">
        <v>50</v>
      </c>
      <c r="Y1078" s="29">
        <v>25</v>
      </c>
      <c r="Z1078" s="29">
        <v>125</v>
      </c>
      <c r="AA1078" s="29" t="s">
        <v>1090</v>
      </c>
      <c r="AB1078" s="29" t="s">
        <v>1090</v>
      </c>
      <c r="AC1078" s="29" t="s">
        <v>1090</v>
      </c>
      <c r="AD1078" s="29" t="s">
        <v>1090</v>
      </c>
      <c r="AE1078" s="29" t="s">
        <v>1090</v>
      </c>
      <c r="AF1078" s="29" t="s">
        <v>1090</v>
      </c>
      <c r="AG1078" s="29" t="s">
        <v>1090</v>
      </c>
      <c r="AH1078" s="29">
        <v>205.62299999999999</v>
      </c>
      <c r="AI1078" s="17" t="s">
        <v>8415</v>
      </c>
      <c r="AJ1078" s="17" t="s">
        <v>8416</v>
      </c>
      <c r="AK1078" s="25" t="s">
        <v>1373</v>
      </c>
      <c r="AL1078" s="25"/>
      <c r="AM1078" s="11"/>
    </row>
    <row r="1079" spans="1:39" s="60" customFormat="1" ht="28.5" customHeight="1" thickBot="1" x14ac:dyDescent="0.3">
      <c r="A1079" s="209">
        <v>13740052</v>
      </c>
      <c r="B1079" s="207">
        <v>40925</v>
      </c>
      <c r="C1079" s="208" t="s">
        <v>8408</v>
      </c>
      <c r="D1079" s="208" t="s">
        <v>8410</v>
      </c>
      <c r="E1079" s="208" t="s">
        <v>24</v>
      </c>
      <c r="F1079" s="208" t="s">
        <v>24</v>
      </c>
      <c r="G1079" s="208" t="s">
        <v>24</v>
      </c>
      <c r="H1079" s="209" t="s">
        <v>8411</v>
      </c>
      <c r="I1079" s="207">
        <v>40974</v>
      </c>
      <c r="J1079" s="207">
        <v>46769</v>
      </c>
      <c r="K1079" s="208" t="s">
        <v>1311</v>
      </c>
      <c r="L1079" s="208" t="s">
        <v>1311</v>
      </c>
      <c r="M1079" s="208" t="s">
        <v>8412</v>
      </c>
      <c r="N1079" s="208" t="s">
        <v>1845</v>
      </c>
      <c r="O1079" s="208">
        <v>3200</v>
      </c>
      <c r="P1079" s="758" t="s">
        <v>8413</v>
      </c>
      <c r="Q1079" s="758" t="s">
        <v>8413</v>
      </c>
      <c r="R1079" s="758"/>
      <c r="S1079" s="758"/>
      <c r="T1079" s="567">
        <v>1.5</v>
      </c>
      <c r="U1079" s="208">
        <v>8.8000000000000007</v>
      </c>
      <c r="V1079" s="208">
        <v>3200</v>
      </c>
      <c r="W1079" s="208" t="s">
        <v>6690</v>
      </c>
      <c r="X1079" s="208">
        <v>50</v>
      </c>
      <c r="Y1079" s="208">
        <v>25</v>
      </c>
      <c r="Z1079" s="208">
        <v>125</v>
      </c>
      <c r="AA1079" s="208" t="s">
        <v>1090</v>
      </c>
      <c r="AB1079" s="208" t="s">
        <v>1090</v>
      </c>
      <c r="AC1079" s="208" t="s">
        <v>1090</v>
      </c>
      <c r="AD1079" s="208" t="s">
        <v>1090</v>
      </c>
      <c r="AE1079" s="208" t="s">
        <v>1090</v>
      </c>
      <c r="AF1079" s="208" t="s">
        <v>1090</v>
      </c>
      <c r="AG1079" s="208" t="s">
        <v>8414</v>
      </c>
      <c r="AH1079" s="208">
        <v>207.227</v>
      </c>
      <c r="AI1079" s="44" t="s">
        <v>8417</v>
      </c>
      <c r="AJ1079" s="44" t="s">
        <v>8418</v>
      </c>
      <c r="AK1079" s="367"/>
      <c r="AL1079" s="367"/>
      <c r="AM1079" s="11"/>
    </row>
    <row r="1080" spans="1:39" s="60" customFormat="1" ht="28.5" customHeight="1" thickBot="1" x14ac:dyDescent="0.3">
      <c r="A1080" s="206">
        <v>13740053</v>
      </c>
      <c r="B1080" s="207">
        <v>40928</v>
      </c>
      <c r="C1080" s="208" t="s">
        <v>1912</v>
      </c>
      <c r="D1080" s="208" t="s">
        <v>1913</v>
      </c>
      <c r="E1080" s="29"/>
      <c r="F1080" s="29"/>
      <c r="G1080" s="29"/>
      <c r="H1080" s="209">
        <v>61011</v>
      </c>
      <c r="I1080" s="207">
        <v>40948</v>
      </c>
      <c r="J1080" s="207">
        <v>43120</v>
      </c>
      <c r="K1080" s="208" t="s">
        <v>1179</v>
      </c>
      <c r="L1080" s="208"/>
      <c r="M1080" s="208" t="s">
        <v>408</v>
      </c>
      <c r="N1080" s="208" t="s">
        <v>66</v>
      </c>
      <c r="O1080" s="208">
        <v>421</v>
      </c>
      <c r="P1080" s="758"/>
      <c r="Q1080" s="758"/>
      <c r="R1080" s="758"/>
      <c r="S1080" s="758"/>
      <c r="T1080" s="567"/>
      <c r="U1080" s="208"/>
      <c r="V1080" s="208">
        <v>735</v>
      </c>
      <c r="W1080" s="208"/>
      <c r="X1080" s="208"/>
      <c r="Y1080" s="208"/>
      <c r="Z1080" s="208"/>
      <c r="AA1080" s="208"/>
      <c r="AB1080" s="208"/>
      <c r="AC1080" s="208"/>
      <c r="AD1080" s="208"/>
      <c r="AE1080" s="208"/>
      <c r="AF1080" s="208"/>
      <c r="AG1080" s="208"/>
      <c r="AH1080" s="208"/>
      <c r="AI1080" s="208" t="s">
        <v>4392</v>
      </c>
      <c r="AJ1080" s="208" t="s">
        <v>4393</v>
      </c>
      <c r="AK1080" s="367"/>
      <c r="AL1080" s="367" t="s">
        <v>6342</v>
      </c>
      <c r="AM1080" s="11"/>
    </row>
    <row r="1081" spans="1:39" s="60" customFormat="1" ht="28.5" customHeight="1" thickBot="1" x14ac:dyDescent="0.3">
      <c r="A1081" s="77">
        <v>13740054</v>
      </c>
      <c r="B1081" s="28">
        <v>40931</v>
      </c>
      <c r="C1081" s="29" t="s">
        <v>1190</v>
      </c>
      <c r="D1081" s="29" t="s">
        <v>1914</v>
      </c>
      <c r="E1081" s="23"/>
      <c r="F1081" s="23"/>
      <c r="G1081" s="23"/>
      <c r="H1081" s="77">
        <v>66665</v>
      </c>
      <c r="I1081" s="28">
        <v>40952</v>
      </c>
      <c r="J1081" s="28">
        <v>43123</v>
      </c>
      <c r="K1081" s="29" t="s">
        <v>365</v>
      </c>
      <c r="L1081" s="29"/>
      <c r="M1081" s="29" t="s">
        <v>485</v>
      </c>
      <c r="N1081" s="29" t="s">
        <v>25</v>
      </c>
      <c r="O1081" s="29">
        <v>146000</v>
      </c>
      <c r="P1081" s="743"/>
      <c r="Q1081" s="743"/>
      <c r="R1081" s="743"/>
      <c r="S1081" s="743"/>
      <c r="T1081" s="571"/>
      <c r="U1081" s="29"/>
      <c r="V1081" s="29">
        <v>146000</v>
      </c>
      <c r="W1081" s="29"/>
      <c r="X1081" s="29"/>
      <c r="Y1081" s="29"/>
      <c r="Z1081" s="29"/>
      <c r="AA1081" s="29"/>
      <c r="AB1081" s="29"/>
      <c r="AC1081" s="29"/>
      <c r="AD1081" s="29"/>
      <c r="AE1081" s="29"/>
      <c r="AF1081" s="29"/>
      <c r="AG1081" s="29"/>
      <c r="AH1081" s="29"/>
      <c r="AI1081" s="29" t="s">
        <v>4394</v>
      </c>
      <c r="AJ1081" s="29" t="s">
        <v>4395</v>
      </c>
      <c r="AK1081" s="25"/>
      <c r="AL1081" s="25"/>
      <c r="AM1081" s="11"/>
    </row>
    <row r="1082" spans="1:39" s="60" customFormat="1" ht="28.5" customHeight="1" thickBot="1" x14ac:dyDescent="0.3">
      <c r="A1082" s="237">
        <v>13740055</v>
      </c>
      <c r="B1082" s="238">
        <v>40995</v>
      </c>
      <c r="C1082" s="23" t="s">
        <v>1190</v>
      </c>
      <c r="D1082" s="23" t="s">
        <v>6667</v>
      </c>
      <c r="E1082" s="29"/>
      <c r="F1082" s="29"/>
      <c r="G1082" s="29"/>
      <c r="H1082" s="239">
        <v>49038</v>
      </c>
      <c r="I1082" s="238">
        <v>41015</v>
      </c>
      <c r="J1082" s="238">
        <v>43186</v>
      </c>
      <c r="K1082" s="23" t="s">
        <v>1324</v>
      </c>
      <c r="L1082" s="23"/>
      <c r="M1082" s="23" t="s">
        <v>369</v>
      </c>
      <c r="N1082" s="23" t="s">
        <v>112</v>
      </c>
      <c r="O1082" s="23" t="s">
        <v>1915</v>
      </c>
      <c r="P1082" s="744"/>
      <c r="Q1082" s="744"/>
      <c r="R1082" s="744"/>
      <c r="S1082" s="744"/>
      <c r="T1082" s="575"/>
      <c r="U1082" s="23"/>
      <c r="V1082" s="23" t="s">
        <v>1915</v>
      </c>
      <c r="W1082" s="23"/>
      <c r="X1082" s="23"/>
      <c r="Y1082" s="23"/>
      <c r="Z1082" s="23"/>
      <c r="AA1082" s="23"/>
      <c r="AB1082" s="23"/>
      <c r="AC1082" s="23"/>
      <c r="AD1082" s="23"/>
      <c r="AE1082" s="23"/>
      <c r="AF1082" s="23"/>
      <c r="AG1082" s="23"/>
      <c r="AH1082" s="23"/>
      <c r="AI1082" s="23" t="s">
        <v>2830</v>
      </c>
      <c r="AJ1082" s="23" t="s">
        <v>2831</v>
      </c>
      <c r="AK1082" s="24"/>
      <c r="AL1082" s="24"/>
      <c r="AM1082" s="11"/>
    </row>
    <row r="1083" spans="1:39" s="60" customFormat="1" ht="28.5" customHeight="1" thickBot="1" x14ac:dyDescent="0.3">
      <c r="A1083" s="77">
        <v>13740056</v>
      </c>
      <c r="B1083" s="28">
        <v>40996</v>
      </c>
      <c r="C1083" s="29" t="s">
        <v>215</v>
      </c>
      <c r="D1083" s="29" t="s">
        <v>6668</v>
      </c>
      <c r="E1083" s="23"/>
      <c r="F1083" s="23"/>
      <c r="G1083" s="23"/>
      <c r="H1083" s="77">
        <v>83497</v>
      </c>
      <c r="I1083" s="28">
        <v>41016</v>
      </c>
      <c r="J1083" s="28" t="s">
        <v>1916</v>
      </c>
      <c r="K1083" s="29" t="s">
        <v>1136</v>
      </c>
      <c r="L1083" s="29"/>
      <c r="M1083" s="29" t="s">
        <v>855</v>
      </c>
      <c r="N1083" s="29" t="s">
        <v>21</v>
      </c>
      <c r="O1083" s="29">
        <v>3000</v>
      </c>
      <c r="P1083" s="743"/>
      <c r="Q1083" s="743"/>
      <c r="R1083" s="743"/>
      <c r="S1083" s="743"/>
      <c r="T1083" s="571"/>
      <c r="U1083" s="29"/>
      <c r="V1083" s="29">
        <v>3000</v>
      </c>
      <c r="W1083" s="29"/>
      <c r="X1083" s="29"/>
      <c r="Y1083" s="29"/>
      <c r="Z1083" s="29"/>
      <c r="AA1083" s="29"/>
      <c r="AB1083" s="29"/>
      <c r="AC1083" s="29"/>
      <c r="AD1083" s="29"/>
      <c r="AE1083" s="29"/>
      <c r="AF1083" s="29"/>
      <c r="AG1083" s="29"/>
      <c r="AH1083" s="29"/>
      <c r="AI1083" s="29" t="s">
        <v>2832</v>
      </c>
      <c r="AJ1083" s="29" t="s">
        <v>2833</v>
      </c>
      <c r="AK1083" s="25"/>
      <c r="AL1083" s="25"/>
      <c r="AM1083" s="11"/>
    </row>
    <row r="1084" spans="1:39" s="60" customFormat="1" ht="28.5" customHeight="1" thickBot="1" x14ac:dyDescent="0.3">
      <c r="A1084" s="237">
        <v>13740057</v>
      </c>
      <c r="B1084" s="238">
        <v>41114</v>
      </c>
      <c r="C1084" s="23" t="s">
        <v>1190</v>
      </c>
      <c r="D1084" s="23" t="s">
        <v>6670</v>
      </c>
      <c r="E1084" s="27"/>
      <c r="F1084" s="27"/>
      <c r="G1084" s="27"/>
      <c r="H1084" s="239">
        <v>72549</v>
      </c>
      <c r="I1084" s="238">
        <v>41134</v>
      </c>
      <c r="J1084" s="238" t="s">
        <v>1229</v>
      </c>
      <c r="K1084" s="23" t="s">
        <v>1657</v>
      </c>
      <c r="L1084" s="23"/>
      <c r="M1084" s="23" t="s">
        <v>408</v>
      </c>
      <c r="N1084" s="23" t="s">
        <v>48</v>
      </c>
      <c r="O1084" s="23">
        <v>148000</v>
      </c>
      <c r="P1084" s="744"/>
      <c r="Q1084" s="744"/>
      <c r="R1084" s="744"/>
      <c r="S1084" s="744"/>
      <c r="T1084" s="575"/>
      <c r="U1084" s="23"/>
      <c r="V1084" s="23">
        <v>148000</v>
      </c>
      <c r="W1084" s="23"/>
      <c r="X1084" s="23"/>
      <c r="Y1084" s="23"/>
      <c r="Z1084" s="23"/>
      <c r="AA1084" s="23"/>
      <c r="AB1084" s="23"/>
      <c r="AC1084" s="23"/>
      <c r="AD1084" s="23"/>
      <c r="AE1084" s="23"/>
      <c r="AF1084" s="23"/>
      <c r="AG1084" s="23"/>
      <c r="AH1084" s="23"/>
      <c r="AI1084" s="239" t="s">
        <v>2834</v>
      </c>
      <c r="AJ1084" s="23" t="s">
        <v>2835</v>
      </c>
      <c r="AK1084" s="24"/>
      <c r="AL1084" s="24"/>
      <c r="AM1084" s="11"/>
    </row>
    <row r="1085" spans="1:39" s="60" customFormat="1" ht="28.5" customHeight="1" thickBot="1" x14ac:dyDescent="0.3">
      <c r="A1085" s="75">
        <v>13740058</v>
      </c>
      <c r="B1085" s="26">
        <v>41116</v>
      </c>
      <c r="C1085" s="27" t="s">
        <v>1190</v>
      </c>
      <c r="D1085" s="27" t="s">
        <v>2836</v>
      </c>
      <c r="E1085" s="18"/>
      <c r="F1085" s="18"/>
      <c r="G1085" s="18"/>
      <c r="H1085" s="75">
        <v>6481</v>
      </c>
      <c r="I1085" s="26">
        <v>41138</v>
      </c>
      <c r="J1085" s="26" t="s">
        <v>1229</v>
      </c>
      <c r="K1085" s="27" t="s">
        <v>1307</v>
      </c>
      <c r="L1085" s="27"/>
      <c r="M1085" s="27" t="s">
        <v>408</v>
      </c>
      <c r="N1085" s="27" t="s">
        <v>48</v>
      </c>
      <c r="O1085" s="27">
        <v>234600</v>
      </c>
      <c r="P1085" s="739"/>
      <c r="Q1085" s="739"/>
      <c r="R1085" s="739"/>
      <c r="S1085" s="739"/>
      <c r="T1085" s="557"/>
      <c r="U1085" s="27"/>
      <c r="V1085" s="27">
        <v>234600</v>
      </c>
      <c r="W1085" s="27"/>
      <c r="X1085" s="27"/>
      <c r="Y1085" s="27"/>
      <c r="Z1085" s="27"/>
      <c r="AA1085" s="27"/>
      <c r="AB1085" s="27"/>
      <c r="AC1085" s="27"/>
      <c r="AD1085" s="27"/>
      <c r="AE1085" s="27"/>
      <c r="AF1085" s="27"/>
      <c r="AG1085" s="27"/>
      <c r="AH1085" s="27"/>
      <c r="AI1085" s="27" t="s">
        <v>2837</v>
      </c>
      <c r="AJ1085" s="27" t="s">
        <v>2838</v>
      </c>
      <c r="AK1085" s="59"/>
      <c r="AL1085" s="59"/>
      <c r="AM1085" s="11"/>
    </row>
    <row r="1086" spans="1:39" s="60" customFormat="1" ht="28.5" customHeight="1" thickBot="1" x14ac:dyDescent="0.3">
      <c r="A1086" s="61">
        <v>13740058</v>
      </c>
      <c r="B1086" s="19">
        <v>41116</v>
      </c>
      <c r="C1086" s="18" t="s">
        <v>1190</v>
      </c>
      <c r="D1086" s="18" t="s">
        <v>2836</v>
      </c>
      <c r="E1086" s="23"/>
      <c r="F1086" s="23"/>
      <c r="G1086" s="23"/>
      <c r="H1086" s="61">
        <v>6481</v>
      </c>
      <c r="I1086" s="19">
        <v>41138</v>
      </c>
      <c r="J1086" s="19" t="s">
        <v>1229</v>
      </c>
      <c r="K1086" s="18" t="s">
        <v>1307</v>
      </c>
      <c r="L1086" s="18"/>
      <c r="M1086" s="18" t="s">
        <v>408</v>
      </c>
      <c r="N1086" s="18" t="s">
        <v>48</v>
      </c>
      <c r="O1086" s="18"/>
      <c r="P1086" s="753"/>
      <c r="Q1086" s="753"/>
      <c r="R1086" s="753"/>
      <c r="S1086" s="753"/>
      <c r="T1086" s="565"/>
      <c r="U1086" s="18"/>
      <c r="V1086" s="18"/>
      <c r="W1086" s="18"/>
      <c r="X1086" s="18"/>
      <c r="Y1086" s="18"/>
      <c r="Z1086" s="18"/>
      <c r="AA1086" s="18"/>
      <c r="AB1086" s="18"/>
      <c r="AC1086" s="18"/>
      <c r="AD1086" s="18"/>
      <c r="AE1086" s="18"/>
      <c r="AF1086" s="18"/>
      <c r="AG1086" s="18"/>
      <c r="AH1086" s="18"/>
      <c r="AI1086" s="18" t="s">
        <v>2834</v>
      </c>
      <c r="AJ1086" s="18" t="s">
        <v>2835</v>
      </c>
      <c r="AK1086" s="20"/>
      <c r="AL1086" s="20"/>
      <c r="AM1086" s="11"/>
    </row>
    <row r="1087" spans="1:39" s="60" customFormat="1" ht="28.5" customHeight="1" thickBot="1" x14ac:dyDescent="0.3">
      <c r="A1087" s="237">
        <v>13740059</v>
      </c>
      <c r="B1087" s="238">
        <v>41116</v>
      </c>
      <c r="C1087" s="23" t="s">
        <v>1190</v>
      </c>
      <c r="D1087" s="23" t="s">
        <v>2839</v>
      </c>
      <c r="E1087" s="27"/>
      <c r="F1087" s="27"/>
      <c r="G1087" s="27"/>
      <c r="H1087" s="239">
        <v>30065</v>
      </c>
      <c r="I1087" s="238">
        <v>41137</v>
      </c>
      <c r="J1087" s="238" t="s">
        <v>1229</v>
      </c>
      <c r="K1087" s="23" t="s">
        <v>1461</v>
      </c>
      <c r="L1087" s="23"/>
      <c r="M1087" s="23" t="s">
        <v>408</v>
      </c>
      <c r="N1087" s="23" t="s">
        <v>48</v>
      </c>
      <c r="O1087" s="23">
        <v>290000</v>
      </c>
      <c r="P1087" s="744"/>
      <c r="Q1087" s="744"/>
      <c r="R1087" s="744"/>
      <c r="S1087" s="744"/>
      <c r="T1087" s="575"/>
      <c r="U1087" s="23"/>
      <c r="V1087" s="23">
        <v>290000</v>
      </c>
      <c r="W1087" s="23"/>
      <c r="X1087" s="23"/>
      <c r="Y1087" s="23"/>
      <c r="Z1087" s="23"/>
      <c r="AA1087" s="23"/>
      <c r="AB1087" s="23"/>
      <c r="AC1087" s="23"/>
      <c r="AD1087" s="23"/>
      <c r="AE1087" s="23"/>
      <c r="AF1087" s="23"/>
      <c r="AG1087" s="23"/>
      <c r="AH1087" s="23"/>
      <c r="AI1087" s="23" t="s">
        <v>2840</v>
      </c>
      <c r="AJ1087" s="23" t="s">
        <v>2841</v>
      </c>
      <c r="AK1087" s="24"/>
      <c r="AL1087" s="24"/>
      <c r="AM1087" s="11"/>
    </row>
    <row r="1088" spans="1:39" s="60" customFormat="1" ht="33.75" customHeight="1" x14ac:dyDescent="0.25">
      <c r="A1088" s="75">
        <v>13740060</v>
      </c>
      <c r="B1088" s="26">
        <v>41144</v>
      </c>
      <c r="C1088" s="27" t="s">
        <v>1190</v>
      </c>
      <c r="D1088" s="27" t="s">
        <v>2842</v>
      </c>
      <c r="E1088" s="18"/>
      <c r="F1088" s="18"/>
      <c r="G1088" s="18"/>
      <c r="H1088" s="75">
        <v>10803</v>
      </c>
      <c r="I1088" s="26">
        <v>41165</v>
      </c>
      <c r="J1088" s="26" t="s">
        <v>1229</v>
      </c>
      <c r="K1088" s="27" t="s">
        <v>1307</v>
      </c>
      <c r="L1088" s="27"/>
      <c r="M1088" s="27" t="s">
        <v>408</v>
      </c>
      <c r="N1088" s="27" t="s">
        <v>48</v>
      </c>
      <c r="O1088" s="27">
        <v>270000</v>
      </c>
      <c r="P1088" s="739"/>
      <c r="Q1088" s="739"/>
      <c r="R1088" s="739"/>
      <c r="S1088" s="739"/>
      <c r="T1088" s="557"/>
      <c r="U1088" s="27"/>
      <c r="V1088" s="27">
        <v>270000</v>
      </c>
      <c r="W1088" s="27"/>
      <c r="X1088" s="27"/>
      <c r="Y1088" s="27"/>
      <c r="Z1088" s="27"/>
      <c r="AA1088" s="27"/>
      <c r="AB1088" s="27"/>
      <c r="AC1088" s="27"/>
      <c r="AD1088" s="27"/>
      <c r="AE1088" s="27"/>
      <c r="AF1088" s="27"/>
      <c r="AG1088" s="27"/>
      <c r="AH1088" s="27"/>
      <c r="AI1088" s="27" t="s">
        <v>2843</v>
      </c>
      <c r="AJ1088" s="27" t="s">
        <v>2844</v>
      </c>
      <c r="AK1088" s="59"/>
      <c r="AL1088" s="59"/>
      <c r="AM1088" s="11"/>
    </row>
    <row r="1089" spans="1:39" s="60" customFormat="1" ht="28.5" customHeight="1" thickBot="1" x14ac:dyDescent="0.3">
      <c r="A1089" s="61">
        <v>13740060</v>
      </c>
      <c r="B1089" s="19">
        <v>41144</v>
      </c>
      <c r="C1089" s="18" t="s">
        <v>1190</v>
      </c>
      <c r="D1089" s="18" t="s">
        <v>2842</v>
      </c>
      <c r="H1089" s="61">
        <v>10803</v>
      </c>
      <c r="I1089" s="19">
        <v>41165</v>
      </c>
      <c r="J1089" s="19" t="s">
        <v>1229</v>
      </c>
      <c r="K1089" s="18" t="s">
        <v>1307</v>
      </c>
      <c r="L1089" s="18"/>
      <c r="M1089" s="18" t="s">
        <v>408</v>
      </c>
      <c r="N1089" s="18" t="s">
        <v>48</v>
      </c>
      <c r="O1089" s="18"/>
      <c r="P1089" s="753"/>
      <c r="Q1089" s="753"/>
      <c r="R1089" s="753"/>
      <c r="S1089" s="753"/>
      <c r="T1089" s="565"/>
      <c r="U1089" s="18"/>
      <c r="V1089" s="18"/>
      <c r="W1089" s="18"/>
      <c r="X1089" s="18"/>
      <c r="Y1089" s="18"/>
      <c r="Z1089" s="18"/>
      <c r="AA1089" s="18"/>
      <c r="AB1089" s="18"/>
      <c r="AC1089" s="18"/>
      <c r="AD1089" s="18"/>
      <c r="AE1089" s="18"/>
      <c r="AF1089" s="18"/>
      <c r="AG1089" s="18"/>
      <c r="AH1089" s="18"/>
      <c r="AI1089" s="18" t="s">
        <v>2845</v>
      </c>
      <c r="AJ1089" s="18" t="s">
        <v>2846</v>
      </c>
      <c r="AK1089" s="20"/>
      <c r="AL1089" s="20"/>
      <c r="AM1089" s="11"/>
    </row>
    <row r="1090" spans="1:39" s="60" customFormat="1" ht="28.5" customHeight="1" x14ac:dyDescent="0.25">
      <c r="A1090" s="477">
        <v>13740061</v>
      </c>
      <c r="B1090" s="184">
        <v>41186</v>
      </c>
      <c r="C1090" s="185" t="s">
        <v>1882</v>
      </c>
      <c r="D1090" s="185" t="s">
        <v>4396</v>
      </c>
      <c r="E1090" s="185"/>
      <c r="F1090" s="185"/>
      <c r="G1090" s="185"/>
      <c r="H1090" s="186">
        <v>12108</v>
      </c>
      <c r="I1090" s="184">
        <v>41206</v>
      </c>
      <c r="J1090" s="184">
        <v>43377</v>
      </c>
      <c r="K1090" s="185" t="s">
        <v>1851</v>
      </c>
      <c r="L1090" s="185"/>
      <c r="M1090" s="185" t="s">
        <v>1037</v>
      </c>
      <c r="N1090" s="185" t="s">
        <v>21</v>
      </c>
      <c r="O1090" s="185">
        <v>38325</v>
      </c>
      <c r="P1090" s="748" t="s">
        <v>3183</v>
      </c>
      <c r="Q1090" s="811"/>
      <c r="R1090" s="748"/>
      <c r="S1090" s="748"/>
      <c r="T1090" s="588"/>
      <c r="U1090" s="185"/>
      <c r="V1090" s="185">
        <v>38325</v>
      </c>
      <c r="W1090" s="185"/>
      <c r="X1090" s="185"/>
      <c r="Y1090" s="185"/>
      <c r="Z1090" s="185"/>
      <c r="AA1090" s="185"/>
      <c r="AB1090" s="185"/>
      <c r="AC1090" s="185"/>
      <c r="AD1090" s="185"/>
      <c r="AE1090" s="185"/>
      <c r="AF1090" s="185"/>
      <c r="AG1090" s="185"/>
      <c r="AH1090" s="185"/>
      <c r="AI1090" s="185" t="s">
        <v>2847</v>
      </c>
      <c r="AJ1090" s="185" t="s">
        <v>2848</v>
      </c>
      <c r="AK1090" s="275"/>
      <c r="AL1090" s="275"/>
      <c r="AM1090" s="11"/>
    </row>
    <row r="1091" spans="1:39" s="60" customFormat="1" ht="28.5" customHeight="1" thickBot="1" x14ac:dyDescent="0.3">
      <c r="A1091" s="487">
        <v>13740061</v>
      </c>
      <c r="B1091" s="170">
        <v>41186</v>
      </c>
      <c r="C1091" s="44" t="s">
        <v>3184</v>
      </c>
      <c r="D1091" s="44" t="s">
        <v>7379</v>
      </c>
      <c r="E1091" s="29" t="s">
        <v>80</v>
      </c>
      <c r="F1091" s="29" t="s">
        <v>69</v>
      </c>
      <c r="G1091" s="29" t="s">
        <v>51</v>
      </c>
      <c r="H1091" s="169">
        <v>12108</v>
      </c>
      <c r="I1091" s="170">
        <v>41206</v>
      </c>
      <c r="J1091" s="170">
        <v>45569</v>
      </c>
      <c r="K1091" s="44" t="s">
        <v>1851</v>
      </c>
      <c r="L1091" s="44" t="s">
        <v>7009</v>
      </c>
      <c r="M1091" s="44" t="s">
        <v>1037</v>
      </c>
      <c r="N1091" s="44" t="s">
        <v>21</v>
      </c>
      <c r="O1091" s="44">
        <v>38325</v>
      </c>
      <c r="P1091" s="738" t="s">
        <v>7010</v>
      </c>
      <c r="Q1091" s="738" t="s">
        <v>7010</v>
      </c>
      <c r="R1091" s="738"/>
      <c r="S1091" s="738"/>
      <c r="T1091" s="573">
        <v>12</v>
      </c>
      <c r="U1091" s="44">
        <v>250</v>
      </c>
      <c r="V1091" s="44">
        <v>38325</v>
      </c>
      <c r="W1091" s="44" t="s">
        <v>3185</v>
      </c>
      <c r="X1091" s="44">
        <v>20</v>
      </c>
      <c r="Y1091" s="44">
        <v>25</v>
      </c>
      <c r="Z1091" s="44">
        <v>125</v>
      </c>
      <c r="AA1091" s="44" t="s">
        <v>1090</v>
      </c>
      <c r="AB1091" s="44" t="s">
        <v>1090</v>
      </c>
      <c r="AC1091" s="44" t="s">
        <v>1090</v>
      </c>
      <c r="AD1091" s="44" t="s">
        <v>1090</v>
      </c>
      <c r="AE1091" s="44" t="s">
        <v>1090</v>
      </c>
      <c r="AF1091" s="44">
        <v>0.3</v>
      </c>
      <c r="AG1091" s="44" t="s">
        <v>3186</v>
      </c>
      <c r="AH1091" s="44">
        <v>435.83</v>
      </c>
      <c r="AI1091" s="44" t="s">
        <v>2847</v>
      </c>
      <c r="AJ1091" s="44" t="s">
        <v>2848</v>
      </c>
      <c r="AK1091" s="174"/>
      <c r="AL1091" s="174"/>
      <c r="AM1091" s="11"/>
    </row>
    <row r="1092" spans="1:39" s="60" customFormat="1" ht="28.5" customHeight="1" thickBot="1" x14ac:dyDescent="0.3">
      <c r="A1092" s="77">
        <v>13740062</v>
      </c>
      <c r="B1092" s="28">
        <v>41240</v>
      </c>
      <c r="C1092" s="29" t="s">
        <v>1917</v>
      </c>
      <c r="D1092" s="29" t="s">
        <v>5052</v>
      </c>
      <c r="E1092" s="23"/>
      <c r="F1092" s="23"/>
      <c r="G1092" s="23"/>
      <c r="H1092" s="77" t="s">
        <v>172</v>
      </c>
      <c r="I1092" s="28">
        <v>41261</v>
      </c>
      <c r="J1092" s="28">
        <v>43431</v>
      </c>
      <c r="K1092" s="29" t="s">
        <v>1120</v>
      </c>
      <c r="L1092" s="29"/>
      <c r="M1092" s="29" t="s">
        <v>699</v>
      </c>
      <c r="N1092" s="29" t="s">
        <v>34</v>
      </c>
      <c r="O1092" s="29">
        <v>8395</v>
      </c>
      <c r="P1092" s="743"/>
      <c r="Q1092" s="743"/>
      <c r="R1092" s="743"/>
      <c r="S1092" s="743"/>
      <c r="T1092" s="571"/>
      <c r="U1092" s="29"/>
      <c r="V1092" s="29">
        <v>8395</v>
      </c>
      <c r="W1092" s="29"/>
      <c r="X1092" s="29"/>
      <c r="Y1092" s="29"/>
      <c r="Z1092" s="29"/>
      <c r="AA1092" s="29"/>
      <c r="AB1092" s="29"/>
      <c r="AC1092" s="29"/>
      <c r="AD1092" s="29"/>
      <c r="AE1092" s="29"/>
      <c r="AF1092" s="29"/>
      <c r="AG1092" s="29"/>
      <c r="AH1092" s="29"/>
      <c r="AI1092" s="29" t="s">
        <v>2849</v>
      </c>
      <c r="AJ1092" s="29" t="s">
        <v>2850</v>
      </c>
      <c r="AK1092" s="25"/>
      <c r="AL1092" s="25"/>
      <c r="AM1092" s="11"/>
    </row>
    <row r="1093" spans="1:39" s="60" customFormat="1" ht="28.5" customHeight="1" thickBot="1" x14ac:dyDescent="0.3">
      <c r="A1093" s="237">
        <v>13740063</v>
      </c>
      <c r="B1093" s="238">
        <v>41326</v>
      </c>
      <c r="C1093" s="23" t="s">
        <v>1918</v>
      </c>
      <c r="D1093" s="23" t="s">
        <v>1919</v>
      </c>
      <c r="E1093" s="29"/>
      <c r="F1093" s="29"/>
      <c r="G1093" s="29"/>
      <c r="H1093" s="239" t="s">
        <v>172</v>
      </c>
      <c r="I1093" s="238">
        <v>41347</v>
      </c>
      <c r="J1093" s="238">
        <v>43517</v>
      </c>
      <c r="K1093" s="23" t="s">
        <v>1120</v>
      </c>
      <c r="L1093" s="23"/>
      <c r="M1093" s="23" t="s">
        <v>4866</v>
      </c>
      <c r="N1093" s="23" t="s">
        <v>34</v>
      </c>
      <c r="O1093" s="23">
        <v>4930</v>
      </c>
      <c r="P1093" s="744"/>
      <c r="Q1093" s="744"/>
      <c r="R1093" s="744"/>
      <c r="S1093" s="744"/>
      <c r="T1093" s="575"/>
      <c r="U1093" s="23"/>
      <c r="V1093" s="23">
        <v>4930</v>
      </c>
      <c r="W1093" s="23"/>
      <c r="X1093" s="23"/>
      <c r="Y1093" s="23"/>
      <c r="Z1093" s="23"/>
      <c r="AA1093" s="23"/>
      <c r="AB1093" s="23"/>
      <c r="AC1093" s="23"/>
      <c r="AD1093" s="23"/>
      <c r="AE1093" s="23"/>
      <c r="AF1093" s="23"/>
      <c r="AG1093" s="23"/>
      <c r="AH1093" s="23"/>
      <c r="AI1093" s="23" t="s">
        <v>2851</v>
      </c>
      <c r="AJ1093" s="23" t="s">
        <v>2852</v>
      </c>
      <c r="AK1093" s="24"/>
      <c r="AL1093" s="24"/>
      <c r="AM1093" s="11"/>
    </row>
    <row r="1094" spans="1:39" s="60" customFormat="1" ht="28.5" customHeight="1" thickBot="1" x14ac:dyDescent="0.3">
      <c r="A1094" s="77">
        <v>13740064</v>
      </c>
      <c r="B1094" s="28">
        <v>41326</v>
      </c>
      <c r="C1094" s="29" t="s">
        <v>137</v>
      </c>
      <c r="D1094" s="29" t="s">
        <v>7384</v>
      </c>
      <c r="E1094" s="23" t="s">
        <v>6971</v>
      </c>
      <c r="F1094" s="23" t="s">
        <v>47</v>
      </c>
      <c r="G1094" s="23" t="s">
        <v>33</v>
      </c>
      <c r="H1094" s="77">
        <v>61807</v>
      </c>
      <c r="I1094" s="28">
        <v>41347</v>
      </c>
      <c r="J1094" s="28">
        <v>45709</v>
      </c>
      <c r="K1094" s="29" t="s">
        <v>373</v>
      </c>
      <c r="L1094" s="29"/>
      <c r="M1094" s="29" t="s">
        <v>4867</v>
      </c>
      <c r="N1094" s="29" t="s">
        <v>34</v>
      </c>
      <c r="O1094" s="29">
        <v>2880</v>
      </c>
      <c r="P1094" s="743" t="s">
        <v>6969</v>
      </c>
      <c r="Q1094" s="743" t="s">
        <v>6969</v>
      </c>
      <c r="R1094" s="743"/>
      <c r="S1094" s="743"/>
      <c r="T1094" s="571"/>
      <c r="U1094" s="29"/>
      <c r="V1094" s="29">
        <v>2880</v>
      </c>
      <c r="W1094" s="29"/>
      <c r="X1094" s="29"/>
      <c r="Y1094" s="29"/>
      <c r="Z1094" s="29"/>
      <c r="AA1094" s="29"/>
      <c r="AB1094" s="29"/>
      <c r="AC1094" s="29"/>
      <c r="AD1094" s="29"/>
      <c r="AE1094" s="29"/>
      <c r="AF1094" s="29"/>
      <c r="AG1094" s="29"/>
      <c r="AH1094" s="29"/>
      <c r="AI1094" s="29" t="s">
        <v>2853</v>
      </c>
      <c r="AJ1094" s="29" t="s">
        <v>2854</v>
      </c>
      <c r="AK1094" s="25"/>
      <c r="AL1094" s="25" t="s">
        <v>6970</v>
      </c>
      <c r="AM1094" s="11"/>
    </row>
    <row r="1095" spans="1:39" s="60" customFormat="1" ht="28.5" customHeight="1" thickBot="1" x14ac:dyDescent="0.3">
      <c r="A1095" s="237">
        <v>13740065</v>
      </c>
      <c r="B1095" s="238">
        <v>41354</v>
      </c>
      <c r="C1095" s="23" t="s">
        <v>1920</v>
      </c>
      <c r="D1095" s="23" t="s">
        <v>4397</v>
      </c>
      <c r="E1095" s="23"/>
      <c r="F1095" s="23"/>
      <c r="G1095" s="23"/>
      <c r="H1095" s="239">
        <v>415</v>
      </c>
      <c r="I1095" s="238">
        <v>41445</v>
      </c>
      <c r="J1095" s="238">
        <v>43545</v>
      </c>
      <c r="K1095" s="23" t="s">
        <v>1461</v>
      </c>
      <c r="L1095" s="23"/>
      <c r="M1095" s="23" t="s">
        <v>4868</v>
      </c>
      <c r="N1095" s="23" t="s">
        <v>48</v>
      </c>
      <c r="O1095" s="23">
        <v>5475</v>
      </c>
      <c r="P1095" s="744"/>
      <c r="Q1095" s="744"/>
      <c r="R1095" s="744"/>
      <c r="S1095" s="744"/>
      <c r="T1095" s="575">
        <v>1.1000000000000001</v>
      </c>
      <c r="U1095" s="23">
        <v>15</v>
      </c>
      <c r="V1095" s="23">
        <v>5475</v>
      </c>
      <c r="W1095" s="23" t="s">
        <v>1257</v>
      </c>
      <c r="X1095" s="23">
        <v>50</v>
      </c>
      <c r="Y1095" s="23">
        <v>50</v>
      </c>
      <c r="Z1095" s="23">
        <v>250</v>
      </c>
      <c r="AA1095" s="23" t="s">
        <v>1090</v>
      </c>
      <c r="AB1095" s="23" t="s">
        <v>1090</v>
      </c>
      <c r="AC1095" s="23" t="s">
        <v>1090</v>
      </c>
      <c r="AD1095" s="23" t="s">
        <v>1090</v>
      </c>
      <c r="AE1095" s="23" t="s">
        <v>1090</v>
      </c>
      <c r="AF1095" s="23">
        <v>0.3</v>
      </c>
      <c r="AG1095" s="23" t="s">
        <v>1921</v>
      </c>
      <c r="AH1095" s="23"/>
      <c r="AI1095" s="23" t="s">
        <v>4398</v>
      </c>
      <c r="AJ1095" s="23" t="s">
        <v>2855</v>
      </c>
      <c r="AK1095" s="24" t="s">
        <v>166</v>
      </c>
      <c r="AL1095" s="24"/>
      <c r="AM1095" s="11"/>
    </row>
    <row r="1096" spans="1:39" s="60" customFormat="1" ht="28.5" customHeight="1" thickBot="1" x14ac:dyDescent="0.3">
      <c r="A1096" s="310">
        <v>13740066</v>
      </c>
      <c r="B1096" s="311">
        <v>41435</v>
      </c>
      <c r="C1096" s="312" t="s">
        <v>215</v>
      </c>
      <c r="D1096" s="312" t="s">
        <v>5198</v>
      </c>
      <c r="E1096" s="312" t="s">
        <v>8250</v>
      </c>
      <c r="F1096" s="312" t="s">
        <v>6778</v>
      </c>
      <c r="G1096" s="312" t="s">
        <v>6779</v>
      </c>
      <c r="H1096" s="313">
        <v>37232</v>
      </c>
      <c r="I1096" s="311">
        <v>41474</v>
      </c>
      <c r="J1096" s="311">
        <v>45095</v>
      </c>
      <c r="K1096" s="312" t="s">
        <v>1657</v>
      </c>
      <c r="L1096" s="312"/>
      <c r="M1096" s="312" t="s">
        <v>4869</v>
      </c>
      <c r="N1096" s="312" t="s">
        <v>48</v>
      </c>
      <c r="O1096" s="312">
        <v>584</v>
      </c>
      <c r="P1096" s="751" t="s">
        <v>8251</v>
      </c>
      <c r="Q1096" s="751"/>
      <c r="R1096" s="751"/>
      <c r="S1096" s="751"/>
      <c r="T1096" s="620">
        <v>0.61</v>
      </c>
      <c r="U1096" s="312">
        <v>1.5</v>
      </c>
      <c r="V1096" s="312">
        <v>584</v>
      </c>
      <c r="W1096" s="312" t="s">
        <v>1257</v>
      </c>
      <c r="X1096" s="312">
        <v>50</v>
      </c>
      <c r="Y1096" s="312">
        <v>50</v>
      </c>
      <c r="Z1096" s="312">
        <v>250</v>
      </c>
      <c r="AA1096" s="312" t="s">
        <v>1090</v>
      </c>
      <c r="AB1096" s="312" t="s">
        <v>1090</v>
      </c>
      <c r="AC1096" s="312" t="s">
        <v>1090</v>
      </c>
      <c r="AD1096" s="312" t="s">
        <v>1090</v>
      </c>
      <c r="AE1096" s="312" t="s">
        <v>1090</v>
      </c>
      <c r="AF1096" s="312" t="s">
        <v>1090</v>
      </c>
      <c r="AG1096" s="312" t="s">
        <v>1488</v>
      </c>
      <c r="AH1096" s="312"/>
      <c r="AI1096" s="312" t="s">
        <v>4399</v>
      </c>
      <c r="AJ1096" s="312" t="s">
        <v>2856</v>
      </c>
      <c r="AK1096" s="451" t="s">
        <v>166</v>
      </c>
      <c r="AL1096" s="451" t="s">
        <v>8722</v>
      </c>
      <c r="AM1096" s="11"/>
    </row>
    <row r="1097" spans="1:39" s="60" customFormat="1" ht="37.5" customHeight="1" thickBot="1" x14ac:dyDescent="0.3">
      <c r="A1097" s="237">
        <v>13740067</v>
      </c>
      <c r="B1097" s="238">
        <v>41502</v>
      </c>
      <c r="C1097" s="23" t="s">
        <v>215</v>
      </c>
      <c r="D1097" s="23" t="s">
        <v>5762</v>
      </c>
      <c r="E1097" s="23"/>
      <c r="F1097" s="23"/>
      <c r="G1097" s="23"/>
      <c r="H1097" s="239" t="s">
        <v>271</v>
      </c>
      <c r="I1097" s="238">
        <v>41549</v>
      </c>
      <c r="J1097" s="238">
        <v>45154</v>
      </c>
      <c r="K1097" s="23" t="s">
        <v>1307</v>
      </c>
      <c r="L1097" s="23"/>
      <c r="M1097" s="23" t="s">
        <v>1922</v>
      </c>
      <c r="N1097" s="246" t="s">
        <v>48</v>
      </c>
      <c r="O1097" s="247">
        <v>40000</v>
      </c>
      <c r="P1097" s="744"/>
      <c r="Q1097" s="744"/>
      <c r="R1097" s="744"/>
      <c r="S1097" s="744"/>
      <c r="T1097" s="575">
        <v>12.6</v>
      </c>
      <c r="U1097" s="23">
        <v>110</v>
      </c>
      <c r="V1097" s="23">
        <v>40000</v>
      </c>
      <c r="W1097" s="246" t="s">
        <v>1257</v>
      </c>
      <c r="X1097" s="23">
        <v>50</v>
      </c>
      <c r="Y1097" s="23">
        <v>50</v>
      </c>
      <c r="Z1097" s="23">
        <v>250</v>
      </c>
      <c r="AA1097" s="23" t="s">
        <v>1090</v>
      </c>
      <c r="AB1097" s="23" t="s">
        <v>1090</v>
      </c>
      <c r="AC1097" s="23" t="s">
        <v>1090</v>
      </c>
      <c r="AD1097" s="23" t="s">
        <v>1090</v>
      </c>
      <c r="AE1097" s="23" t="s">
        <v>1090</v>
      </c>
      <c r="AF1097" s="23" t="s">
        <v>1090</v>
      </c>
      <c r="AG1097" s="23" t="s">
        <v>1488</v>
      </c>
      <c r="AH1097" s="23"/>
      <c r="AI1097" s="246" t="s">
        <v>4400</v>
      </c>
      <c r="AJ1097" s="246" t="s">
        <v>2857</v>
      </c>
      <c r="AK1097" s="24" t="s">
        <v>4401</v>
      </c>
      <c r="AL1097" s="24"/>
      <c r="AM1097" s="11"/>
    </row>
    <row r="1098" spans="1:39" s="662" customFormat="1" ht="28.5" customHeight="1" thickBot="1" x14ac:dyDescent="0.3">
      <c r="A1098" s="77">
        <v>13740068</v>
      </c>
      <c r="B1098" s="28">
        <v>41617</v>
      </c>
      <c r="C1098" s="29" t="s">
        <v>7669</v>
      </c>
      <c r="D1098" s="29" t="s">
        <v>7670</v>
      </c>
      <c r="E1098" s="23" t="s">
        <v>161</v>
      </c>
      <c r="F1098" s="23" t="s">
        <v>161</v>
      </c>
      <c r="G1098" s="23" t="s">
        <v>45</v>
      </c>
      <c r="H1098" s="77">
        <v>24030</v>
      </c>
      <c r="I1098" s="28">
        <v>41636</v>
      </c>
      <c r="J1098" s="28">
        <v>46000</v>
      </c>
      <c r="K1098" s="29" t="s">
        <v>365</v>
      </c>
      <c r="L1098" s="29" t="s">
        <v>6529</v>
      </c>
      <c r="M1098" s="29" t="s">
        <v>1923</v>
      </c>
      <c r="N1098" s="29" t="s">
        <v>48</v>
      </c>
      <c r="O1098" s="29">
        <v>301125</v>
      </c>
      <c r="P1098" s="743" t="s">
        <v>7671</v>
      </c>
      <c r="Q1098" s="743" t="s">
        <v>7671</v>
      </c>
      <c r="R1098" s="743"/>
      <c r="S1098" s="743"/>
      <c r="T1098" s="941" t="s">
        <v>1924</v>
      </c>
      <c r="U1098" s="29">
        <v>825</v>
      </c>
      <c r="V1098" s="29">
        <v>301125</v>
      </c>
      <c r="W1098" s="29" t="s">
        <v>1089</v>
      </c>
      <c r="X1098" s="29">
        <v>35</v>
      </c>
      <c r="Y1098" s="29">
        <v>25</v>
      </c>
      <c r="Z1098" s="29">
        <v>125</v>
      </c>
      <c r="AA1098" s="29" t="s">
        <v>1090</v>
      </c>
      <c r="AB1098" s="29" t="s">
        <v>1090</v>
      </c>
      <c r="AC1098" s="29" t="s">
        <v>1090</v>
      </c>
      <c r="AD1098" s="29" t="s">
        <v>1090</v>
      </c>
      <c r="AE1098" s="29" t="s">
        <v>1090</v>
      </c>
      <c r="AF1098" s="29">
        <v>0.3</v>
      </c>
      <c r="AG1098" s="29" t="s">
        <v>1925</v>
      </c>
      <c r="AH1098" s="29">
        <v>197.5</v>
      </c>
      <c r="AI1098" s="29" t="s">
        <v>4402</v>
      </c>
      <c r="AJ1098" s="29" t="s">
        <v>2858</v>
      </c>
      <c r="AK1098" s="25" t="s">
        <v>5410</v>
      </c>
      <c r="AL1098" s="25"/>
      <c r="AM1098" s="11"/>
    </row>
    <row r="1099" spans="1:39" s="60" customFormat="1" ht="24.75" customHeight="1" thickBot="1" x14ac:dyDescent="0.3">
      <c r="A1099" s="237">
        <v>13740069</v>
      </c>
      <c r="B1099" s="238">
        <v>41618</v>
      </c>
      <c r="C1099" s="23" t="s">
        <v>5645</v>
      </c>
      <c r="D1099" s="23" t="s">
        <v>8822</v>
      </c>
      <c r="E1099" s="23" t="s">
        <v>117</v>
      </c>
      <c r="F1099" s="23" t="s">
        <v>69</v>
      </c>
      <c r="G1099" s="23" t="s">
        <v>51</v>
      </c>
      <c r="H1099" s="239" t="s">
        <v>1926</v>
      </c>
      <c r="I1099" s="238">
        <v>41641</v>
      </c>
      <c r="J1099" s="238">
        <v>47462</v>
      </c>
      <c r="K1099" s="23" t="s">
        <v>370</v>
      </c>
      <c r="L1099" s="23" t="s">
        <v>6719</v>
      </c>
      <c r="M1099" s="23" t="s">
        <v>4870</v>
      </c>
      <c r="N1099" s="23" t="s">
        <v>52</v>
      </c>
      <c r="O1099" s="23">
        <v>6754</v>
      </c>
      <c r="P1099" s="744" t="s">
        <v>8823</v>
      </c>
      <c r="Q1099" s="744" t="s">
        <v>8823</v>
      </c>
      <c r="R1099" s="744"/>
      <c r="S1099" s="744"/>
      <c r="T1099" s="575"/>
      <c r="U1099" s="23">
        <v>27.23</v>
      </c>
      <c r="V1099" s="23">
        <v>6754</v>
      </c>
      <c r="W1099" s="23" t="s">
        <v>1089</v>
      </c>
      <c r="X1099" s="23">
        <v>35</v>
      </c>
      <c r="Y1099" s="23">
        <v>25</v>
      </c>
      <c r="Z1099" s="23">
        <v>125</v>
      </c>
      <c r="AA1099" s="23" t="s">
        <v>1090</v>
      </c>
      <c r="AB1099" s="23" t="s">
        <v>1090</v>
      </c>
      <c r="AC1099" s="23" t="s">
        <v>1090</v>
      </c>
      <c r="AD1099" s="23" t="s">
        <v>1090</v>
      </c>
      <c r="AE1099" s="23" t="s">
        <v>1090</v>
      </c>
      <c r="AF1099" s="23">
        <v>3</v>
      </c>
      <c r="AG1099" s="23" t="s">
        <v>1788</v>
      </c>
      <c r="AH1099" s="23">
        <v>463.95</v>
      </c>
      <c r="AI1099" s="23" t="s">
        <v>4403</v>
      </c>
      <c r="AJ1099" s="23" t="s">
        <v>2859</v>
      </c>
      <c r="AK1099" s="24" t="s">
        <v>166</v>
      </c>
      <c r="AL1099" s="24"/>
    </row>
    <row r="1100" spans="1:39" s="60" customFormat="1" ht="24.75" customHeight="1" thickBot="1" x14ac:dyDescent="0.3">
      <c r="A1100" s="77">
        <v>13740070</v>
      </c>
      <c r="B1100" s="28">
        <v>41649</v>
      </c>
      <c r="C1100" s="29" t="s">
        <v>1927</v>
      </c>
      <c r="D1100" s="29" t="s">
        <v>7702</v>
      </c>
      <c r="E1100" s="729" t="s">
        <v>323</v>
      </c>
      <c r="F1100" s="729" t="s">
        <v>128</v>
      </c>
      <c r="G1100" s="729" t="s">
        <v>128</v>
      </c>
      <c r="H1100" s="77">
        <v>81400</v>
      </c>
      <c r="I1100" s="28">
        <v>41673</v>
      </c>
      <c r="J1100" s="28">
        <v>46032</v>
      </c>
      <c r="K1100" s="29" t="s">
        <v>1429</v>
      </c>
      <c r="L1100" s="29"/>
      <c r="M1100" s="29" t="s">
        <v>1923</v>
      </c>
      <c r="N1100" s="29" t="s">
        <v>66</v>
      </c>
      <c r="O1100" s="29">
        <v>8030</v>
      </c>
      <c r="P1100" s="743" t="s">
        <v>7701</v>
      </c>
      <c r="Q1100" s="743" t="s">
        <v>7701</v>
      </c>
      <c r="R1100" s="743"/>
      <c r="S1100" s="743"/>
      <c r="T1100" s="571">
        <v>0.91700000000000004</v>
      </c>
      <c r="U1100" s="29">
        <v>22</v>
      </c>
      <c r="V1100" s="29">
        <v>8030</v>
      </c>
      <c r="W1100" s="23" t="s">
        <v>1089</v>
      </c>
      <c r="X1100" s="23">
        <v>50</v>
      </c>
      <c r="Y1100" s="23">
        <v>15</v>
      </c>
      <c r="Z1100" s="23">
        <v>70</v>
      </c>
      <c r="AA1100" s="29" t="s">
        <v>1090</v>
      </c>
      <c r="AB1100" s="29" t="s">
        <v>1090</v>
      </c>
      <c r="AC1100" s="29" t="s">
        <v>1090</v>
      </c>
      <c r="AD1100" s="29" t="s">
        <v>1090</v>
      </c>
      <c r="AE1100" s="29" t="s">
        <v>1090</v>
      </c>
      <c r="AF1100" s="29" t="s">
        <v>1090</v>
      </c>
      <c r="AG1100" s="29" t="s">
        <v>1788</v>
      </c>
      <c r="AH1100" s="29">
        <v>275.60000000000002</v>
      </c>
      <c r="AI1100" s="29" t="s">
        <v>4404</v>
      </c>
      <c r="AJ1100" s="29" t="s">
        <v>2860</v>
      </c>
      <c r="AK1100" s="25" t="s">
        <v>166</v>
      </c>
      <c r="AL1100" s="25"/>
    </row>
    <row r="1101" spans="1:39" s="60" customFormat="1" ht="24.75" customHeight="1" thickBot="1" x14ac:dyDescent="0.3">
      <c r="A1101" s="477">
        <v>13750001</v>
      </c>
      <c r="B1101" s="184">
        <v>39192</v>
      </c>
      <c r="C1101" s="16" t="s">
        <v>1928</v>
      </c>
      <c r="D1101" s="185" t="s">
        <v>6620</v>
      </c>
      <c r="E1101" s="176" t="s">
        <v>6734</v>
      </c>
      <c r="F1101" s="176" t="s">
        <v>6734</v>
      </c>
      <c r="G1101" s="176" t="s">
        <v>128</v>
      </c>
      <c r="H1101" s="186">
        <v>37798</v>
      </c>
      <c r="I1101" s="184">
        <v>39203</v>
      </c>
      <c r="J1101" s="184">
        <v>42480</v>
      </c>
      <c r="K1101" s="16" t="s">
        <v>365</v>
      </c>
      <c r="L1101" s="185"/>
      <c r="M1101" s="185" t="s">
        <v>1864</v>
      </c>
      <c r="N1101" s="185" t="s">
        <v>25</v>
      </c>
      <c r="O1101" s="185">
        <v>3900000</v>
      </c>
      <c r="P1101" s="748" t="s">
        <v>6637</v>
      </c>
      <c r="Q1101" s="748" t="s">
        <v>6637</v>
      </c>
      <c r="R1101" s="748"/>
      <c r="S1101" s="748"/>
      <c r="T1101" s="588">
        <v>7715</v>
      </c>
      <c r="U1101" s="185">
        <v>10685</v>
      </c>
      <c r="V1101" s="185">
        <v>3900000</v>
      </c>
      <c r="W1101" s="176" t="s">
        <v>1089</v>
      </c>
      <c r="X1101" s="176">
        <v>50</v>
      </c>
      <c r="Y1101" s="176">
        <v>15</v>
      </c>
      <c r="Z1101" s="176">
        <v>70</v>
      </c>
      <c r="AA1101" s="185"/>
      <c r="AB1101" s="185"/>
      <c r="AC1101" s="185"/>
      <c r="AD1101" s="185">
        <v>15</v>
      </c>
      <c r="AE1101" s="185">
        <v>2</v>
      </c>
      <c r="AF1101" s="185">
        <v>5</v>
      </c>
      <c r="AG1101" s="185" t="s">
        <v>6623</v>
      </c>
      <c r="AH1101" s="185"/>
      <c r="AI1101" s="185" t="s">
        <v>6627</v>
      </c>
      <c r="AJ1101" s="185" t="s">
        <v>6628</v>
      </c>
      <c r="AK1101" s="275" t="s">
        <v>6635</v>
      </c>
      <c r="AL1101" s="682" t="s">
        <v>6636</v>
      </c>
    </row>
    <row r="1102" spans="1:39" s="60" customFormat="1" ht="24.75" customHeight="1" thickBot="1" x14ac:dyDescent="0.3">
      <c r="A1102" s="478">
        <v>13750001</v>
      </c>
      <c r="B1102" s="15">
        <v>39192</v>
      </c>
      <c r="C1102" s="16" t="s">
        <v>1930</v>
      </c>
      <c r="D1102" s="185" t="s">
        <v>6620</v>
      </c>
      <c r="E1102" s="185" t="s">
        <v>6734</v>
      </c>
      <c r="F1102" s="185" t="s">
        <v>6734</v>
      </c>
      <c r="G1102" s="185" t="s">
        <v>128</v>
      </c>
      <c r="H1102" s="33">
        <v>37798</v>
      </c>
      <c r="I1102" s="15">
        <v>39203</v>
      </c>
      <c r="J1102" s="15">
        <v>42480</v>
      </c>
      <c r="K1102" s="16" t="s">
        <v>365</v>
      </c>
      <c r="L1102" s="16"/>
      <c r="M1102" s="16" t="s">
        <v>1929</v>
      </c>
      <c r="N1102" s="16" t="s">
        <v>25</v>
      </c>
      <c r="O1102" s="16">
        <v>450000</v>
      </c>
      <c r="P1102" s="748" t="s">
        <v>6637</v>
      </c>
      <c r="Q1102" s="748" t="s">
        <v>6637</v>
      </c>
      <c r="R1102" s="764"/>
      <c r="S1102" s="764"/>
      <c r="T1102" s="580">
        <v>55</v>
      </c>
      <c r="U1102" s="16">
        <v>1233</v>
      </c>
      <c r="V1102" s="16">
        <v>450000</v>
      </c>
      <c r="W1102" s="16" t="s">
        <v>1089</v>
      </c>
      <c r="X1102" s="16">
        <v>50</v>
      </c>
      <c r="Y1102" s="16">
        <v>15</v>
      </c>
      <c r="Z1102" s="16">
        <v>70</v>
      </c>
      <c r="AA1102" s="16"/>
      <c r="AB1102" s="16"/>
      <c r="AC1102" s="16"/>
      <c r="AD1102" s="16">
        <v>15</v>
      </c>
      <c r="AE1102" s="16">
        <v>2</v>
      </c>
      <c r="AF1102" s="16">
        <v>5</v>
      </c>
      <c r="AG1102" s="185" t="s">
        <v>6625</v>
      </c>
      <c r="AH1102" s="16"/>
      <c r="AI1102" s="185" t="s">
        <v>6629</v>
      </c>
      <c r="AJ1102" s="185" t="s">
        <v>6630</v>
      </c>
      <c r="AK1102" s="275" t="s">
        <v>6635</v>
      </c>
      <c r="AL1102" s="682" t="s">
        <v>6636</v>
      </c>
    </row>
    <row r="1103" spans="1:39" s="60" customFormat="1" ht="34.5" customHeight="1" thickBot="1" x14ac:dyDescent="0.3">
      <c r="A1103" s="478">
        <v>13750001</v>
      </c>
      <c r="B1103" s="15">
        <v>39192</v>
      </c>
      <c r="C1103" s="16" t="s">
        <v>1932</v>
      </c>
      <c r="D1103" s="185" t="s">
        <v>6620</v>
      </c>
      <c r="E1103" s="185" t="s">
        <v>6734</v>
      </c>
      <c r="F1103" s="185" t="s">
        <v>6734</v>
      </c>
      <c r="G1103" s="185" t="s">
        <v>128</v>
      </c>
      <c r="H1103" s="33">
        <v>37798</v>
      </c>
      <c r="I1103" s="15">
        <v>39203</v>
      </c>
      <c r="J1103" s="15">
        <v>42480</v>
      </c>
      <c r="K1103" s="16" t="s">
        <v>365</v>
      </c>
      <c r="L1103" s="16"/>
      <c r="M1103" s="16" t="s">
        <v>1931</v>
      </c>
      <c r="N1103" s="16" t="s">
        <v>25</v>
      </c>
      <c r="O1103" s="16">
        <v>6600000</v>
      </c>
      <c r="P1103" s="748" t="s">
        <v>6637</v>
      </c>
      <c r="Q1103" s="748" t="s">
        <v>6637</v>
      </c>
      <c r="R1103" s="764"/>
      <c r="S1103" s="764"/>
      <c r="T1103" s="580">
        <v>753.42</v>
      </c>
      <c r="U1103" s="16">
        <v>18082</v>
      </c>
      <c r="V1103" s="16">
        <v>6600000</v>
      </c>
      <c r="W1103" s="16" t="s">
        <v>1089</v>
      </c>
      <c r="X1103" s="16">
        <v>50</v>
      </c>
      <c r="Y1103" s="16"/>
      <c r="Z1103" s="16">
        <v>70</v>
      </c>
      <c r="AA1103" s="16"/>
      <c r="AB1103" s="16"/>
      <c r="AC1103" s="16"/>
      <c r="AD1103" s="16">
        <v>15</v>
      </c>
      <c r="AE1103" s="16">
        <v>2</v>
      </c>
      <c r="AF1103" s="16">
        <v>5</v>
      </c>
      <c r="AG1103" s="185" t="s">
        <v>6626</v>
      </c>
      <c r="AH1103" s="16"/>
      <c r="AI1103" s="185" t="s">
        <v>6631</v>
      </c>
      <c r="AJ1103" s="185" t="s">
        <v>6632</v>
      </c>
      <c r="AK1103" s="275" t="s">
        <v>6635</v>
      </c>
      <c r="AL1103" s="682" t="s">
        <v>6636</v>
      </c>
    </row>
    <row r="1104" spans="1:39" s="60" customFormat="1" ht="24.75" customHeight="1" thickBot="1" x14ac:dyDescent="0.3">
      <c r="A1104" s="478">
        <v>13750001</v>
      </c>
      <c r="B1104" s="15">
        <v>39192</v>
      </c>
      <c r="C1104" s="16" t="s">
        <v>6622</v>
      </c>
      <c r="D1104" s="185" t="s">
        <v>6620</v>
      </c>
      <c r="E1104" s="185" t="s">
        <v>6734</v>
      </c>
      <c r="F1104" s="185" t="s">
        <v>6734</v>
      </c>
      <c r="G1104" s="185" t="s">
        <v>128</v>
      </c>
      <c r="H1104" s="33">
        <v>37798</v>
      </c>
      <c r="I1104" s="15">
        <v>39203</v>
      </c>
      <c r="J1104" s="15">
        <v>42480</v>
      </c>
      <c r="K1104" s="16" t="s">
        <v>365</v>
      </c>
      <c r="L1104" s="16"/>
      <c r="M1104" s="16" t="s">
        <v>1933</v>
      </c>
      <c r="N1104" s="16" t="s">
        <v>25</v>
      </c>
      <c r="O1104" s="16">
        <v>1095</v>
      </c>
      <c r="P1104" s="748" t="s">
        <v>6637</v>
      </c>
      <c r="Q1104" s="748" t="s">
        <v>6637</v>
      </c>
      <c r="R1104" s="764"/>
      <c r="S1104" s="764"/>
      <c r="T1104" s="580">
        <v>0.125</v>
      </c>
      <c r="U1104" s="16">
        <v>3</v>
      </c>
      <c r="V1104" s="16">
        <v>1095</v>
      </c>
      <c r="W1104" s="16" t="s">
        <v>1089</v>
      </c>
      <c r="X1104" s="16">
        <v>50</v>
      </c>
      <c r="Y1104" s="16"/>
      <c r="Z1104" s="16">
        <v>70</v>
      </c>
      <c r="AA1104" s="16"/>
      <c r="AB1104" s="16"/>
      <c r="AC1104" s="16"/>
      <c r="AD1104" s="16">
        <v>15</v>
      </c>
      <c r="AE1104" s="16">
        <v>2</v>
      </c>
      <c r="AF1104" s="16">
        <v>5</v>
      </c>
      <c r="AG1104" s="185" t="s">
        <v>6624</v>
      </c>
      <c r="AH1104" s="16"/>
      <c r="AI1104" s="185" t="s">
        <v>6633</v>
      </c>
      <c r="AJ1104" s="185" t="s">
        <v>6634</v>
      </c>
      <c r="AK1104" s="275" t="s">
        <v>6635</v>
      </c>
      <c r="AL1104" s="682" t="s">
        <v>6636</v>
      </c>
    </row>
    <row r="1105" spans="1:38" s="60" customFormat="1" ht="24.75" customHeight="1" thickBot="1" x14ac:dyDescent="0.3">
      <c r="A1105" s="477">
        <v>13750001</v>
      </c>
      <c r="B1105" s="184">
        <v>39192</v>
      </c>
      <c r="C1105" s="16" t="s">
        <v>1928</v>
      </c>
      <c r="D1105" s="185" t="s">
        <v>6620</v>
      </c>
      <c r="E1105" s="185" t="s">
        <v>6734</v>
      </c>
      <c r="F1105" s="185" t="s">
        <v>6734</v>
      </c>
      <c r="G1105" s="185" t="s">
        <v>128</v>
      </c>
      <c r="H1105" s="186">
        <v>37798</v>
      </c>
      <c r="I1105" s="184">
        <v>39203</v>
      </c>
      <c r="J1105" s="184">
        <v>42480</v>
      </c>
      <c r="K1105" s="16" t="s">
        <v>365</v>
      </c>
      <c r="L1105" s="185"/>
      <c r="M1105" s="185" t="s">
        <v>6638</v>
      </c>
      <c r="N1105" s="185" t="s">
        <v>25</v>
      </c>
      <c r="O1105" s="185">
        <v>3900000</v>
      </c>
      <c r="P1105" s="748" t="s">
        <v>6640</v>
      </c>
      <c r="Q1105" s="748" t="s">
        <v>6640</v>
      </c>
      <c r="R1105" s="748"/>
      <c r="S1105" s="748"/>
      <c r="T1105" s="588">
        <v>7715</v>
      </c>
      <c r="U1105" s="185">
        <v>10685</v>
      </c>
      <c r="V1105" s="185">
        <v>3900000</v>
      </c>
      <c r="W1105" s="176" t="s">
        <v>1089</v>
      </c>
      <c r="X1105" s="176">
        <v>50</v>
      </c>
      <c r="Y1105" s="176">
        <v>15</v>
      </c>
      <c r="Z1105" s="176">
        <v>70</v>
      </c>
      <c r="AA1105" s="185"/>
      <c r="AB1105" s="185"/>
      <c r="AC1105" s="185"/>
      <c r="AD1105" s="185">
        <v>15</v>
      </c>
      <c r="AE1105" s="185">
        <v>2</v>
      </c>
      <c r="AF1105" s="185">
        <v>5</v>
      </c>
      <c r="AG1105" s="185" t="s">
        <v>6623</v>
      </c>
      <c r="AH1105" s="185"/>
      <c r="AI1105" s="185" t="s">
        <v>6627</v>
      </c>
      <c r="AJ1105" s="185" t="s">
        <v>6628</v>
      </c>
      <c r="AK1105" s="275" t="s">
        <v>6635</v>
      </c>
      <c r="AL1105" s="682" t="s">
        <v>6641</v>
      </c>
    </row>
    <row r="1106" spans="1:38" s="60" customFormat="1" ht="24.75" customHeight="1" thickBot="1" x14ac:dyDescent="0.3">
      <c r="A1106" s="478">
        <v>13750001</v>
      </c>
      <c r="B1106" s="15">
        <v>39192</v>
      </c>
      <c r="C1106" s="16" t="s">
        <v>1930</v>
      </c>
      <c r="D1106" s="185" t="s">
        <v>6620</v>
      </c>
      <c r="E1106" s="185" t="s">
        <v>6734</v>
      </c>
      <c r="F1106" s="185" t="s">
        <v>6734</v>
      </c>
      <c r="G1106" s="185" t="s">
        <v>128</v>
      </c>
      <c r="H1106" s="33">
        <v>37798</v>
      </c>
      <c r="I1106" s="15">
        <v>39203</v>
      </c>
      <c r="J1106" s="15">
        <v>42480</v>
      </c>
      <c r="K1106" s="16" t="s">
        <v>365</v>
      </c>
      <c r="L1106" s="16"/>
      <c r="M1106" s="16" t="s">
        <v>6639</v>
      </c>
      <c r="N1106" s="16" t="s">
        <v>25</v>
      </c>
      <c r="O1106" s="16">
        <v>450000</v>
      </c>
      <c r="P1106" s="748" t="s">
        <v>6640</v>
      </c>
      <c r="Q1106" s="748" t="s">
        <v>6640</v>
      </c>
      <c r="R1106" s="764"/>
      <c r="S1106" s="764"/>
      <c r="T1106" s="580">
        <v>55</v>
      </c>
      <c r="U1106" s="16">
        <v>1233</v>
      </c>
      <c r="V1106" s="16">
        <v>450000</v>
      </c>
      <c r="W1106" s="16" t="s">
        <v>1089</v>
      </c>
      <c r="X1106" s="16">
        <v>50</v>
      </c>
      <c r="Y1106" s="16">
        <v>15</v>
      </c>
      <c r="Z1106" s="16">
        <v>70</v>
      </c>
      <c r="AA1106" s="16"/>
      <c r="AB1106" s="16"/>
      <c r="AC1106" s="16"/>
      <c r="AD1106" s="16">
        <v>15</v>
      </c>
      <c r="AE1106" s="16">
        <v>2</v>
      </c>
      <c r="AF1106" s="16">
        <v>5</v>
      </c>
      <c r="AG1106" s="185" t="s">
        <v>6625</v>
      </c>
      <c r="AH1106" s="16"/>
      <c r="AI1106" s="185" t="s">
        <v>6629</v>
      </c>
      <c r="AJ1106" s="185" t="s">
        <v>6630</v>
      </c>
      <c r="AK1106" s="275" t="s">
        <v>6635</v>
      </c>
      <c r="AL1106" s="682" t="s">
        <v>6641</v>
      </c>
    </row>
    <row r="1107" spans="1:38" s="60" customFormat="1" ht="34.5" customHeight="1" thickBot="1" x14ac:dyDescent="0.3">
      <c r="A1107" s="478">
        <v>13750001</v>
      </c>
      <c r="B1107" s="15">
        <v>39192</v>
      </c>
      <c r="C1107" s="16" t="s">
        <v>1932</v>
      </c>
      <c r="D1107" s="185" t="s">
        <v>6620</v>
      </c>
      <c r="E1107" s="185" t="s">
        <v>6734</v>
      </c>
      <c r="F1107" s="185" t="s">
        <v>6734</v>
      </c>
      <c r="G1107" s="185" t="s">
        <v>128</v>
      </c>
      <c r="H1107" s="33">
        <v>37798</v>
      </c>
      <c r="I1107" s="15">
        <v>39203</v>
      </c>
      <c r="J1107" s="15">
        <v>42480</v>
      </c>
      <c r="K1107" s="16" t="s">
        <v>365</v>
      </c>
      <c r="L1107" s="16"/>
      <c r="M1107" s="16" t="s">
        <v>6639</v>
      </c>
      <c r="N1107" s="16" t="s">
        <v>25</v>
      </c>
      <c r="O1107" s="16">
        <v>6600000</v>
      </c>
      <c r="P1107" s="748" t="s">
        <v>6640</v>
      </c>
      <c r="Q1107" s="748" t="s">
        <v>6640</v>
      </c>
      <c r="R1107" s="764"/>
      <c r="S1107" s="764"/>
      <c r="T1107" s="580">
        <v>753.42</v>
      </c>
      <c r="U1107" s="16">
        <v>18082</v>
      </c>
      <c r="V1107" s="16">
        <v>6600000</v>
      </c>
      <c r="W1107" s="16" t="s">
        <v>1089</v>
      </c>
      <c r="X1107" s="16">
        <v>50</v>
      </c>
      <c r="Y1107" s="16"/>
      <c r="Z1107" s="16">
        <v>70</v>
      </c>
      <c r="AA1107" s="16"/>
      <c r="AB1107" s="16"/>
      <c r="AC1107" s="16"/>
      <c r="AD1107" s="16">
        <v>15</v>
      </c>
      <c r="AE1107" s="16">
        <v>2</v>
      </c>
      <c r="AF1107" s="16">
        <v>5</v>
      </c>
      <c r="AG1107" s="185" t="s">
        <v>6626</v>
      </c>
      <c r="AH1107" s="16"/>
      <c r="AI1107" s="185" t="s">
        <v>6631</v>
      </c>
      <c r="AJ1107" s="185" t="s">
        <v>6632</v>
      </c>
      <c r="AK1107" s="275" t="s">
        <v>6635</v>
      </c>
      <c r="AL1107" s="682" t="s">
        <v>6641</v>
      </c>
    </row>
    <row r="1108" spans="1:38" s="60" customFormat="1" ht="24.75" customHeight="1" thickBot="1" x14ac:dyDescent="0.3">
      <c r="A1108" s="478">
        <v>13750001</v>
      </c>
      <c r="B1108" s="15">
        <v>39192</v>
      </c>
      <c r="C1108" s="16" t="s">
        <v>6622</v>
      </c>
      <c r="D1108" s="185" t="s">
        <v>6620</v>
      </c>
      <c r="E1108" s="185" t="s">
        <v>6734</v>
      </c>
      <c r="F1108" s="185" t="s">
        <v>6734</v>
      </c>
      <c r="G1108" s="185" t="s">
        <v>128</v>
      </c>
      <c r="H1108" s="33">
        <v>37798</v>
      </c>
      <c r="I1108" s="15">
        <v>39203</v>
      </c>
      <c r="J1108" s="15">
        <v>42480</v>
      </c>
      <c r="K1108" s="16" t="s">
        <v>365</v>
      </c>
      <c r="L1108" s="16"/>
      <c r="M1108" s="16" t="s">
        <v>6638</v>
      </c>
      <c r="N1108" s="16" t="s">
        <v>25</v>
      </c>
      <c r="O1108" s="16">
        <v>1095</v>
      </c>
      <c r="P1108" s="748" t="s">
        <v>6640</v>
      </c>
      <c r="Q1108" s="748" t="s">
        <v>6640</v>
      </c>
      <c r="R1108" s="764"/>
      <c r="S1108" s="764"/>
      <c r="T1108" s="580">
        <v>0.125</v>
      </c>
      <c r="U1108" s="16">
        <v>3</v>
      </c>
      <c r="V1108" s="16">
        <v>1095</v>
      </c>
      <c r="W1108" s="16" t="s">
        <v>1089</v>
      </c>
      <c r="X1108" s="16">
        <v>50</v>
      </c>
      <c r="Y1108" s="16"/>
      <c r="Z1108" s="16">
        <v>70</v>
      </c>
      <c r="AA1108" s="16"/>
      <c r="AB1108" s="16"/>
      <c r="AC1108" s="16"/>
      <c r="AD1108" s="16">
        <v>15</v>
      </c>
      <c r="AE1108" s="16">
        <v>2</v>
      </c>
      <c r="AF1108" s="16">
        <v>5</v>
      </c>
      <c r="AG1108" s="185" t="s">
        <v>6624</v>
      </c>
      <c r="AH1108" s="16"/>
      <c r="AI1108" s="185" t="s">
        <v>6633</v>
      </c>
      <c r="AJ1108" s="185" t="s">
        <v>6634</v>
      </c>
      <c r="AK1108" s="275" t="s">
        <v>6635</v>
      </c>
      <c r="AL1108" s="682" t="s">
        <v>6641</v>
      </c>
    </row>
    <row r="1109" spans="1:38" s="394" customFormat="1" ht="24.75" customHeight="1" thickBot="1" x14ac:dyDescent="0.3">
      <c r="A1109" s="477">
        <v>13750001</v>
      </c>
      <c r="B1109" s="184">
        <v>39192</v>
      </c>
      <c r="C1109" s="16" t="s">
        <v>1928</v>
      </c>
      <c r="D1109" s="185" t="s">
        <v>6620</v>
      </c>
      <c r="E1109" s="185" t="s">
        <v>6734</v>
      </c>
      <c r="F1109" s="185" t="s">
        <v>6734</v>
      </c>
      <c r="G1109" s="185" t="s">
        <v>128</v>
      </c>
      <c r="H1109" s="186">
        <v>37798</v>
      </c>
      <c r="I1109" s="184">
        <v>39203</v>
      </c>
      <c r="J1109" s="184">
        <v>42480</v>
      </c>
      <c r="K1109" s="16" t="s">
        <v>365</v>
      </c>
      <c r="L1109" s="185"/>
      <c r="M1109" s="185" t="s">
        <v>6638</v>
      </c>
      <c r="N1109" s="185" t="s">
        <v>25</v>
      </c>
      <c r="O1109" s="185">
        <v>3900000</v>
      </c>
      <c r="P1109" s="748" t="s">
        <v>6644</v>
      </c>
      <c r="Q1109" s="748" t="s">
        <v>6644</v>
      </c>
      <c r="R1109" s="748"/>
      <c r="S1109" s="748"/>
      <c r="T1109" s="588">
        <v>7715</v>
      </c>
      <c r="U1109" s="185">
        <v>10685</v>
      </c>
      <c r="V1109" s="185">
        <v>3900000</v>
      </c>
      <c r="W1109" s="176" t="s">
        <v>1089</v>
      </c>
      <c r="X1109" s="176">
        <v>50</v>
      </c>
      <c r="Y1109" s="176">
        <v>15</v>
      </c>
      <c r="Z1109" s="176">
        <v>70</v>
      </c>
      <c r="AA1109" s="185"/>
      <c r="AB1109" s="185"/>
      <c r="AC1109" s="185"/>
      <c r="AD1109" s="185">
        <v>15</v>
      </c>
      <c r="AE1109" s="185">
        <v>2</v>
      </c>
      <c r="AF1109" s="185">
        <v>5</v>
      </c>
      <c r="AG1109" s="185" t="s">
        <v>6642</v>
      </c>
      <c r="AH1109" s="185"/>
      <c r="AI1109" s="185" t="s">
        <v>6627</v>
      </c>
      <c r="AJ1109" s="185" t="s">
        <v>6628</v>
      </c>
      <c r="AK1109" s="275" t="s">
        <v>6635</v>
      </c>
      <c r="AL1109" s="682" t="s">
        <v>6643</v>
      </c>
    </row>
    <row r="1110" spans="1:38" s="394" customFormat="1" ht="24.75" customHeight="1" thickBot="1" x14ac:dyDescent="0.3">
      <c r="A1110" s="478">
        <v>13750001</v>
      </c>
      <c r="B1110" s="15">
        <v>39192</v>
      </c>
      <c r="C1110" s="16" t="s">
        <v>1930</v>
      </c>
      <c r="D1110" s="185" t="s">
        <v>6620</v>
      </c>
      <c r="E1110" s="185" t="s">
        <v>6734</v>
      </c>
      <c r="F1110" s="185" t="s">
        <v>6734</v>
      </c>
      <c r="G1110" s="185" t="s">
        <v>128</v>
      </c>
      <c r="H1110" s="33">
        <v>37798</v>
      </c>
      <c r="I1110" s="15">
        <v>39203</v>
      </c>
      <c r="J1110" s="15">
        <v>42480</v>
      </c>
      <c r="K1110" s="16" t="s">
        <v>365</v>
      </c>
      <c r="L1110" s="16"/>
      <c r="M1110" s="16" t="s">
        <v>6639</v>
      </c>
      <c r="N1110" s="16" t="s">
        <v>25</v>
      </c>
      <c r="O1110" s="16">
        <v>450000</v>
      </c>
      <c r="P1110" s="748" t="s">
        <v>6644</v>
      </c>
      <c r="Q1110" s="748" t="s">
        <v>6644</v>
      </c>
      <c r="R1110" s="764"/>
      <c r="S1110" s="764"/>
      <c r="T1110" s="580">
        <v>55</v>
      </c>
      <c r="U1110" s="16">
        <v>1233</v>
      </c>
      <c r="V1110" s="16">
        <v>450000</v>
      </c>
      <c r="W1110" s="16" t="s">
        <v>1089</v>
      </c>
      <c r="X1110" s="16">
        <v>50</v>
      </c>
      <c r="Y1110" s="16">
        <v>15</v>
      </c>
      <c r="Z1110" s="16">
        <v>70</v>
      </c>
      <c r="AA1110" s="16"/>
      <c r="AB1110" s="16"/>
      <c r="AC1110" s="16"/>
      <c r="AD1110" s="16">
        <v>15</v>
      </c>
      <c r="AE1110" s="16">
        <v>2</v>
      </c>
      <c r="AF1110" s="16">
        <v>5</v>
      </c>
      <c r="AG1110" s="185" t="s">
        <v>6625</v>
      </c>
      <c r="AH1110" s="16"/>
      <c r="AI1110" s="185" t="s">
        <v>6629</v>
      </c>
      <c r="AJ1110" s="185" t="s">
        <v>6630</v>
      </c>
      <c r="AK1110" s="275" t="s">
        <v>6635</v>
      </c>
      <c r="AL1110" s="682" t="s">
        <v>6643</v>
      </c>
    </row>
    <row r="1111" spans="1:38" s="394" customFormat="1" ht="34.5" customHeight="1" thickBot="1" x14ac:dyDescent="0.3">
      <c r="A1111" s="478">
        <v>13750001</v>
      </c>
      <c r="B1111" s="15">
        <v>39192</v>
      </c>
      <c r="C1111" s="16" t="s">
        <v>1932</v>
      </c>
      <c r="D1111" s="185" t="s">
        <v>6620</v>
      </c>
      <c r="E1111" s="185" t="s">
        <v>6734</v>
      </c>
      <c r="F1111" s="185" t="s">
        <v>6734</v>
      </c>
      <c r="G1111" s="185" t="s">
        <v>128</v>
      </c>
      <c r="H1111" s="33">
        <v>37798</v>
      </c>
      <c r="I1111" s="15">
        <v>39203</v>
      </c>
      <c r="J1111" s="15">
        <v>42480</v>
      </c>
      <c r="K1111" s="16" t="s">
        <v>365</v>
      </c>
      <c r="L1111" s="16"/>
      <c r="M1111" s="16" t="s">
        <v>6639</v>
      </c>
      <c r="N1111" s="16" t="s">
        <v>25</v>
      </c>
      <c r="O1111" s="16">
        <v>6600000</v>
      </c>
      <c r="P1111" s="748" t="s">
        <v>6644</v>
      </c>
      <c r="Q1111" s="748" t="s">
        <v>6644</v>
      </c>
      <c r="R1111" s="764"/>
      <c r="S1111" s="764"/>
      <c r="T1111" s="580">
        <v>753.42</v>
      </c>
      <c r="U1111" s="16">
        <v>18082</v>
      </c>
      <c r="V1111" s="16">
        <v>6600000</v>
      </c>
      <c r="W1111" s="16" t="s">
        <v>1089</v>
      </c>
      <c r="X1111" s="16">
        <v>50</v>
      </c>
      <c r="Y1111" s="16"/>
      <c r="Z1111" s="16">
        <v>70</v>
      </c>
      <c r="AA1111" s="16"/>
      <c r="AB1111" s="16"/>
      <c r="AC1111" s="16"/>
      <c r="AD1111" s="16">
        <v>15</v>
      </c>
      <c r="AE1111" s="16">
        <v>2</v>
      </c>
      <c r="AF1111" s="16">
        <v>5</v>
      </c>
      <c r="AG1111" s="185" t="s">
        <v>6626</v>
      </c>
      <c r="AH1111" s="16"/>
      <c r="AI1111" s="185" t="s">
        <v>6631</v>
      </c>
      <c r="AJ1111" s="185" t="s">
        <v>6632</v>
      </c>
      <c r="AK1111" s="275" t="s">
        <v>6635</v>
      </c>
      <c r="AL1111" s="682" t="s">
        <v>6643</v>
      </c>
    </row>
    <row r="1112" spans="1:38" s="394" customFormat="1" ht="24.75" customHeight="1" thickBot="1" x14ac:dyDescent="0.3">
      <c r="A1112" s="478">
        <v>13750001</v>
      </c>
      <c r="B1112" s="15">
        <v>39192</v>
      </c>
      <c r="C1112" s="16" t="s">
        <v>6622</v>
      </c>
      <c r="D1112" s="185" t="s">
        <v>6620</v>
      </c>
      <c r="E1112" s="185" t="s">
        <v>6734</v>
      </c>
      <c r="F1112" s="185" t="s">
        <v>6734</v>
      </c>
      <c r="G1112" s="185" t="s">
        <v>128</v>
      </c>
      <c r="H1112" s="33">
        <v>37798</v>
      </c>
      <c r="I1112" s="15">
        <v>39203</v>
      </c>
      <c r="J1112" s="15">
        <v>42480</v>
      </c>
      <c r="K1112" s="16" t="s">
        <v>365</v>
      </c>
      <c r="L1112" s="16"/>
      <c r="M1112" s="16" t="s">
        <v>6638</v>
      </c>
      <c r="N1112" s="16" t="s">
        <v>25</v>
      </c>
      <c r="O1112" s="16">
        <v>1095</v>
      </c>
      <c r="P1112" s="748" t="s">
        <v>6644</v>
      </c>
      <c r="Q1112" s="748" t="s">
        <v>6644</v>
      </c>
      <c r="R1112" s="764"/>
      <c r="S1112" s="764"/>
      <c r="T1112" s="580">
        <v>0.125</v>
      </c>
      <c r="U1112" s="16">
        <v>3</v>
      </c>
      <c r="V1112" s="16">
        <v>1095</v>
      </c>
      <c r="W1112" s="16" t="s">
        <v>1089</v>
      </c>
      <c r="X1112" s="16">
        <v>50</v>
      </c>
      <c r="Y1112" s="16"/>
      <c r="Z1112" s="16">
        <v>70</v>
      </c>
      <c r="AA1112" s="16"/>
      <c r="AB1112" s="16"/>
      <c r="AC1112" s="16"/>
      <c r="AD1112" s="16">
        <v>15</v>
      </c>
      <c r="AE1112" s="16">
        <v>2</v>
      </c>
      <c r="AF1112" s="16">
        <v>5</v>
      </c>
      <c r="AG1112" s="185" t="s">
        <v>6624</v>
      </c>
      <c r="AH1112" s="16"/>
      <c r="AI1112" s="185" t="s">
        <v>6633</v>
      </c>
      <c r="AJ1112" s="185" t="s">
        <v>6634</v>
      </c>
      <c r="AK1112" s="275" t="s">
        <v>6635</v>
      </c>
      <c r="AL1112" s="682" t="s">
        <v>6643</v>
      </c>
    </row>
    <row r="1113" spans="1:38" s="60" customFormat="1" ht="24.75" customHeight="1" thickBot="1" x14ac:dyDescent="0.3">
      <c r="A1113" s="477">
        <v>13750001</v>
      </c>
      <c r="B1113" s="184">
        <v>39192</v>
      </c>
      <c r="C1113" s="16" t="s">
        <v>1928</v>
      </c>
      <c r="D1113" s="185" t="s">
        <v>6620</v>
      </c>
      <c r="E1113" s="185" t="s">
        <v>6734</v>
      </c>
      <c r="F1113" s="185" t="s">
        <v>6734</v>
      </c>
      <c r="G1113" s="185" t="s">
        <v>128</v>
      </c>
      <c r="H1113" s="186">
        <v>37798</v>
      </c>
      <c r="I1113" s="184">
        <v>39203</v>
      </c>
      <c r="J1113" s="184">
        <v>42480</v>
      </c>
      <c r="K1113" s="16" t="s">
        <v>365</v>
      </c>
      <c r="L1113" s="185"/>
      <c r="M1113" s="185" t="s">
        <v>6638</v>
      </c>
      <c r="N1113" s="185" t="s">
        <v>25</v>
      </c>
      <c r="O1113" s="185">
        <v>3900000</v>
      </c>
      <c r="P1113" s="748" t="s">
        <v>6646</v>
      </c>
      <c r="Q1113" s="748" t="s">
        <v>6646</v>
      </c>
      <c r="R1113" s="748"/>
      <c r="S1113" s="748"/>
      <c r="T1113" s="588">
        <v>800</v>
      </c>
      <c r="U1113" s="185">
        <v>3562</v>
      </c>
      <c r="V1113" s="185">
        <v>1300000</v>
      </c>
      <c r="W1113" s="176" t="s">
        <v>1089</v>
      </c>
      <c r="X1113" s="176">
        <v>50</v>
      </c>
      <c r="Y1113" s="176">
        <v>15</v>
      </c>
      <c r="Z1113" s="176">
        <v>70</v>
      </c>
      <c r="AA1113" s="185"/>
      <c r="AB1113" s="185"/>
      <c r="AC1113" s="185"/>
      <c r="AD1113" s="185">
        <v>15</v>
      </c>
      <c r="AE1113" s="185">
        <v>2</v>
      </c>
      <c r="AF1113" s="185">
        <v>5</v>
      </c>
      <c r="AG1113" s="185" t="s">
        <v>6642</v>
      </c>
      <c r="AH1113" s="185"/>
      <c r="AI1113" s="185" t="s">
        <v>6627</v>
      </c>
      <c r="AJ1113" s="185" t="s">
        <v>6628</v>
      </c>
      <c r="AK1113" s="275" t="s">
        <v>6635</v>
      </c>
      <c r="AL1113" s="682" t="s">
        <v>6647</v>
      </c>
    </row>
    <row r="1114" spans="1:38" s="60" customFormat="1" ht="24.75" customHeight="1" thickBot="1" x14ac:dyDescent="0.3">
      <c r="A1114" s="478" t="s">
        <v>6645</v>
      </c>
      <c r="B1114" s="15">
        <v>39192</v>
      </c>
      <c r="C1114" s="16" t="s">
        <v>1930</v>
      </c>
      <c r="D1114" s="185" t="s">
        <v>6620</v>
      </c>
      <c r="E1114" s="185" t="s">
        <v>6734</v>
      </c>
      <c r="F1114" s="185" t="s">
        <v>6734</v>
      </c>
      <c r="G1114" s="185" t="s">
        <v>128</v>
      </c>
      <c r="H1114" s="33">
        <v>37798</v>
      </c>
      <c r="I1114" s="15">
        <v>39203</v>
      </c>
      <c r="J1114" s="15">
        <v>42480</v>
      </c>
      <c r="K1114" s="16" t="s">
        <v>365</v>
      </c>
      <c r="L1114" s="16"/>
      <c r="M1114" s="16" t="s">
        <v>6639</v>
      </c>
      <c r="N1114" s="16" t="s">
        <v>25</v>
      </c>
      <c r="O1114" s="16">
        <v>450000</v>
      </c>
      <c r="P1114" s="748" t="s">
        <v>6646</v>
      </c>
      <c r="Q1114" s="748" t="s">
        <v>6646</v>
      </c>
      <c r="R1114" s="764"/>
      <c r="S1114" s="764"/>
      <c r="T1114" s="580">
        <v>33.799999999999997</v>
      </c>
      <c r="U1114" s="16">
        <v>146</v>
      </c>
      <c r="V1114" s="16">
        <v>48672</v>
      </c>
      <c r="W1114" s="16" t="s">
        <v>1089</v>
      </c>
      <c r="X1114" s="16">
        <v>50</v>
      </c>
      <c r="Y1114" s="16">
        <v>15</v>
      </c>
      <c r="Z1114" s="16">
        <v>70</v>
      </c>
      <c r="AA1114" s="16"/>
      <c r="AB1114" s="16"/>
      <c r="AC1114" s="16"/>
      <c r="AD1114" s="16">
        <v>15</v>
      </c>
      <c r="AE1114" s="16">
        <v>2</v>
      </c>
      <c r="AF1114" s="16">
        <v>5</v>
      </c>
      <c r="AG1114" s="185" t="s">
        <v>6625</v>
      </c>
      <c r="AH1114" s="16"/>
      <c r="AI1114" s="185" t="s">
        <v>6629</v>
      </c>
      <c r="AJ1114" s="185" t="s">
        <v>6630</v>
      </c>
      <c r="AK1114" s="275" t="s">
        <v>6635</v>
      </c>
      <c r="AL1114" s="682" t="s">
        <v>6647</v>
      </c>
    </row>
    <row r="1115" spans="1:38" s="60" customFormat="1" ht="34.5" customHeight="1" thickBot="1" x14ac:dyDescent="0.3">
      <c r="A1115" s="478">
        <v>13750001</v>
      </c>
      <c r="B1115" s="15">
        <v>39192</v>
      </c>
      <c r="C1115" s="16" t="s">
        <v>1932</v>
      </c>
      <c r="D1115" s="185" t="s">
        <v>6620</v>
      </c>
      <c r="E1115" s="185" t="s">
        <v>6734</v>
      </c>
      <c r="F1115" s="185" t="s">
        <v>6734</v>
      </c>
      <c r="G1115" s="185" t="s">
        <v>128</v>
      </c>
      <c r="H1115" s="33">
        <v>37798</v>
      </c>
      <c r="I1115" s="15">
        <v>39203</v>
      </c>
      <c r="J1115" s="15">
        <v>42480</v>
      </c>
      <c r="K1115" s="16" t="s">
        <v>365</v>
      </c>
      <c r="L1115" s="16"/>
      <c r="M1115" s="16" t="s">
        <v>6639</v>
      </c>
      <c r="N1115" s="16" t="s">
        <v>25</v>
      </c>
      <c r="O1115" s="16">
        <v>6600000</v>
      </c>
      <c r="P1115" s="748" t="s">
        <v>6646</v>
      </c>
      <c r="Q1115" s="748" t="s">
        <v>6646</v>
      </c>
      <c r="R1115" s="764"/>
      <c r="S1115" s="764"/>
      <c r="T1115" s="580">
        <v>620</v>
      </c>
      <c r="U1115" s="16">
        <v>7122</v>
      </c>
      <c r="V1115" s="16">
        <v>2600000</v>
      </c>
      <c r="W1115" s="16" t="s">
        <v>1089</v>
      </c>
      <c r="X1115" s="16">
        <v>50</v>
      </c>
      <c r="Y1115" s="16"/>
      <c r="Z1115" s="16">
        <v>70</v>
      </c>
      <c r="AA1115" s="16"/>
      <c r="AB1115" s="16"/>
      <c r="AC1115" s="16"/>
      <c r="AD1115" s="16">
        <v>15</v>
      </c>
      <c r="AE1115" s="16">
        <v>2</v>
      </c>
      <c r="AF1115" s="16">
        <v>5</v>
      </c>
      <c r="AG1115" s="185" t="s">
        <v>6626</v>
      </c>
      <c r="AH1115" s="16"/>
      <c r="AI1115" s="185" t="s">
        <v>6631</v>
      </c>
      <c r="AJ1115" s="185" t="s">
        <v>6632</v>
      </c>
      <c r="AK1115" s="275" t="s">
        <v>6635</v>
      </c>
      <c r="AL1115" s="682" t="s">
        <v>6647</v>
      </c>
    </row>
    <row r="1116" spans="1:38" s="60" customFormat="1" ht="24.75" customHeight="1" thickBot="1" x14ac:dyDescent="0.3">
      <c r="A1116" s="478">
        <v>13750001</v>
      </c>
      <c r="B1116" s="15">
        <v>39192</v>
      </c>
      <c r="C1116" s="16" t="s">
        <v>6653</v>
      </c>
      <c r="D1116" s="185" t="s">
        <v>6620</v>
      </c>
      <c r="E1116" s="185" t="s">
        <v>6734</v>
      </c>
      <c r="F1116" s="185" t="s">
        <v>6734</v>
      </c>
      <c r="G1116" s="185" t="s">
        <v>128</v>
      </c>
      <c r="H1116" s="33">
        <v>37798</v>
      </c>
      <c r="I1116" s="15">
        <v>39203</v>
      </c>
      <c r="J1116" s="15">
        <v>42480</v>
      </c>
      <c r="K1116" s="16" t="s">
        <v>365</v>
      </c>
      <c r="L1116" s="16"/>
      <c r="M1116" s="16" t="s">
        <v>6638</v>
      </c>
      <c r="N1116" s="16" t="s">
        <v>25</v>
      </c>
      <c r="O1116" s="16">
        <v>1095</v>
      </c>
      <c r="P1116" s="748" t="s">
        <v>6646</v>
      </c>
      <c r="Q1116" s="748" t="s">
        <v>6646</v>
      </c>
      <c r="R1116" s="764"/>
      <c r="S1116" s="764"/>
      <c r="T1116" s="580">
        <v>0.125</v>
      </c>
      <c r="U1116" s="16">
        <v>3</v>
      </c>
      <c r="V1116" s="16">
        <v>1095</v>
      </c>
      <c r="W1116" s="16" t="s">
        <v>1089</v>
      </c>
      <c r="X1116" s="16">
        <v>50</v>
      </c>
      <c r="Y1116" s="16"/>
      <c r="Z1116" s="16">
        <v>70</v>
      </c>
      <c r="AA1116" s="16"/>
      <c r="AB1116" s="16"/>
      <c r="AC1116" s="16"/>
      <c r="AD1116" s="16">
        <v>15</v>
      </c>
      <c r="AE1116" s="16">
        <v>2</v>
      </c>
      <c r="AF1116" s="16">
        <v>5</v>
      </c>
      <c r="AG1116" s="185" t="s">
        <v>6624</v>
      </c>
      <c r="AH1116" s="16"/>
      <c r="AI1116" s="185" t="s">
        <v>6633</v>
      </c>
      <c r="AJ1116" s="185" t="s">
        <v>6634</v>
      </c>
      <c r="AK1116" s="275" t="s">
        <v>6635</v>
      </c>
      <c r="AL1116" s="682" t="s">
        <v>6647</v>
      </c>
    </row>
    <row r="1117" spans="1:38" s="60" customFormat="1" ht="24.75" customHeight="1" thickBot="1" x14ac:dyDescent="0.3">
      <c r="A1117" s="477">
        <v>13750001</v>
      </c>
      <c r="B1117" s="184">
        <v>39192</v>
      </c>
      <c r="C1117" s="16" t="s">
        <v>6652</v>
      </c>
      <c r="D1117" s="185" t="s">
        <v>6620</v>
      </c>
      <c r="E1117" s="185" t="s">
        <v>6734</v>
      </c>
      <c r="F1117" s="185" t="s">
        <v>6734</v>
      </c>
      <c r="G1117" s="185" t="s">
        <v>128</v>
      </c>
      <c r="H1117" s="186">
        <v>37798</v>
      </c>
      <c r="I1117" s="184">
        <v>39203</v>
      </c>
      <c r="J1117" s="184">
        <v>44671</v>
      </c>
      <c r="K1117" s="16" t="s">
        <v>365</v>
      </c>
      <c r="L1117" s="185"/>
      <c r="M1117" s="185" t="s">
        <v>6638</v>
      </c>
      <c r="N1117" s="185" t="s">
        <v>25</v>
      </c>
      <c r="O1117" s="185">
        <v>3900000</v>
      </c>
      <c r="P1117" s="748" t="s">
        <v>6648</v>
      </c>
      <c r="Q1117" s="748" t="s">
        <v>6648</v>
      </c>
      <c r="R1117" s="748"/>
      <c r="S1117" s="748"/>
      <c r="T1117" s="588">
        <v>800</v>
      </c>
      <c r="U1117" s="185">
        <v>3562</v>
      </c>
      <c r="V1117" s="185">
        <v>1300000</v>
      </c>
      <c r="W1117" s="176" t="s">
        <v>1089</v>
      </c>
      <c r="X1117" s="176">
        <v>50</v>
      </c>
      <c r="Y1117" s="176">
        <v>15</v>
      </c>
      <c r="Z1117" s="176">
        <v>70</v>
      </c>
      <c r="AA1117" s="185"/>
      <c r="AB1117" s="185"/>
      <c r="AC1117" s="185"/>
      <c r="AD1117" s="185">
        <v>15</v>
      </c>
      <c r="AE1117" s="185">
        <v>2</v>
      </c>
      <c r="AF1117" s="185">
        <v>5</v>
      </c>
      <c r="AG1117" s="185" t="s">
        <v>6642</v>
      </c>
      <c r="AH1117" s="185"/>
      <c r="AI1117" s="185" t="s">
        <v>6627</v>
      </c>
      <c r="AJ1117" s="185" t="s">
        <v>6628</v>
      </c>
      <c r="AK1117" s="275" t="s">
        <v>6635</v>
      </c>
      <c r="AL1117" s="682" t="s">
        <v>6649</v>
      </c>
    </row>
    <row r="1118" spans="1:38" s="60" customFormat="1" ht="24.75" customHeight="1" thickBot="1" x14ac:dyDescent="0.3">
      <c r="A1118" s="478">
        <v>13750001</v>
      </c>
      <c r="B1118" s="15">
        <v>39192</v>
      </c>
      <c r="C1118" s="16" t="s">
        <v>6650</v>
      </c>
      <c r="D1118" s="185" t="s">
        <v>6620</v>
      </c>
      <c r="E1118" s="185" t="s">
        <v>6734</v>
      </c>
      <c r="F1118" s="185" t="s">
        <v>6734</v>
      </c>
      <c r="G1118" s="185" t="s">
        <v>128</v>
      </c>
      <c r="H1118" s="33">
        <v>37798</v>
      </c>
      <c r="I1118" s="184">
        <v>39203</v>
      </c>
      <c r="J1118" s="184">
        <v>44671</v>
      </c>
      <c r="K1118" s="16" t="s">
        <v>365</v>
      </c>
      <c r="L1118" s="16"/>
      <c r="M1118" s="16" t="s">
        <v>6639</v>
      </c>
      <c r="N1118" s="16" t="s">
        <v>25</v>
      </c>
      <c r="O1118" s="16">
        <v>450000</v>
      </c>
      <c r="P1118" s="748" t="s">
        <v>6648</v>
      </c>
      <c r="Q1118" s="748" t="s">
        <v>6648</v>
      </c>
      <c r="R1118" s="764"/>
      <c r="S1118" s="764"/>
      <c r="T1118" s="580">
        <v>33.799999999999997</v>
      </c>
      <c r="U1118" s="16">
        <v>146</v>
      </c>
      <c r="V1118" s="16">
        <v>48672</v>
      </c>
      <c r="W1118" s="16" t="s">
        <v>1089</v>
      </c>
      <c r="X1118" s="16">
        <v>50</v>
      </c>
      <c r="Y1118" s="16">
        <v>15</v>
      </c>
      <c r="Z1118" s="16">
        <v>70</v>
      </c>
      <c r="AA1118" s="16"/>
      <c r="AB1118" s="16"/>
      <c r="AC1118" s="16"/>
      <c r="AD1118" s="16">
        <v>15</v>
      </c>
      <c r="AE1118" s="16">
        <v>2</v>
      </c>
      <c r="AF1118" s="16">
        <v>5</v>
      </c>
      <c r="AG1118" s="185" t="s">
        <v>6625</v>
      </c>
      <c r="AH1118" s="16"/>
      <c r="AI1118" s="185" t="s">
        <v>6629</v>
      </c>
      <c r="AJ1118" s="185" t="s">
        <v>6630</v>
      </c>
      <c r="AK1118" s="275" t="s">
        <v>6635</v>
      </c>
      <c r="AL1118" s="682" t="s">
        <v>6636</v>
      </c>
    </row>
    <row r="1119" spans="1:38" s="60" customFormat="1" ht="34.5" customHeight="1" thickBot="1" x14ac:dyDescent="0.3">
      <c r="A1119" s="478">
        <v>13750001</v>
      </c>
      <c r="B1119" s="15">
        <v>39192</v>
      </c>
      <c r="C1119" s="16" t="s">
        <v>6651</v>
      </c>
      <c r="D1119" s="185" t="s">
        <v>6620</v>
      </c>
      <c r="E1119" s="185" t="s">
        <v>6734</v>
      </c>
      <c r="F1119" s="185" t="s">
        <v>6734</v>
      </c>
      <c r="G1119" s="185" t="s">
        <v>128</v>
      </c>
      <c r="H1119" s="33">
        <v>37798</v>
      </c>
      <c r="I1119" s="184">
        <v>39203</v>
      </c>
      <c r="J1119" s="184">
        <v>44671</v>
      </c>
      <c r="K1119" s="16" t="s">
        <v>365</v>
      </c>
      <c r="L1119" s="16"/>
      <c r="M1119" s="16" t="s">
        <v>6639</v>
      </c>
      <c r="N1119" s="16" t="s">
        <v>25</v>
      </c>
      <c r="O1119" s="16">
        <v>6600000</v>
      </c>
      <c r="P1119" s="748" t="s">
        <v>6648</v>
      </c>
      <c r="Q1119" s="748" t="s">
        <v>6648</v>
      </c>
      <c r="R1119" s="764"/>
      <c r="S1119" s="764"/>
      <c r="T1119" s="580">
        <v>620</v>
      </c>
      <c r="U1119" s="16">
        <v>7122</v>
      </c>
      <c r="V1119" s="16">
        <v>2600000</v>
      </c>
      <c r="W1119" s="16" t="s">
        <v>1089</v>
      </c>
      <c r="X1119" s="16">
        <v>50</v>
      </c>
      <c r="Y1119" s="16"/>
      <c r="Z1119" s="16">
        <v>70</v>
      </c>
      <c r="AA1119" s="16"/>
      <c r="AB1119" s="16"/>
      <c r="AC1119" s="16"/>
      <c r="AD1119" s="16">
        <v>15</v>
      </c>
      <c r="AE1119" s="16">
        <v>2</v>
      </c>
      <c r="AF1119" s="16">
        <v>5</v>
      </c>
      <c r="AG1119" s="185" t="s">
        <v>6626</v>
      </c>
      <c r="AH1119" s="16"/>
      <c r="AI1119" s="185" t="s">
        <v>6631</v>
      </c>
      <c r="AJ1119" s="185" t="s">
        <v>6632</v>
      </c>
      <c r="AK1119" s="275" t="s">
        <v>6635</v>
      </c>
      <c r="AL1119" s="682" t="s">
        <v>6636</v>
      </c>
    </row>
    <row r="1120" spans="1:38" s="60" customFormat="1" ht="24.75" customHeight="1" thickBot="1" x14ac:dyDescent="0.3">
      <c r="A1120" s="478">
        <v>13750001</v>
      </c>
      <c r="B1120" s="15">
        <v>39192</v>
      </c>
      <c r="C1120" s="16" t="s">
        <v>6653</v>
      </c>
      <c r="D1120" s="185" t="s">
        <v>6620</v>
      </c>
      <c r="E1120" s="185" t="s">
        <v>6734</v>
      </c>
      <c r="F1120" s="185" t="s">
        <v>6734</v>
      </c>
      <c r="G1120" s="185" t="s">
        <v>128</v>
      </c>
      <c r="H1120" s="33">
        <v>37798</v>
      </c>
      <c r="I1120" s="184">
        <v>39203</v>
      </c>
      <c r="J1120" s="184">
        <v>44671</v>
      </c>
      <c r="K1120" s="16" t="s">
        <v>365</v>
      </c>
      <c r="L1120" s="16"/>
      <c r="M1120" s="16" t="s">
        <v>6638</v>
      </c>
      <c r="N1120" s="16" t="s">
        <v>25</v>
      </c>
      <c r="O1120" s="16">
        <v>1095</v>
      </c>
      <c r="P1120" s="748" t="s">
        <v>6648</v>
      </c>
      <c r="Q1120" s="748" t="s">
        <v>6648</v>
      </c>
      <c r="R1120" s="764"/>
      <c r="S1120" s="764"/>
      <c r="T1120" s="580">
        <v>0.125</v>
      </c>
      <c r="U1120" s="16">
        <v>3</v>
      </c>
      <c r="V1120" s="16">
        <v>1095</v>
      </c>
      <c r="W1120" s="16" t="s">
        <v>1089</v>
      </c>
      <c r="X1120" s="16">
        <v>50</v>
      </c>
      <c r="Y1120" s="16"/>
      <c r="Z1120" s="16">
        <v>70</v>
      </c>
      <c r="AA1120" s="16"/>
      <c r="AB1120" s="16"/>
      <c r="AC1120" s="16"/>
      <c r="AD1120" s="16">
        <v>15</v>
      </c>
      <c r="AE1120" s="16">
        <v>2</v>
      </c>
      <c r="AF1120" s="16">
        <v>5</v>
      </c>
      <c r="AG1120" s="185" t="s">
        <v>6624</v>
      </c>
      <c r="AH1120" s="16"/>
      <c r="AI1120" s="185" t="s">
        <v>6633</v>
      </c>
      <c r="AJ1120" s="185" t="s">
        <v>6634</v>
      </c>
      <c r="AK1120" s="275" t="s">
        <v>6635</v>
      </c>
      <c r="AL1120" s="682" t="s">
        <v>6636</v>
      </c>
    </row>
    <row r="1121" spans="1:529" s="60" customFormat="1" ht="34.5" customHeight="1" thickBot="1" x14ac:dyDescent="0.3">
      <c r="A1121" s="862">
        <v>13750001</v>
      </c>
      <c r="B1121" s="188">
        <v>39192</v>
      </c>
      <c r="C1121" s="437" t="s">
        <v>6652</v>
      </c>
      <c r="D1121" s="437" t="s">
        <v>6734</v>
      </c>
      <c r="E1121" s="189" t="s">
        <v>6734</v>
      </c>
      <c r="F1121" s="189" t="s">
        <v>6734</v>
      </c>
      <c r="G1121" s="189" t="s">
        <v>128</v>
      </c>
      <c r="H1121" s="190">
        <v>37798</v>
      </c>
      <c r="I1121" s="188">
        <v>39203</v>
      </c>
      <c r="J1121" s="188">
        <v>45717</v>
      </c>
      <c r="K1121" s="437" t="s">
        <v>365</v>
      </c>
      <c r="L1121" s="437" t="s">
        <v>365</v>
      </c>
      <c r="M1121" s="189" t="s">
        <v>6638</v>
      </c>
      <c r="N1121" s="189" t="s">
        <v>25</v>
      </c>
      <c r="O1121" s="189">
        <v>1300000</v>
      </c>
      <c r="P1121" s="749" t="s">
        <v>8520</v>
      </c>
      <c r="Q1121" s="749" t="s">
        <v>8521</v>
      </c>
      <c r="R1121" s="749"/>
      <c r="S1121" s="749"/>
      <c r="T1121" s="582">
        <v>800</v>
      </c>
      <c r="U1121" s="189">
        <v>3562</v>
      </c>
      <c r="V1121" s="189">
        <v>1300000</v>
      </c>
      <c r="W1121" s="221" t="s">
        <v>1089</v>
      </c>
      <c r="X1121" s="221">
        <v>50</v>
      </c>
      <c r="Y1121" s="221">
        <v>15</v>
      </c>
      <c r="Z1121" s="221">
        <v>70</v>
      </c>
      <c r="AA1121" s="189"/>
      <c r="AB1121" s="189"/>
      <c r="AC1121" s="189"/>
      <c r="AD1121" s="189">
        <v>15</v>
      </c>
      <c r="AE1121" s="189">
        <v>2</v>
      </c>
      <c r="AF1121" s="189">
        <v>5</v>
      </c>
      <c r="AG1121" s="189" t="s">
        <v>8518</v>
      </c>
      <c r="AH1121" s="189">
        <v>26.2</v>
      </c>
      <c r="AI1121" s="189" t="s">
        <v>6627</v>
      </c>
      <c r="AJ1121" s="189" t="s">
        <v>6628</v>
      </c>
      <c r="AK1121" s="379" t="s">
        <v>6635</v>
      </c>
      <c r="AL1121" s="863" t="s">
        <v>8522</v>
      </c>
    </row>
    <row r="1122" spans="1:529" s="60" customFormat="1" ht="34.5" customHeight="1" thickBot="1" x14ac:dyDescent="0.3">
      <c r="A1122" s="33">
        <v>13750001</v>
      </c>
      <c r="B1122" s="15">
        <v>39192</v>
      </c>
      <c r="C1122" s="16" t="s">
        <v>6650</v>
      </c>
      <c r="D1122" s="16" t="s">
        <v>6734</v>
      </c>
      <c r="E1122" s="16" t="s">
        <v>6734</v>
      </c>
      <c r="F1122" s="16" t="s">
        <v>6734</v>
      </c>
      <c r="G1122" s="16" t="s">
        <v>128</v>
      </c>
      <c r="H1122" s="33">
        <v>37798</v>
      </c>
      <c r="I1122" s="15">
        <v>39203</v>
      </c>
      <c r="J1122" s="15">
        <v>45717</v>
      </c>
      <c r="K1122" s="16" t="s">
        <v>365</v>
      </c>
      <c r="L1122" s="16" t="s">
        <v>365</v>
      </c>
      <c r="M1122" s="16" t="s">
        <v>6638</v>
      </c>
      <c r="N1122" s="16" t="s">
        <v>25</v>
      </c>
      <c r="O1122" s="16">
        <v>2648672</v>
      </c>
      <c r="P1122" s="749" t="s">
        <v>8520</v>
      </c>
      <c r="Q1122" s="749" t="s">
        <v>8521</v>
      </c>
      <c r="R1122" s="764"/>
      <c r="S1122" s="764"/>
      <c r="T1122" s="580">
        <v>653.79999999999995</v>
      </c>
      <c r="U1122" s="16">
        <v>7268</v>
      </c>
      <c r="V1122" s="16">
        <v>2648672</v>
      </c>
      <c r="W1122" s="16" t="s">
        <v>1089</v>
      </c>
      <c r="X1122" s="16">
        <v>50</v>
      </c>
      <c r="Y1122" s="16"/>
      <c r="Z1122" s="16">
        <v>70</v>
      </c>
      <c r="AA1122" s="16"/>
      <c r="AB1122" s="16"/>
      <c r="AC1122" s="16"/>
      <c r="AD1122" s="16">
        <v>15</v>
      </c>
      <c r="AE1122" s="16">
        <v>2</v>
      </c>
      <c r="AF1122" s="16">
        <v>5</v>
      </c>
      <c r="AG1122" s="16" t="s">
        <v>8519</v>
      </c>
      <c r="AH1122" s="16">
        <v>26.67</v>
      </c>
      <c r="AI1122" s="16" t="s">
        <v>6631</v>
      </c>
      <c r="AJ1122" s="16" t="s">
        <v>6632</v>
      </c>
      <c r="AK1122" s="16" t="s">
        <v>6635</v>
      </c>
      <c r="AL1122" s="863" t="s">
        <v>8522</v>
      </c>
    </row>
    <row r="1123" spans="1:529" s="60" customFormat="1" ht="24.75" customHeight="1" x14ac:dyDescent="0.25">
      <c r="A1123" s="533">
        <v>13750001</v>
      </c>
      <c r="B1123" s="175">
        <v>39192</v>
      </c>
      <c r="C1123" s="176" t="s">
        <v>6651</v>
      </c>
      <c r="D1123" s="176" t="s">
        <v>6734</v>
      </c>
      <c r="E1123" s="176" t="s">
        <v>6734</v>
      </c>
      <c r="F1123" s="176" t="s">
        <v>6734</v>
      </c>
      <c r="G1123" s="176" t="s">
        <v>128</v>
      </c>
      <c r="H1123" s="164">
        <v>37798</v>
      </c>
      <c r="I1123" s="175">
        <v>39203</v>
      </c>
      <c r="J1123" s="291">
        <v>45717</v>
      </c>
      <c r="K1123" s="176" t="s">
        <v>365</v>
      </c>
      <c r="L1123" s="176" t="s">
        <v>365</v>
      </c>
      <c r="M1123" s="221" t="s">
        <v>6638</v>
      </c>
      <c r="N1123" s="176" t="s">
        <v>25</v>
      </c>
      <c r="O1123" s="176">
        <v>1095</v>
      </c>
      <c r="P1123" s="749" t="s">
        <v>8520</v>
      </c>
      <c r="Q1123" s="749" t="s">
        <v>8521</v>
      </c>
      <c r="R1123" s="752"/>
      <c r="S1123" s="752"/>
      <c r="T1123" s="568">
        <v>0.125</v>
      </c>
      <c r="U1123" s="176">
        <v>3</v>
      </c>
      <c r="V1123" s="176">
        <v>1095</v>
      </c>
      <c r="W1123" s="176" t="s">
        <v>1089</v>
      </c>
      <c r="X1123" s="176">
        <v>50</v>
      </c>
      <c r="Y1123" s="176"/>
      <c r="Z1123" s="176">
        <v>70</v>
      </c>
      <c r="AA1123" s="176"/>
      <c r="AB1123" s="176"/>
      <c r="AC1123" s="176"/>
      <c r="AD1123" s="176">
        <v>15</v>
      </c>
      <c r="AE1123" s="176">
        <v>2</v>
      </c>
      <c r="AF1123" s="176">
        <v>5</v>
      </c>
      <c r="AG1123" s="176" t="s">
        <v>6624</v>
      </c>
      <c r="AH1123" s="176">
        <v>27.3</v>
      </c>
      <c r="AI1123" s="176" t="s">
        <v>6633</v>
      </c>
      <c r="AJ1123" s="176" t="s">
        <v>6634</v>
      </c>
      <c r="AK1123" s="222" t="s">
        <v>6635</v>
      </c>
      <c r="AL1123" s="863" t="s">
        <v>8522</v>
      </c>
    </row>
    <row r="1124" spans="1:529" s="60" customFormat="1" ht="24.75" customHeight="1" thickBot="1" x14ac:dyDescent="0.3">
      <c r="A1124" s="240">
        <v>13750002</v>
      </c>
      <c r="B1124" s="241">
        <v>39657</v>
      </c>
      <c r="C1124" s="242" t="s">
        <v>1934</v>
      </c>
      <c r="D1124" s="242" t="s">
        <v>6621</v>
      </c>
      <c r="E1124" s="242"/>
      <c r="F1124" s="242"/>
      <c r="G1124" s="242"/>
      <c r="H1124" s="240">
        <v>10971</v>
      </c>
      <c r="I1124" s="241">
        <v>39678</v>
      </c>
      <c r="J1124" s="241">
        <v>41848</v>
      </c>
      <c r="K1124" s="242" t="s">
        <v>365</v>
      </c>
      <c r="L1124" s="242"/>
      <c r="M1124" s="242" t="s">
        <v>2861</v>
      </c>
      <c r="N1124" s="242" t="s">
        <v>25</v>
      </c>
      <c r="O1124" s="242">
        <v>20220</v>
      </c>
      <c r="P1124" s="804"/>
      <c r="Q1124" s="804"/>
      <c r="R1124" s="804" t="s">
        <v>3399</v>
      </c>
      <c r="S1124" s="804"/>
      <c r="T1124" s="604"/>
      <c r="U1124" s="242"/>
      <c r="V1124" s="242">
        <v>20220</v>
      </c>
      <c r="W1124" s="242"/>
      <c r="X1124" s="242"/>
      <c r="Y1124" s="242"/>
      <c r="Z1124" s="242"/>
      <c r="AA1124" s="242"/>
      <c r="AB1124" s="242"/>
      <c r="AC1124" s="242"/>
      <c r="AD1124" s="242"/>
      <c r="AE1124" s="242"/>
      <c r="AF1124" s="242"/>
      <c r="AG1124" s="242"/>
      <c r="AH1124" s="242"/>
      <c r="AI1124" s="242"/>
      <c r="AJ1124" s="242"/>
      <c r="AK1124" s="243"/>
      <c r="AL1124" s="467" t="s">
        <v>4581</v>
      </c>
    </row>
    <row r="1125" spans="1:529" s="60" customFormat="1" ht="24.75" customHeight="1" thickBot="1" x14ac:dyDescent="0.3">
      <c r="A1125" s="223">
        <v>13750003</v>
      </c>
      <c r="B1125" s="224">
        <v>40226</v>
      </c>
      <c r="C1125" s="43" t="s">
        <v>1935</v>
      </c>
      <c r="D1125" s="43" t="s">
        <v>5079</v>
      </c>
      <c r="E1125" s="44"/>
      <c r="F1125" s="44"/>
      <c r="G1125" s="44"/>
      <c r="H1125" s="225">
        <v>43253</v>
      </c>
      <c r="I1125" s="224">
        <v>40245</v>
      </c>
      <c r="J1125" s="224">
        <v>41322</v>
      </c>
      <c r="K1125" s="43" t="s">
        <v>1304</v>
      </c>
      <c r="L1125" s="43"/>
      <c r="M1125" s="43" t="s">
        <v>4741</v>
      </c>
      <c r="N1125" s="43" t="s">
        <v>21</v>
      </c>
      <c r="O1125" s="43">
        <v>1826</v>
      </c>
      <c r="P1125" s="760"/>
      <c r="Q1125" s="760"/>
      <c r="R1125" s="760"/>
      <c r="S1125" s="760"/>
      <c r="T1125" s="572"/>
      <c r="U1125" s="43"/>
      <c r="V1125" s="43">
        <v>1826</v>
      </c>
      <c r="W1125" s="43"/>
      <c r="X1125" s="43"/>
      <c r="Y1125" s="43"/>
      <c r="Z1125" s="43"/>
      <c r="AA1125" s="43"/>
      <c r="AB1125" s="43"/>
      <c r="AC1125" s="43"/>
      <c r="AD1125" s="43"/>
      <c r="AE1125" s="43"/>
      <c r="AF1125" s="43"/>
      <c r="AG1125" s="43"/>
      <c r="AH1125" s="43"/>
      <c r="AI1125" s="43" t="s">
        <v>4405</v>
      </c>
      <c r="AJ1125" s="43" t="s">
        <v>4406</v>
      </c>
      <c r="AK1125" s="46"/>
      <c r="AL1125" s="683"/>
    </row>
    <row r="1126" spans="1:529" s="60" customFormat="1" ht="46.5" customHeight="1" thickBot="1" x14ac:dyDescent="0.3">
      <c r="A1126" s="182">
        <v>13750003</v>
      </c>
      <c r="B1126" s="170">
        <v>40226</v>
      </c>
      <c r="C1126" s="44" t="s">
        <v>1935</v>
      </c>
      <c r="D1126" s="44" t="s">
        <v>5079</v>
      </c>
      <c r="E1126" s="29"/>
      <c r="F1126" s="29"/>
      <c r="G1126" s="29"/>
      <c r="H1126" s="169">
        <v>43253</v>
      </c>
      <c r="I1126" s="170">
        <v>40245</v>
      </c>
      <c r="J1126" s="170">
        <v>41322</v>
      </c>
      <c r="K1126" s="44" t="s">
        <v>1304</v>
      </c>
      <c r="L1126" s="44"/>
      <c r="M1126" s="44" t="s">
        <v>4741</v>
      </c>
      <c r="N1126" s="44" t="s">
        <v>21</v>
      </c>
      <c r="O1126" s="44">
        <v>685</v>
      </c>
      <c r="P1126" s="738"/>
      <c r="Q1126" s="738"/>
      <c r="R1126" s="738"/>
      <c r="S1126" s="738"/>
      <c r="T1126" s="573"/>
      <c r="U1126" s="44"/>
      <c r="V1126" s="44">
        <v>685</v>
      </c>
      <c r="W1126" s="44"/>
      <c r="X1126" s="44"/>
      <c r="Y1126" s="44"/>
      <c r="Z1126" s="44"/>
      <c r="AA1126" s="44"/>
      <c r="AB1126" s="44"/>
      <c r="AC1126" s="44"/>
      <c r="AD1126" s="44"/>
      <c r="AE1126" s="44"/>
      <c r="AF1126" s="44"/>
      <c r="AG1126" s="44"/>
      <c r="AH1126" s="44"/>
      <c r="AI1126" s="44" t="s">
        <v>4407</v>
      </c>
      <c r="AJ1126" s="44" t="s">
        <v>4408</v>
      </c>
      <c r="AK1126" s="174"/>
      <c r="AL1126" s="680"/>
    </row>
    <row r="1127" spans="1:529" s="60" customFormat="1" ht="51.75" customHeight="1" thickBot="1" x14ac:dyDescent="0.3">
      <c r="A1127" s="392">
        <v>13750004</v>
      </c>
      <c r="B1127" s="393">
        <v>40913</v>
      </c>
      <c r="C1127" s="324" t="s">
        <v>1190</v>
      </c>
      <c r="D1127" s="324" t="s">
        <v>4409</v>
      </c>
      <c r="E1127" s="346"/>
      <c r="F1127" s="346"/>
      <c r="G1127" s="346"/>
      <c r="H1127" s="392">
        <v>40422</v>
      </c>
      <c r="I1127" s="393">
        <v>40933</v>
      </c>
      <c r="J1127" s="393">
        <v>43112</v>
      </c>
      <c r="K1127" s="324" t="s">
        <v>1461</v>
      </c>
      <c r="L1127" s="324"/>
      <c r="M1127" s="324" t="s">
        <v>1936</v>
      </c>
      <c r="N1127" s="324" t="s">
        <v>48</v>
      </c>
      <c r="O1127" s="324">
        <v>379418</v>
      </c>
      <c r="P1127" s="761" t="s">
        <v>1937</v>
      </c>
      <c r="Q1127" s="761"/>
      <c r="R1127" s="761"/>
      <c r="S1127" s="761"/>
      <c r="T1127" s="578"/>
      <c r="U1127" s="324"/>
      <c r="V1127" s="324">
        <v>379418</v>
      </c>
      <c r="W1127" s="324"/>
      <c r="X1127" s="324"/>
      <c r="Y1127" s="324"/>
      <c r="Z1127" s="324"/>
      <c r="AA1127" s="324"/>
      <c r="AB1127" s="324"/>
      <c r="AC1127" s="324"/>
      <c r="AD1127" s="324"/>
      <c r="AE1127" s="324"/>
      <c r="AF1127" s="324"/>
      <c r="AG1127" s="324"/>
      <c r="AH1127" s="324"/>
      <c r="AI1127" s="324" t="s">
        <v>4410</v>
      </c>
      <c r="AJ1127" s="324" t="s">
        <v>4411</v>
      </c>
      <c r="AK1127" s="409"/>
      <c r="AL1127" s="684" t="s">
        <v>6922</v>
      </c>
    </row>
    <row r="1128" spans="1:529" s="60" customFormat="1" ht="24.75" customHeight="1" thickBot="1" x14ac:dyDescent="0.3">
      <c r="A1128" s="237">
        <v>13750005</v>
      </c>
      <c r="B1128" s="238">
        <v>40914</v>
      </c>
      <c r="C1128" s="23" t="s">
        <v>1905</v>
      </c>
      <c r="D1128" s="23" t="s">
        <v>7337</v>
      </c>
      <c r="E1128" s="29" t="s">
        <v>6785</v>
      </c>
      <c r="F1128" s="29" t="s">
        <v>51</v>
      </c>
      <c r="G1128" s="29" t="s">
        <v>51</v>
      </c>
      <c r="H1128" s="239">
        <v>2935</v>
      </c>
      <c r="I1128" s="238">
        <v>40934</v>
      </c>
      <c r="J1128" s="238" t="s">
        <v>4549</v>
      </c>
      <c r="K1128" s="23" t="s">
        <v>370</v>
      </c>
      <c r="L1128" s="23"/>
      <c r="M1128" s="23" t="s">
        <v>1938</v>
      </c>
      <c r="N1128" s="23" t="s">
        <v>52</v>
      </c>
      <c r="O1128" s="23">
        <v>1500</v>
      </c>
      <c r="P1128" s="744" t="s">
        <v>6324</v>
      </c>
      <c r="Q1128" s="744"/>
      <c r="R1128" s="744"/>
      <c r="S1128" s="744"/>
      <c r="T1128" s="575"/>
      <c r="U1128" s="23"/>
      <c r="V1128" s="23">
        <v>1500</v>
      </c>
      <c r="W1128" s="23"/>
      <c r="X1128" s="23"/>
      <c r="Y1128" s="23"/>
      <c r="Z1128" s="23"/>
      <c r="AA1128" s="23"/>
      <c r="AB1128" s="23"/>
      <c r="AC1128" s="23"/>
      <c r="AD1128" s="23"/>
      <c r="AE1128" s="23"/>
      <c r="AF1128" s="23"/>
      <c r="AG1128" s="23"/>
      <c r="AH1128" s="23"/>
      <c r="AI1128" s="23" t="s">
        <v>4412</v>
      </c>
      <c r="AJ1128" s="23" t="s">
        <v>4413</v>
      </c>
      <c r="AK1128" s="24"/>
      <c r="AL1128" s="678"/>
    </row>
    <row r="1129" spans="1:529" s="60" customFormat="1" ht="24.75" customHeight="1" thickBot="1" x14ac:dyDescent="0.3">
      <c r="A1129" s="77">
        <v>13750006</v>
      </c>
      <c r="B1129" s="28">
        <v>41127</v>
      </c>
      <c r="C1129" s="29" t="s">
        <v>5646</v>
      </c>
      <c r="D1129" s="29" t="s">
        <v>5647</v>
      </c>
      <c r="E1129" s="43"/>
      <c r="F1129" s="43"/>
      <c r="G1129" s="43"/>
      <c r="H1129" s="77">
        <v>65320</v>
      </c>
      <c r="I1129" s="28">
        <v>41147</v>
      </c>
      <c r="J1129" s="28" t="s">
        <v>1356</v>
      </c>
      <c r="K1129" s="29" t="s">
        <v>379</v>
      </c>
      <c r="L1129" s="29"/>
      <c r="M1129" s="29" t="s">
        <v>1939</v>
      </c>
      <c r="N1129" s="29" t="s">
        <v>52</v>
      </c>
      <c r="O1129" s="29">
        <v>7860</v>
      </c>
      <c r="P1129" s="743"/>
      <c r="Q1129" s="743"/>
      <c r="R1129" s="743"/>
      <c r="S1129" s="743"/>
      <c r="T1129" s="571"/>
      <c r="U1129" s="29"/>
      <c r="V1129" s="29">
        <v>7860</v>
      </c>
      <c r="W1129" s="29"/>
      <c r="X1129" s="29"/>
      <c r="Y1129" s="29"/>
      <c r="Z1129" s="29"/>
      <c r="AA1129" s="29"/>
      <c r="AB1129" s="29"/>
      <c r="AC1129" s="29"/>
      <c r="AD1129" s="29"/>
      <c r="AE1129" s="29"/>
      <c r="AF1129" s="29"/>
      <c r="AG1129" s="29"/>
      <c r="AH1129" s="29"/>
      <c r="AI1129" s="29" t="s">
        <v>1940</v>
      </c>
      <c r="AJ1129" s="29" t="s">
        <v>1941</v>
      </c>
      <c r="AK1129" s="25"/>
      <c r="AL1129" s="679"/>
    </row>
    <row r="1130" spans="1:529" s="60" customFormat="1" ht="24.75" customHeight="1" x14ac:dyDescent="0.25">
      <c r="A1130" s="479" t="s">
        <v>1942</v>
      </c>
      <c r="B1130" s="224">
        <v>41235</v>
      </c>
      <c r="C1130" s="43" t="s">
        <v>7381</v>
      </c>
      <c r="D1130" s="43" t="s">
        <v>7380</v>
      </c>
      <c r="E1130" s="17" t="s">
        <v>7006</v>
      </c>
      <c r="F1130" s="17" t="s">
        <v>7006</v>
      </c>
      <c r="G1130" s="17" t="s">
        <v>6875</v>
      </c>
      <c r="H1130" s="225">
        <v>14711</v>
      </c>
      <c r="I1130" s="224">
        <v>41255</v>
      </c>
      <c r="J1130" s="224">
        <v>45618</v>
      </c>
      <c r="K1130" s="43"/>
      <c r="L1130" s="22" t="s">
        <v>7008</v>
      </c>
      <c r="M1130" s="43" t="s">
        <v>1943</v>
      </c>
      <c r="N1130" s="43" t="s">
        <v>48</v>
      </c>
      <c r="O1130" s="43">
        <v>328135</v>
      </c>
      <c r="P1130" s="768" t="s">
        <v>7007</v>
      </c>
      <c r="Q1130" s="768" t="s">
        <v>7007</v>
      </c>
      <c r="R1130" s="760"/>
      <c r="S1130" s="760"/>
      <c r="T1130" s="572"/>
      <c r="U1130" s="43"/>
      <c r="V1130" s="43">
        <v>328135</v>
      </c>
      <c r="W1130" s="43"/>
      <c r="X1130" s="43"/>
      <c r="Y1130" s="43"/>
      <c r="Z1130" s="43"/>
      <c r="AA1130" s="43"/>
      <c r="AB1130" s="43"/>
      <c r="AC1130" s="43"/>
      <c r="AD1130" s="43"/>
      <c r="AE1130" s="43"/>
      <c r="AF1130" s="43"/>
      <c r="AG1130" s="43"/>
      <c r="AH1130" s="43"/>
      <c r="AI1130" s="43" t="s">
        <v>1944</v>
      </c>
      <c r="AJ1130" s="43" t="s">
        <v>1945</v>
      </c>
      <c r="AK1130" s="46"/>
      <c r="AL1130" s="508" t="s">
        <v>7015</v>
      </c>
    </row>
    <row r="1131" spans="1:529" s="60" customFormat="1" ht="34.5" customHeight="1" thickBot="1" x14ac:dyDescent="0.3">
      <c r="A1131" s="480" t="s">
        <v>1942</v>
      </c>
      <c r="B1131" s="5">
        <v>41235</v>
      </c>
      <c r="C1131" s="17" t="s">
        <v>7382</v>
      </c>
      <c r="D1131" s="17" t="s">
        <v>7380</v>
      </c>
      <c r="E1131" s="17" t="s">
        <v>7006</v>
      </c>
      <c r="F1131" s="17" t="s">
        <v>7006</v>
      </c>
      <c r="G1131" s="17" t="s">
        <v>6875</v>
      </c>
      <c r="H1131" s="34">
        <v>14711</v>
      </c>
      <c r="I1131" s="5">
        <v>41255</v>
      </c>
      <c r="J1131" s="5">
        <v>45618</v>
      </c>
      <c r="K1131" s="17"/>
      <c r="L1131" s="17" t="s">
        <v>7008</v>
      </c>
      <c r="M1131" s="17" t="s">
        <v>1943</v>
      </c>
      <c r="N1131" s="17" t="s">
        <v>48</v>
      </c>
      <c r="O1131" s="17">
        <v>467897.15</v>
      </c>
      <c r="P1131" s="767" t="s">
        <v>7007</v>
      </c>
      <c r="Q1131" s="767" t="s">
        <v>7007</v>
      </c>
      <c r="R1131" s="767"/>
      <c r="S1131" s="767"/>
      <c r="T1131" s="566"/>
      <c r="U1131" s="17"/>
      <c r="V1131" s="17">
        <v>467897.15</v>
      </c>
      <c r="W1131" s="17"/>
      <c r="X1131" s="17"/>
      <c r="Y1131" s="17"/>
      <c r="Z1131" s="17"/>
      <c r="AA1131" s="17"/>
      <c r="AB1131" s="17"/>
      <c r="AC1131" s="17"/>
      <c r="AD1131" s="17"/>
      <c r="AE1131" s="17"/>
      <c r="AF1131" s="17"/>
      <c r="AG1131" s="17"/>
      <c r="AH1131" s="17"/>
      <c r="AI1131" s="17" t="s">
        <v>1944</v>
      </c>
      <c r="AJ1131" s="17" t="s">
        <v>1945</v>
      </c>
      <c r="AK1131" s="7"/>
      <c r="AL1131" s="506" t="s">
        <v>7015</v>
      </c>
    </row>
    <row r="1132" spans="1:529" s="469" customFormat="1" ht="42.75" customHeight="1" thickBot="1" x14ac:dyDescent="0.3">
      <c r="A1132" s="487" t="s">
        <v>1942</v>
      </c>
      <c r="B1132" s="170">
        <v>41235</v>
      </c>
      <c r="C1132" s="44" t="s">
        <v>7383</v>
      </c>
      <c r="D1132" s="44" t="s">
        <v>7380</v>
      </c>
      <c r="E1132" s="17" t="s">
        <v>7006</v>
      </c>
      <c r="F1132" s="17" t="s">
        <v>7006</v>
      </c>
      <c r="G1132" s="17" t="s">
        <v>6875</v>
      </c>
      <c r="H1132" s="169">
        <v>14711</v>
      </c>
      <c r="I1132" s="170">
        <v>41255</v>
      </c>
      <c r="J1132" s="170">
        <v>45618</v>
      </c>
      <c r="K1132" s="44"/>
      <c r="L1132" s="44" t="s">
        <v>7008</v>
      </c>
      <c r="M1132" s="44" t="s">
        <v>1943</v>
      </c>
      <c r="N1132" s="44" t="s">
        <v>48</v>
      </c>
      <c r="O1132" s="44">
        <v>787020.03</v>
      </c>
      <c r="P1132" s="738" t="s">
        <v>7007</v>
      </c>
      <c r="Q1132" s="738" t="s">
        <v>7007</v>
      </c>
      <c r="R1132" s="738"/>
      <c r="S1132" s="738"/>
      <c r="T1132" s="573"/>
      <c r="U1132" s="44"/>
      <c r="V1132" s="44">
        <v>787020.03</v>
      </c>
      <c r="W1132" s="44"/>
      <c r="X1132" s="44"/>
      <c r="Y1132" s="44"/>
      <c r="Z1132" s="44"/>
      <c r="AA1132" s="44"/>
      <c r="AB1132" s="44"/>
      <c r="AC1132" s="44"/>
      <c r="AD1132" s="44"/>
      <c r="AE1132" s="44"/>
      <c r="AF1132" s="44"/>
      <c r="AG1132" s="44"/>
      <c r="AH1132" s="44"/>
      <c r="AI1132" s="44" t="s">
        <v>1944</v>
      </c>
      <c r="AJ1132" s="44" t="s">
        <v>1945</v>
      </c>
      <c r="AK1132" s="174"/>
      <c r="AL1132" s="507" t="s">
        <v>7015</v>
      </c>
      <c r="AM1132" s="60"/>
      <c r="AN1132" s="60"/>
      <c r="AO1132" s="60"/>
      <c r="AP1132" s="60"/>
      <c r="AQ1132" s="60"/>
      <c r="AR1132" s="60"/>
      <c r="AS1132" s="60"/>
      <c r="AT1132" s="60"/>
      <c r="AU1132" s="60"/>
      <c r="AV1132" s="60"/>
      <c r="AW1132" s="60"/>
      <c r="AX1132" s="60"/>
      <c r="AY1132" s="60"/>
      <c r="AZ1132" s="60"/>
      <c r="BA1132" s="60"/>
      <c r="BB1132" s="60"/>
      <c r="BC1132" s="60"/>
      <c r="BD1132" s="60"/>
      <c r="BE1132" s="60"/>
      <c r="BF1132" s="60"/>
      <c r="BG1132" s="60"/>
      <c r="BH1132" s="60"/>
      <c r="BI1132" s="60"/>
      <c r="BJ1132" s="60"/>
      <c r="BK1132" s="60"/>
      <c r="BL1132" s="60"/>
      <c r="BM1132" s="60"/>
      <c r="BN1132" s="60"/>
      <c r="BO1132" s="60"/>
      <c r="BP1132" s="60"/>
      <c r="BQ1132" s="60"/>
      <c r="BR1132" s="60"/>
      <c r="BS1132" s="60"/>
      <c r="BT1132" s="60"/>
      <c r="BU1132" s="60"/>
      <c r="BV1132" s="60"/>
      <c r="BW1132" s="60"/>
      <c r="BX1132" s="60"/>
      <c r="BY1132" s="60"/>
      <c r="BZ1132" s="60"/>
      <c r="CA1132" s="60"/>
      <c r="CB1132" s="60"/>
      <c r="CC1132" s="60"/>
      <c r="CD1132" s="60"/>
      <c r="CE1132" s="60"/>
      <c r="CF1132" s="60"/>
      <c r="CG1132" s="60"/>
      <c r="CH1132" s="60"/>
      <c r="CI1132" s="60"/>
      <c r="CJ1132" s="60"/>
      <c r="CK1132" s="60"/>
      <c r="CL1132" s="60"/>
      <c r="CM1132" s="60"/>
      <c r="CN1132" s="60"/>
      <c r="CO1132" s="60"/>
      <c r="CP1132" s="60"/>
      <c r="CQ1132" s="60"/>
      <c r="CR1132" s="60"/>
      <c r="CS1132" s="60"/>
      <c r="CT1132" s="60"/>
      <c r="CU1132" s="60"/>
      <c r="CV1132" s="60"/>
      <c r="CW1132" s="60"/>
      <c r="CX1132" s="60"/>
      <c r="CY1132" s="60"/>
      <c r="CZ1132" s="60"/>
      <c r="DA1132" s="60"/>
      <c r="DB1132" s="60"/>
      <c r="DC1132" s="60"/>
      <c r="DD1132" s="60"/>
      <c r="DE1132" s="60"/>
      <c r="DF1132" s="60"/>
      <c r="DG1132" s="60"/>
      <c r="DH1132" s="60"/>
      <c r="DI1132" s="60"/>
      <c r="DJ1132" s="60"/>
      <c r="DK1132" s="60"/>
      <c r="DL1132" s="60"/>
      <c r="DM1132" s="60"/>
      <c r="DN1132" s="60"/>
      <c r="DO1132" s="60"/>
      <c r="DP1132" s="60"/>
      <c r="DQ1132" s="60"/>
      <c r="DR1132" s="60"/>
      <c r="DS1132" s="60"/>
      <c r="DT1132" s="60"/>
      <c r="DU1132" s="60"/>
      <c r="DV1132" s="60"/>
      <c r="DW1132" s="60"/>
      <c r="DX1132" s="60"/>
      <c r="DY1132" s="60"/>
      <c r="DZ1132" s="60"/>
      <c r="EA1132" s="60"/>
      <c r="EB1132" s="60"/>
      <c r="EC1132" s="60"/>
      <c r="ED1132" s="60"/>
      <c r="EE1132" s="60"/>
      <c r="EF1132" s="60"/>
      <c r="EG1132" s="60"/>
      <c r="EH1132" s="60"/>
      <c r="EI1132" s="60"/>
      <c r="EJ1132" s="60"/>
      <c r="EK1132" s="60"/>
      <c r="EL1132" s="60"/>
      <c r="EM1132" s="60"/>
      <c r="EN1132" s="60"/>
      <c r="EO1132" s="60"/>
      <c r="EP1132" s="60"/>
      <c r="EQ1132" s="60"/>
      <c r="ER1132" s="60"/>
      <c r="ES1132" s="60"/>
      <c r="ET1132" s="60"/>
      <c r="EU1132" s="60"/>
      <c r="EV1132" s="60"/>
      <c r="EW1132" s="60"/>
      <c r="EX1132" s="60"/>
      <c r="EY1132" s="60"/>
      <c r="EZ1132" s="60"/>
      <c r="FA1132" s="60"/>
      <c r="FB1132" s="60"/>
      <c r="FC1132" s="60"/>
      <c r="FD1132" s="60"/>
      <c r="FE1132" s="60"/>
      <c r="FF1132" s="60"/>
      <c r="FG1132" s="60"/>
      <c r="FH1132" s="60"/>
      <c r="FI1132" s="60"/>
      <c r="FJ1132" s="60"/>
      <c r="FK1132" s="60"/>
      <c r="FL1132" s="60"/>
      <c r="FM1132" s="60"/>
      <c r="FN1132" s="60"/>
      <c r="FO1132" s="60"/>
      <c r="FP1132" s="60"/>
      <c r="FQ1132" s="60"/>
      <c r="FR1132" s="60"/>
      <c r="FS1132" s="60"/>
      <c r="FT1132" s="60"/>
      <c r="FU1132" s="60"/>
      <c r="FV1132" s="60"/>
      <c r="FW1132" s="60"/>
      <c r="FX1132" s="60"/>
      <c r="FY1132" s="60"/>
      <c r="FZ1132" s="60"/>
      <c r="GA1132" s="60"/>
      <c r="GB1132" s="60"/>
      <c r="GC1132" s="60"/>
      <c r="GD1132" s="60"/>
      <c r="GE1132" s="60"/>
      <c r="GF1132" s="60"/>
      <c r="GG1132" s="60"/>
      <c r="GH1132" s="60"/>
      <c r="GI1132" s="60"/>
      <c r="GJ1132" s="60"/>
      <c r="GK1132" s="60"/>
      <c r="GL1132" s="60"/>
      <c r="GM1132" s="60"/>
      <c r="GN1132" s="60"/>
      <c r="GO1132" s="60"/>
      <c r="GP1132" s="60"/>
      <c r="GQ1132" s="60"/>
      <c r="GR1132" s="60"/>
      <c r="GS1132" s="60"/>
      <c r="GT1132" s="60"/>
      <c r="GU1132" s="60"/>
      <c r="GV1132" s="60"/>
      <c r="GW1132" s="60"/>
      <c r="GX1132" s="60"/>
      <c r="GY1132" s="60"/>
      <c r="GZ1132" s="60"/>
      <c r="HA1132" s="60"/>
      <c r="HB1132" s="60"/>
      <c r="HC1132" s="60"/>
      <c r="HD1132" s="60"/>
      <c r="HE1132" s="60"/>
      <c r="HF1132" s="60"/>
      <c r="HG1132" s="60"/>
      <c r="HH1132" s="60"/>
      <c r="HI1132" s="60"/>
      <c r="HJ1132" s="60"/>
      <c r="HK1132" s="60"/>
      <c r="HL1132" s="60"/>
      <c r="HM1132" s="60"/>
      <c r="HN1132" s="60"/>
      <c r="HO1132" s="60"/>
      <c r="HP1132" s="60"/>
      <c r="HQ1132" s="60"/>
      <c r="HR1132" s="60"/>
      <c r="HS1132" s="60"/>
      <c r="HT1132" s="60"/>
      <c r="HU1132" s="60"/>
      <c r="HV1132" s="60"/>
      <c r="HW1132" s="60"/>
      <c r="HX1132" s="60"/>
      <c r="HY1132" s="60"/>
      <c r="HZ1132" s="60"/>
      <c r="IA1132" s="60"/>
      <c r="IB1132" s="60"/>
      <c r="IC1132" s="60"/>
      <c r="ID1132" s="60"/>
      <c r="IE1132" s="60"/>
      <c r="IF1132" s="60"/>
      <c r="IG1132" s="60"/>
      <c r="IH1132" s="60"/>
      <c r="II1132" s="60"/>
      <c r="IJ1132" s="60"/>
      <c r="IK1132" s="60"/>
      <c r="IL1132" s="60"/>
      <c r="IM1132" s="60"/>
      <c r="IN1132" s="60"/>
      <c r="IO1132" s="60"/>
      <c r="IP1132" s="60"/>
      <c r="IQ1132" s="60"/>
      <c r="IR1132" s="60"/>
      <c r="IS1132" s="60"/>
      <c r="IT1132" s="60"/>
      <c r="IU1132" s="60"/>
      <c r="IV1132" s="60"/>
      <c r="IW1132" s="60"/>
      <c r="IX1132" s="60"/>
      <c r="IY1132" s="60"/>
      <c r="IZ1132" s="60"/>
      <c r="JA1132" s="60"/>
      <c r="JB1132" s="60"/>
      <c r="JC1132" s="60"/>
      <c r="JD1132" s="60"/>
      <c r="JE1132" s="60"/>
      <c r="JF1132" s="60"/>
      <c r="JG1132" s="60"/>
      <c r="JH1132" s="60"/>
      <c r="JI1132" s="60"/>
      <c r="JJ1132" s="60"/>
      <c r="JK1132" s="60"/>
      <c r="JL1132" s="60"/>
      <c r="JM1132" s="60"/>
      <c r="JN1132" s="60"/>
      <c r="JO1132" s="60"/>
      <c r="JP1132" s="60"/>
      <c r="JQ1132" s="60"/>
      <c r="JR1132" s="60"/>
      <c r="JS1132" s="60"/>
      <c r="JT1132" s="60"/>
      <c r="JU1132" s="60"/>
      <c r="JV1132" s="60"/>
      <c r="JW1132" s="60"/>
      <c r="JX1132" s="60"/>
      <c r="JY1132" s="60"/>
      <c r="JZ1132" s="60"/>
      <c r="KA1132" s="60"/>
      <c r="KB1132" s="60"/>
      <c r="KC1132" s="60"/>
      <c r="KD1132" s="60"/>
      <c r="KE1132" s="60"/>
      <c r="KF1132" s="60"/>
      <c r="KG1132" s="60"/>
      <c r="KH1132" s="60"/>
      <c r="KI1132" s="60"/>
      <c r="KJ1132" s="60"/>
      <c r="KK1132" s="60"/>
      <c r="KL1132" s="60"/>
      <c r="KM1132" s="60"/>
      <c r="KN1132" s="60"/>
      <c r="KO1132" s="60"/>
      <c r="KP1132" s="60"/>
      <c r="KQ1132" s="60"/>
      <c r="KR1132" s="60"/>
      <c r="KS1132" s="60"/>
      <c r="KT1132" s="60"/>
      <c r="KU1132" s="60"/>
      <c r="KV1132" s="60"/>
      <c r="KW1132" s="60"/>
      <c r="KX1132" s="60"/>
      <c r="KY1132" s="60"/>
      <c r="KZ1132" s="60"/>
      <c r="LA1132" s="60"/>
      <c r="LB1132" s="60"/>
      <c r="LC1132" s="60"/>
      <c r="LD1132" s="60"/>
      <c r="LE1132" s="60"/>
      <c r="LF1132" s="60"/>
      <c r="LG1132" s="60"/>
      <c r="LH1132" s="60"/>
      <c r="LI1132" s="60"/>
      <c r="LJ1132" s="60"/>
      <c r="LK1132" s="60"/>
      <c r="LL1132" s="60"/>
      <c r="LM1132" s="60"/>
      <c r="LN1132" s="60"/>
      <c r="LO1132" s="60"/>
      <c r="LP1132" s="60"/>
      <c r="LQ1132" s="60"/>
      <c r="LR1132" s="60"/>
      <c r="LS1132" s="60"/>
      <c r="LT1132" s="60"/>
      <c r="LU1132" s="60"/>
      <c r="LV1132" s="60"/>
      <c r="LW1132" s="60"/>
      <c r="LX1132" s="60"/>
      <c r="LY1132" s="60"/>
      <c r="LZ1132" s="60"/>
      <c r="MA1132" s="60"/>
      <c r="MB1132" s="60"/>
      <c r="MC1132" s="60"/>
      <c r="MD1132" s="60"/>
      <c r="ME1132" s="60"/>
      <c r="MF1132" s="60"/>
      <c r="MG1132" s="60"/>
      <c r="MH1132" s="60"/>
      <c r="MI1132" s="60"/>
      <c r="MJ1132" s="60"/>
      <c r="MK1132" s="60"/>
      <c r="ML1132" s="60"/>
      <c r="MM1132" s="60"/>
      <c r="MN1132" s="60"/>
      <c r="MO1132" s="60"/>
      <c r="MP1132" s="60"/>
      <c r="MQ1132" s="60"/>
      <c r="MR1132" s="60"/>
      <c r="MS1132" s="60"/>
      <c r="MT1132" s="60"/>
      <c r="MU1132" s="60"/>
      <c r="MV1132" s="60"/>
      <c r="MW1132" s="60"/>
      <c r="MX1132" s="60"/>
      <c r="MY1132" s="60"/>
      <c r="MZ1132" s="60"/>
      <c r="NA1132" s="60"/>
      <c r="NB1132" s="60"/>
      <c r="NC1132" s="60"/>
      <c r="ND1132" s="60"/>
      <c r="NE1132" s="60"/>
      <c r="NF1132" s="60"/>
      <c r="NG1132" s="60"/>
      <c r="NH1132" s="60"/>
      <c r="NI1132" s="60"/>
      <c r="NJ1132" s="60"/>
      <c r="NK1132" s="60"/>
      <c r="NL1132" s="60"/>
      <c r="NM1132" s="60"/>
      <c r="NN1132" s="60"/>
      <c r="NO1132" s="60"/>
      <c r="NP1132" s="60"/>
      <c r="NQ1132" s="60"/>
      <c r="NR1132" s="60"/>
      <c r="NS1132" s="60"/>
      <c r="NT1132" s="60"/>
      <c r="NU1132" s="60"/>
      <c r="NV1132" s="60"/>
      <c r="NW1132" s="60"/>
      <c r="NX1132" s="60"/>
      <c r="NY1132" s="60"/>
      <c r="NZ1132" s="60"/>
      <c r="OA1132" s="60"/>
      <c r="OB1132" s="60"/>
      <c r="OC1132" s="60"/>
      <c r="OD1132" s="60"/>
      <c r="OE1132" s="60"/>
      <c r="OF1132" s="60"/>
      <c r="OG1132" s="60"/>
      <c r="OH1132" s="60"/>
      <c r="OI1132" s="60"/>
      <c r="OJ1132" s="60"/>
      <c r="OK1132" s="60"/>
      <c r="OL1132" s="60"/>
      <c r="OM1132" s="60"/>
      <c r="ON1132" s="60"/>
      <c r="OO1132" s="60"/>
      <c r="OP1132" s="60"/>
      <c r="OQ1132" s="60"/>
      <c r="OR1132" s="60"/>
      <c r="OS1132" s="60"/>
      <c r="OT1132" s="60"/>
      <c r="OU1132" s="60"/>
      <c r="OV1132" s="60"/>
      <c r="OW1132" s="60"/>
      <c r="OX1132" s="60"/>
      <c r="OY1132" s="60"/>
      <c r="OZ1132" s="60"/>
      <c r="PA1132" s="60"/>
      <c r="PB1132" s="60"/>
      <c r="PC1132" s="60"/>
      <c r="PD1132" s="60"/>
      <c r="PE1132" s="60"/>
      <c r="PF1132" s="60"/>
      <c r="PG1132" s="60"/>
      <c r="PH1132" s="60"/>
      <c r="PI1132" s="60"/>
      <c r="PJ1132" s="60"/>
      <c r="PK1132" s="60"/>
      <c r="PL1132" s="60"/>
      <c r="PM1132" s="60"/>
      <c r="PN1132" s="60"/>
      <c r="PO1132" s="60"/>
      <c r="PP1132" s="60"/>
      <c r="PQ1132" s="60"/>
      <c r="PR1132" s="60"/>
      <c r="PS1132" s="60"/>
      <c r="PT1132" s="60"/>
      <c r="PU1132" s="60"/>
      <c r="PV1132" s="60"/>
      <c r="PW1132" s="60"/>
      <c r="PX1132" s="60"/>
      <c r="PY1132" s="60"/>
      <c r="PZ1132" s="60"/>
      <c r="QA1132" s="60"/>
      <c r="QB1132" s="60"/>
      <c r="QC1132" s="60"/>
      <c r="QD1132" s="60"/>
      <c r="QE1132" s="60"/>
      <c r="QF1132" s="60"/>
      <c r="QG1132" s="60"/>
      <c r="QH1132" s="60"/>
      <c r="QI1132" s="60"/>
      <c r="QJ1132" s="60"/>
      <c r="QK1132" s="60"/>
      <c r="QL1132" s="60"/>
      <c r="QM1132" s="60"/>
      <c r="QN1132" s="60"/>
      <c r="QO1132" s="60"/>
      <c r="QP1132" s="60"/>
      <c r="QQ1132" s="60"/>
      <c r="QR1132" s="60"/>
      <c r="QS1132" s="60"/>
      <c r="QT1132" s="60"/>
      <c r="QU1132" s="60"/>
      <c r="QV1132" s="60"/>
      <c r="QW1132" s="60"/>
      <c r="QX1132" s="60"/>
      <c r="QY1132" s="60"/>
      <c r="QZ1132" s="60"/>
      <c r="RA1132" s="60"/>
      <c r="RB1132" s="60"/>
      <c r="RC1132" s="60"/>
      <c r="RD1132" s="60"/>
      <c r="RE1132" s="60"/>
      <c r="RF1132" s="60"/>
      <c r="RG1132" s="60"/>
      <c r="RH1132" s="60"/>
      <c r="RI1132" s="60"/>
      <c r="RJ1132" s="60"/>
      <c r="RK1132" s="60"/>
      <c r="RL1132" s="60"/>
      <c r="RM1132" s="60"/>
      <c r="RN1132" s="60"/>
      <c r="RO1132" s="60"/>
      <c r="RP1132" s="60"/>
      <c r="RQ1132" s="60"/>
      <c r="RR1132" s="60"/>
      <c r="RS1132" s="60"/>
      <c r="RT1132" s="60"/>
      <c r="RU1132" s="60"/>
      <c r="RV1132" s="60"/>
      <c r="RW1132" s="60"/>
      <c r="RX1132" s="60"/>
      <c r="RY1132" s="60"/>
      <c r="RZ1132" s="60"/>
      <c r="SA1132" s="60"/>
      <c r="SB1132" s="60"/>
      <c r="SC1132" s="60"/>
      <c r="SD1132" s="60"/>
      <c r="SE1132" s="60"/>
      <c r="SF1132" s="60"/>
      <c r="SG1132" s="60"/>
      <c r="SH1132" s="60"/>
      <c r="SI1132" s="60"/>
      <c r="SJ1132" s="60"/>
      <c r="SK1132" s="60"/>
      <c r="SL1132" s="60"/>
      <c r="SM1132" s="60"/>
      <c r="SN1132" s="60"/>
      <c r="SO1132" s="60"/>
      <c r="SP1132" s="60"/>
      <c r="SQ1132" s="60"/>
      <c r="SR1132" s="60"/>
      <c r="SS1132" s="60"/>
      <c r="ST1132" s="60"/>
      <c r="SU1132" s="60"/>
      <c r="SV1132" s="60"/>
      <c r="SW1132" s="60"/>
      <c r="SX1132" s="60"/>
      <c r="SY1132" s="60"/>
      <c r="SZ1132" s="60"/>
      <c r="TA1132" s="60"/>
      <c r="TB1132" s="60"/>
      <c r="TC1132" s="60"/>
      <c r="TD1132" s="60"/>
      <c r="TE1132" s="60"/>
      <c r="TF1132" s="60"/>
      <c r="TG1132" s="60"/>
      <c r="TH1132" s="60"/>
      <c r="TI1132" s="60"/>
    </row>
    <row r="1133" spans="1:529" s="425" customFormat="1" ht="42.75" customHeight="1" thickBot="1" x14ac:dyDescent="0.3">
      <c r="A1133" s="77">
        <v>13140241</v>
      </c>
      <c r="B1133" s="28">
        <v>41673</v>
      </c>
      <c r="C1133" s="29" t="s">
        <v>1975</v>
      </c>
      <c r="D1133" s="29" t="s">
        <v>5165</v>
      </c>
      <c r="E1133" s="64"/>
      <c r="F1133" s="64"/>
      <c r="G1133" s="64"/>
      <c r="H1133" s="77" t="s">
        <v>1976</v>
      </c>
      <c r="I1133" s="28">
        <v>41695</v>
      </c>
      <c r="J1133" s="28">
        <v>43864</v>
      </c>
      <c r="K1133" s="29" t="s">
        <v>1201</v>
      </c>
      <c r="L1133" s="29"/>
      <c r="M1133" s="29" t="s">
        <v>4871</v>
      </c>
      <c r="N1133" s="29" t="s">
        <v>34</v>
      </c>
      <c r="O1133" s="29">
        <v>57000</v>
      </c>
      <c r="P1133" s="743"/>
      <c r="Q1133" s="743"/>
      <c r="R1133" s="743"/>
      <c r="S1133" s="743"/>
      <c r="T1133" s="571">
        <v>20</v>
      </c>
      <c r="U1133" s="29">
        <v>200</v>
      </c>
      <c r="V1133" s="29">
        <v>57000</v>
      </c>
      <c r="W1133" s="29" t="s">
        <v>1257</v>
      </c>
      <c r="X1133" s="29">
        <v>50</v>
      </c>
      <c r="Y1133" s="29">
        <v>50</v>
      </c>
      <c r="Z1133" s="29">
        <v>250</v>
      </c>
      <c r="AA1133" s="29" t="s">
        <v>1090</v>
      </c>
      <c r="AB1133" s="29" t="s">
        <v>1090</v>
      </c>
      <c r="AC1133" s="29" t="s">
        <v>1090</v>
      </c>
      <c r="AD1133" s="29">
        <v>10</v>
      </c>
      <c r="AE1133" s="29">
        <v>5</v>
      </c>
      <c r="AF1133" s="29" t="s">
        <v>1090</v>
      </c>
      <c r="AG1133" s="29" t="s">
        <v>1977</v>
      </c>
      <c r="AH1133" s="29">
        <v>542</v>
      </c>
      <c r="AI1133" s="29" t="s">
        <v>1978</v>
      </c>
      <c r="AJ1133" s="29" t="s">
        <v>1979</v>
      </c>
      <c r="AK1133" s="25" t="s">
        <v>1786</v>
      </c>
      <c r="AL1133" s="679"/>
      <c r="AM1133" s="60"/>
      <c r="AN1133" s="60"/>
      <c r="AO1133" s="60"/>
      <c r="AP1133" s="60"/>
      <c r="AQ1133" s="60"/>
      <c r="AR1133" s="60"/>
      <c r="AS1133" s="60"/>
      <c r="AT1133" s="60"/>
      <c r="AU1133" s="60"/>
      <c r="AV1133" s="60"/>
      <c r="AW1133" s="60"/>
      <c r="AX1133" s="60"/>
      <c r="AY1133" s="60"/>
      <c r="AZ1133" s="60"/>
      <c r="BA1133" s="60"/>
      <c r="BB1133" s="60"/>
      <c r="BC1133" s="60"/>
      <c r="BD1133" s="60"/>
      <c r="BE1133" s="60"/>
      <c r="BF1133" s="60"/>
      <c r="BG1133" s="60"/>
      <c r="BH1133" s="60"/>
      <c r="BI1133" s="60"/>
      <c r="BJ1133" s="60"/>
      <c r="BK1133" s="60"/>
      <c r="BL1133" s="60"/>
      <c r="BM1133" s="60"/>
      <c r="BN1133" s="60"/>
      <c r="BO1133" s="60"/>
      <c r="BP1133" s="60"/>
      <c r="BQ1133" s="60"/>
      <c r="BR1133" s="60"/>
      <c r="BS1133" s="60"/>
      <c r="BT1133" s="60"/>
      <c r="BU1133" s="60"/>
      <c r="BV1133" s="60"/>
      <c r="BW1133" s="60"/>
      <c r="BX1133" s="60"/>
      <c r="BY1133" s="60"/>
      <c r="BZ1133" s="60"/>
      <c r="CA1133" s="60"/>
      <c r="CB1133" s="60"/>
      <c r="CC1133" s="60"/>
      <c r="CD1133" s="60"/>
      <c r="CE1133" s="60"/>
      <c r="CF1133" s="60"/>
      <c r="CG1133" s="60"/>
      <c r="CH1133" s="60"/>
      <c r="CI1133" s="60"/>
      <c r="CJ1133" s="60"/>
      <c r="CK1133" s="60"/>
      <c r="CL1133" s="60"/>
      <c r="CM1133" s="60"/>
      <c r="CN1133" s="60"/>
      <c r="CO1133" s="60"/>
      <c r="CP1133" s="60"/>
      <c r="CQ1133" s="60"/>
      <c r="CR1133" s="60"/>
      <c r="CS1133" s="60"/>
      <c r="CT1133" s="60"/>
      <c r="CU1133" s="60"/>
      <c r="CV1133" s="60"/>
      <c r="CW1133" s="60"/>
      <c r="CX1133" s="60"/>
      <c r="CY1133" s="60"/>
      <c r="CZ1133" s="60"/>
      <c r="DA1133" s="60"/>
      <c r="DB1133" s="60"/>
      <c r="DC1133" s="60"/>
      <c r="DD1133" s="60"/>
      <c r="DE1133" s="60"/>
      <c r="DF1133" s="60"/>
      <c r="DG1133" s="60"/>
      <c r="DH1133" s="60"/>
      <c r="DI1133" s="60"/>
      <c r="DJ1133" s="60"/>
      <c r="DK1133" s="60"/>
      <c r="DL1133" s="60"/>
      <c r="DM1133" s="60"/>
      <c r="DN1133" s="60"/>
      <c r="DO1133" s="60"/>
      <c r="DP1133" s="60"/>
      <c r="DQ1133" s="60"/>
      <c r="DR1133" s="60"/>
      <c r="DS1133" s="60"/>
      <c r="DT1133" s="60"/>
      <c r="DU1133" s="60"/>
      <c r="DV1133" s="60"/>
      <c r="DW1133" s="60"/>
      <c r="DX1133" s="60"/>
      <c r="DY1133" s="60"/>
      <c r="DZ1133" s="60"/>
      <c r="EA1133" s="60"/>
      <c r="EB1133" s="60"/>
      <c r="EC1133" s="60"/>
      <c r="ED1133" s="60"/>
      <c r="EE1133" s="60"/>
      <c r="EF1133" s="60"/>
      <c r="EG1133" s="60"/>
      <c r="EH1133" s="60"/>
      <c r="EI1133" s="60"/>
      <c r="EJ1133" s="60"/>
      <c r="EK1133" s="60"/>
      <c r="EL1133" s="60"/>
      <c r="EM1133" s="60"/>
      <c r="EN1133" s="60"/>
      <c r="EO1133" s="60"/>
      <c r="EP1133" s="60"/>
      <c r="EQ1133" s="60"/>
      <c r="ER1133" s="60"/>
      <c r="ES1133" s="60"/>
      <c r="ET1133" s="60"/>
      <c r="EU1133" s="60"/>
      <c r="EV1133" s="60"/>
      <c r="EW1133" s="60"/>
      <c r="EX1133" s="60"/>
      <c r="EY1133" s="60"/>
      <c r="EZ1133" s="60"/>
      <c r="FA1133" s="60"/>
      <c r="FB1133" s="60"/>
      <c r="FC1133" s="60"/>
      <c r="FD1133" s="60"/>
      <c r="FE1133" s="60"/>
      <c r="FF1133" s="60"/>
      <c r="FG1133" s="60"/>
      <c r="FH1133" s="60"/>
      <c r="FI1133" s="60"/>
      <c r="FJ1133" s="60"/>
      <c r="FK1133" s="60"/>
      <c r="FL1133" s="60"/>
      <c r="FM1133" s="60"/>
      <c r="FN1133" s="60"/>
      <c r="FO1133" s="60"/>
      <c r="FP1133" s="60"/>
      <c r="FQ1133" s="60"/>
      <c r="FR1133" s="60"/>
      <c r="FS1133" s="60"/>
      <c r="FT1133" s="60"/>
      <c r="FU1133" s="60"/>
      <c r="FV1133" s="60"/>
      <c r="FW1133" s="60"/>
      <c r="FX1133" s="60"/>
      <c r="FY1133" s="60"/>
      <c r="FZ1133" s="60"/>
      <c r="GA1133" s="60"/>
      <c r="GB1133" s="60"/>
      <c r="GC1133" s="60"/>
      <c r="GD1133" s="60"/>
      <c r="GE1133" s="60"/>
      <c r="GF1133" s="60"/>
      <c r="GG1133" s="60"/>
      <c r="GH1133" s="60"/>
      <c r="GI1133" s="60"/>
      <c r="GJ1133" s="60"/>
      <c r="GK1133" s="60"/>
      <c r="GL1133" s="60"/>
      <c r="GM1133" s="60"/>
      <c r="GN1133" s="60"/>
      <c r="GO1133" s="60"/>
      <c r="GP1133" s="60"/>
      <c r="GQ1133" s="60"/>
      <c r="GR1133" s="60"/>
      <c r="GS1133" s="60"/>
      <c r="GT1133" s="60"/>
      <c r="GU1133" s="60"/>
      <c r="GV1133" s="60"/>
      <c r="GW1133" s="60"/>
      <c r="GX1133" s="60"/>
      <c r="GY1133" s="60"/>
      <c r="GZ1133" s="60"/>
      <c r="HA1133" s="60"/>
      <c r="HB1133" s="60"/>
      <c r="HC1133" s="60"/>
      <c r="HD1133" s="60"/>
      <c r="HE1133" s="60"/>
      <c r="HF1133" s="60"/>
      <c r="HG1133" s="60"/>
      <c r="HH1133" s="60"/>
      <c r="HI1133" s="60"/>
      <c r="HJ1133" s="60"/>
      <c r="HK1133" s="60"/>
      <c r="HL1133" s="60"/>
      <c r="HM1133" s="60"/>
      <c r="HN1133" s="60"/>
      <c r="HO1133" s="60"/>
      <c r="HP1133" s="60"/>
      <c r="HQ1133" s="60"/>
      <c r="HR1133" s="60"/>
      <c r="HS1133" s="60"/>
      <c r="HT1133" s="60"/>
      <c r="HU1133" s="60"/>
      <c r="HV1133" s="60"/>
      <c r="HW1133" s="60"/>
      <c r="HX1133" s="60"/>
      <c r="HY1133" s="60"/>
      <c r="HZ1133" s="60"/>
      <c r="IA1133" s="60"/>
      <c r="IB1133" s="60"/>
      <c r="IC1133" s="60"/>
      <c r="ID1133" s="60"/>
      <c r="IE1133" s="60"/>
      <c r="IF1133" s="60"/>
      <c r="IG1133" s="60"/>
      <c r="IH1133" s="60"/>
      <c r="II1133" s="60"/>
      <c r="IJ1133" s="60"/>
      <c r="IK1133" s="60"/>
      <c r="IL1133" s="60"/>
      <c r="IM1133" s="60"/>
      <c r="IN1133" s="60"/>
      <c r="IO1133" s="60"/>
      <c r="IP1133" s="60"/>
      <c r="IQ1133" s="60"/>
      <c r="IR1133" s="60"/>
      <c r="IS1133" s="60"/>
      <c r="IT1133" s="60"/>
      <c r="IU1133" s="60"/>
      <c r="IV1133" s="60"/>
      <c r="IW1133" s="60"/>
      <c r="IX1133" s="60"/>
      <c r="IY1133" s="60"/>
      <c r="IZ1133" s="60"/>
      <c r="JA1133" s="60"/>
      <c r="JB1133" s="60"/>
      <c r="JC1133" s="60"/>
      <c r="JD1133" s="60"/>
      <c r="JE1133" s="60"/>
      <c r="JF1133" s="60"/>
      <c r="JG1133" s="60"/>
      <c r="JH1133" s="60"/>
      <c r="JI1133" s="60"/>
      <c r="JJ1133" s="60"/>
      <c r="JK1133" s="60"/>
      <c r="JL1133" s="60"/>
      <c r="JM1133" s="60"/>
      <c r="JN1133" s="60"/>
      <c r="JO1133" s="60"/>
      <c r="JP1133" s="60"/>
      <c r="JQ1133" s="60"/>
      <c r="JR1133" s="60"/>
      <c r="JS1133" s="60"/>
      <c r="JT1133" s="60"/>
      <c r="JU1133" s="60"/>
      <c r="JV1133" s="60"/>
      <c r="JW1133" s="60"/>
      <c r="JX1133" s="60"/>
      <c r="JY1133" s="60"/>
      <c r="JZ1133" s="60"/>
      <c r="KA1133" s="60"/>
      <c r="KB1133" s="60"/>
      <c r="KC1133" s="60"/>
      <c r="KD1133" s="60"/>
      <c r="KE1133" s="60"/>
      <c r="KF1133" s="60"/>
      <c r="KG1133" s="60"/>
      <c r="KH1133" s="60"/>
      <c r="KI1133" s="60"/>
      <c r="KJ1133" s="60"/>
      <c r="KK1133" s="60"/>
      <c r="KL1133" s="60"/>
      <c r="KM1133" s="60"/>
      <c r="KN1133" s="60"/>
      <c r="KO1133" s="60"/>
      <c r="KP1133" s="60"/>
      <c r="KQ1133" s="60"/>
      <c r="KR1133" s="60"/>
      <c r="KS1133" s="60"/>
      <c r="KT1133" s="60"/>
      <c r="KU1133" s="60"/>
      <c r="KV1133" s="60"/>
      <c r="KW1133" s="60"/>
      <c r="KX1133" s="60"/>
      <c r="KY1133" s="60"/>
      <c r="KZ1133" s="60"/>
      <c r="LA1133" s="60"/>
      <c r="LB1133" s="60"/>
      <c r="LC1133" s="60"/>
      <c r="LD1133" s="60"/>
      <c r="LE1133" s="60"/>
      <c r="LF1133" s="60"/>
      <c r="LG1133" s="60"/>
      <c r="LH1133" s="60"/>
      <c r="LI1133" s="60"/>
      <c r="LJ1133" s="60"/>
      <c r="LK1133" s="60"/>
      <c r="LL1133" s="60"/>
      <c r="LM1133" s="60"/>
      <c r="LN1133" s="60"/>
      <c r="LO1133" s="60"/>
      <c r="LP1133" s="60"/>
      <c r="LQ1133" s="60"/>
      <c r="LR1133" s="60"/>
      <c r="LS1133" s="60"/>
      <c r="LT1133" s="60"/>
      <c r="LU1133" s="60"/>
      <c r="LV1133" s="60"/>
      <c r="LW1133" s="60"/>
      <c r="LX1133" s="60"/>
      <c r="LY1133" s="60"/>
      <c r="LZ1133" s="60"/>
      <c r="MA1133" s="60"/>
      <c r="MB1133" s="60"/>
      <c r="MC1133" s="60"/>
      <c r="MD1133" s="60"/>
      <c r="ME1133" s="60"/>
      <c r="MF1133" s="60"/>
      <c r="MG1133" s="60"/>
      <c r="MH1133" s="60"/>
      <c r="MI1133" s="60"/>
      <c r="MJ1133" s="60"/>
      <c r="MK1133" s="60"/>
      <c r="ML1133" s="60"/>
      <c r="MM1133" s="60"/>
      <c r="MN1133" s="60"/>
      <c r="MO1133" s="60"/>
      <c r="MP1133" s="60"/>
      <c r="MQ1133" s="60"/>
      <c r="MR1133" s="60"/>
      <c r="MS1133" s="60"/>
      <c r="MT1133" s="60"/>
      <c r="MU1133" s="60"/>
      <c r="MV1133" s="60"/>
      <c r="MW1133" s="60"/>
      <c r="MX1133" s="60"/>
      <c r="MY1133" s="60"/>
      <c r="MZ1133" s="60"/>
      <c r="NA1133" s="60"/>
      <c r="NB1133" s="60"/>
      <c r="NC1133" s="60"/>
      <c r="ND1133" s="60"/>
      <c r="NE1133" s="60"/>
      <c r="NF1133" s="60"/>
      <c r="NG1133" s="60"/>
      <c r="NH1133" s="60"/>
      <c r="NI1133" s="60"/>
      <c r="NJ1133" s="60"/>
      <c r="NK1133" s="60"/>
      <c r="NL1133" s="60"/>
      <c r="NM1133" s="60"/>
      <c r="NN1133" s="60"/>
      <c r="NO1133" s="60"/>
      <c r="NP1133" s="60"/>
      <c r="NQ1133" s="60"/>
      <c r="NR1133" s="60"/>
      <c r="NS1133" s="60"/>
      <c r="NT1133" s="60"/>
      <c r="NU1133" s="60"/>
      <c r="NV1133" s="60"/>
      <c r="NW1133" s="60"/>
      <c r="NX1133" s="60"/>
      <c r="NY1133" s="60"/>
      <c r="NZ1133" s="60"/>
      <c r="OA1133" s="60"/>
      <c r="OB1133" s="60"/>
      <c r="OC1133" s="60"/>
      <c r="OD1133" s="60"/>
      <c r="OE1133" s="60"/>
      <c r="OF1133" s="60"/>
      <c r="OG1133" s="60"/>
      <c r="OH1133" s="60"/>
      <c r="OI1133" s="60"/>
      <c r="OJ1133" s="60"/>
      <c r="OK1133" s="60"/>
      <c r="OL1133" s="60"/>
      <c r="OM1133" s="60"/>
      <c r="ON1133" s="60"/>
      <c r="OO1133" s="60"/>
      <c r="OP1133" s="60"/>
      <c r="OQ1133" s="60"/>
      <c r="OR1133" s="60"/>
      <c r="OS1133" s="60"/>
      <c r="OT1133" s="60"/>
      <c r="OU1133" s="60"/>
      <c r="OV1133" s="60"/>
      <c r="OW1133" s="60"/>
      <c r="OX1133" s="60"/>
      <c r="OY1133" s="60"/>
      <c r="OZ1133" s="60"/>
      <c r="PA1133" s="60"/>
      <c r="PB1133" s="60"/>
      <c r="PC1133" s="60"/>
      <c r="PD1133" s="60"/>
      <c r="PE1133" s="60"/>
      <c r="PF1133" s="60"/>
      <c r="PG1133" s="60"/>
      <c r="PH1133" s="60"/>
      <c r="PI1133" s="60"/>
      <c r="PJ1133" s="60"/>
      <c r="PK1133" s="60"/>
      <c r="PL1133" s="60"/>
      <c r="PM1133" s="60"/>
      <c r="PN1133" s="60"/>
      <c r="PO1133" s="60"/>
      <c r="PP1133" s="60"/>
      <c r="PQ1133" s="60"/>
      <c r="PR1133" s="60"/>
      <c r="PS1133" s="60"/>
      <c r="PT1133" s="60"/>
      <c r="PU1133" s="60"/>
      <c r="PV1133" s="60"/>
      <c r="PW1133" s="60"/>
      <c r="PX1133" s="60"/>
      <c r="PY1133" s="60"/>
      <c r="PZ1133" s="60"/>
      <c r="QA1133" s="60"/>
      <c r="QB1133" s="60"/>
      <c r="QC1133" s="60"/>
      <c r="QD1133" s="60"/>
      <c r="QE1133" s="60"/>
      <c r="QF1133" s="60"/>
      <c r="QG1133" s="60"/>
      <c r="QH1133" s="60"/>
      <c r="QI1133" s="60"/>
      <c r="QJ1133" s="60"/>
      <c r="QK1133" s="60"/>
      <c r="QL1133" s="60"/>
      <c r="QM1133" s="60"/>
      <c r="QN1133" s="60"/>
      <c r="QO1133" s="60"/>
      <c r="QP1133" s="60"/>
      <c r="QQ1133" s="60"/>
      <c r="QR1133" s="60"/>
      <c r="QS1133" s="60"/>
      <c r="QT1133" s="60"/>
      <c r="QU1133" s="60"/>
      <c r="QV1133" s="60"/>
      <c r="QW1133" s="60"/>
      <c r="QX1133" s="60"/>
      <c r="QY1133" s="60"/>
      <c r="QZ1133" s="60"/>
      <c r="RA1133" s="60"/>
      <c r="RB1133" s="60"/>
      <c r="RC1133" s="60"/>
      <c r="RD1133" s="60"/>
      <c r="RE1133" s="60"/>
      <c r="RF1133" s="60"/>
      <c r="RG1133" s="60"/>
      <c r="RH1133" s="60"/>
      <c r="RI1133" s="60"/>
      <c r="RJ1133" s="60"/>
      <c r="RK1133" s="60"/>
      <c r="RL1133" s="60"/>
      <c r="RM1133" s="60"/>
      <c r="RN1133" s="60"/>
      <c r="RO1133" s="60"/>
      <c r="RP1133" s="60"/>
      <c r="RQ1133" s="60"/>
      <c r="RR1133" s="60"/>
      <c r="RS1133" s="60"/>
      <c r="RT1133" s="60"/>
      <c r="RU1133" s="60"/>
      <c r="RV1133" s="60"/>
      <c r="RW1133" s="60"/>
      <c r="RX1133" s="60"/>
      <c r="RY1133" s="60"/>
      <c r="RZ1133" s="60"/>
      <c r="SA1133" s="60"/>
      <c r="SB1133" s="60"/>
      <c r="SC1133" s="60"/>
      <c r="SD1133" s="60"/>
      <c r="SE1133" s="60"/>
      <c r="SF1133" s="60"/>
      <c r="SG1133" s="60"/>
      <c r="SH1133" s="60"/>
      <c r="SI1133" s="60"/>
      <c r="SJ1133" s="60"/>
      <c r="SK1133" s="60"/>
      <c r="SL1133" s="60"/>
      <c r="SM1133" s="60"/>
      <c r="SN1133" s="60"/>
      <c r="SO1133" s="60"/>
      <c r="SP1133" s="60"/>
      <c r="SQ1133" s="60"/>
      <c r="SR1133" s="60"/>
      <c r="SS1133" s="60"/>
      <c r="ST1133" s="60"/>
      <c r="SU1133" s="60"/>
      <c r="SV1133" s="60"/>
      <c r="SW1133" s="60"/>
      <c r="SX1133" s="60"/>
      <c r="SY1133" s="60"/>
      <c r="SZ1133" s="60"/>
      <c r="TA1133" s="60"/>
      <c r="TB1133" s="60"/>
      <c r="TC1133" s="60"/>
      <c r="TD1133" s="60"/>
      <c r="TE1133" s="60"/>
      <c r="TF1133" s="60"/>
      <c r="TG1133" s="60"/>
      <c r="TH1133" s="60"/>
      <c r="TI1133" s="60"/>
    </row>
    <row r="1134" spans="1:529" s="82" customFormat="1" ht="42" customHeight="1" x14ac:dyDescent="0.25">
      <c r="A1134" s="62">
        <v>13140242</v>
      </c>
      <c r="B1134" s="63">
        <v>41684</v>
      </c>
      <c r="C1134" s="64" t="s">
        <v>5219</v>
      </c>
      <c r="D1134" s="64" t="s">
        <v>7652</v>
      </c>
      <c r="E1134" s="64" t="s">
        <v>7654</v>
      </c>
      <c r="F1134" s="64" t="s">
        <v>7654</v>
      </c>
      <c r="G1134" s="64" t="s">
        <v>86</v>
      </c>
      <c r="H1134" s="157">
        <v>53552</v>
      </c>
      <c r="I1134" s="63">
        <v>41703</v>
      </c>
      <c r="J1134" s="63">
        <v>46067</v>
      </c>
      <c r="K1134" s="64" t="s">
        <v>374</v>
      </c>
      <c r="L1134" s="64" t="s">
        <v>7655</v>
      </c>
      <c r="M1134" s="64" t="s">
        <v>1039</v>
      </c>
      <c r="N1134" s="64" t="s">
        <v>40</v>
      </c>
      <c r="O1134" s="64">
        <v>118260</v>
      </c>
      <c r="P1134" s="839" t="s">
        <v>7656</v>
      </c>
      <c r="Q1134" s="839" t="s">
        <v>7656</v>
      </c>
      <c r="R1134" s="839"/>
      <c r="S1134" s="839"/>
      <c r="T1134" s="630">
        <v>23</v>
      </c>
      <c r="U1134" s="64">
        <v>324</v>
      </c>
      <c r="V1134" s="64">
        <v>118260</v>
      </c>
      <c r="W1134" s="64" t="s">
        <v>1089</v>
      </c>
      <c r="X1134" s="64">
        <v>35</v>
      </c>
      <c r="Y1134" s="64">
        <v>25</v>
      </c>
      <c r="Z1134" s="64">
        <v>125</v>
      </c>
      <c r="AA1134" s="64" t="s">
        <v>1090</v>
      </c>
      <c r="AB1134" s="64" t="s">
        <v>1090</v>
      </c>
      <c r="AC1134" s="64" t="s">
        <v>1090</v>
      </c>
      <c r="AD1134" s="64" t="s">
        <v>1090</v>
      </c>
      <c r="AE1134" s="64" t="s">
        <v>1090</v>
      </c>
      <c r="AF1134" s="64">
        <v>0.3</v>
      </c>
      <c r="AG1134" s="64" t="s">
        <v>1980</v>
      </c>
      <c r="AH1134" s="64">
        <v>149.5</v>
      </c>
      <c r="AI1134" s="64" t="s">
        <v>1981</v>
      </c>
      <c r="AJ1134" s="64" t="s">
        <v>1982</v>
      </c>
      <c r="AK1134" s="64" t="s">
        <v>5411</v>
      </c>
      <c r="AL1134" s="469"/>
      <c r="AM1134" s="60"/>
      <c r="AN1134" s="60"/>
      <c r="AO1134" s="60"/>
      <c r="AP1134" s="60"/>
      <c r="AQ1134" s="60"/>
      <c r="AR1134" s="60"/>
      <c r="AS1134" s="60"/>
      <c r="AT1134" s="60"/>
      <c r="AU1134" s="60"/>
      <c r="AV1134" s="60"/>
      <c r="AW1134" s="60"/>
      <c r="AX1134" s="60"/>
      <c r="AY1134" s="60"/>
      <c r="AZ1134" s="60"/>
      <c r="BA1134" s="60"/>
      <c r="BB1134" s="60"/>
      <c r="BC1134" s="60"/>
      <c r="BD1134" s="60"/>
      <c r="BE1134" s="60"/>
      <c r="BF1134" s="60"/>
      <c r="BG1134" s="60"/>
      <c r="BH1134" s="60"/>
      <c r="BI1134" s="60"/>
      <c r="BJ1134" s="60"/>
      <c r="BK1134" s="60"/>
      <c r="BL1134" s="60"/>
      <c r="BM1134" s="60"/>
      <c r="BN1134" s="60"/>
      <c r="BO1134" s="60"/>
      <c r="BP1134" s="60"/>
      <c r="BQ1134" s="60"/>
      <c r="BR1134" s="60"/>
      <c r="BS1134" s="60"/>
      <c r="BT1134" s="60"/>
      <c r="BU1134" s="60"/>
      <c r="BV1134" s="60"/>
      <c r="BW1134" s="60"/>
      <c r="BX1134" s="60"/>
      <c r="BY1134" s="60"/>
      <c r="BZ1134" s="60"/>
      <c r="CA1134" s="60"/>
      <c r="CB1134" s="60"/>
      <c r="CC1134" s="60"/>
      <c r="CD1134" s="60"/>
      <c r="CE1134" s="60"/>
      <c r="CF1134" s="60"/>
      <c r="CG1134" s="60"/>
      <c r="CH1134" s="60"/>
      <c r="CI1134" s="60"/>
      <c r="CJ1134" s="60"/>
      <c r="CK1134" s="60"/>
      <c r="CL1134" s="60"/>
      <c r="CM1134" s="60"/>
      <c r="CN1134" s="60"/>
      <c r="CO1134" s="60"/>
      <c r="CP1134" s="60"/>
      <c r="CQ1134" s="60"/>
      <c r="CR1134" s="60"/>
      <c r="CS1134" s="60"/>
      <c r="CT1134" s="60"/>
      <c r="CU1134" s="60"/>
      <c r="CV1134" s="60"/>
      <c r="CW1134" s="60"/>
      <c r="CX1134" s="60"/>
      <c r="CY1134" s="60"/>
      <c r="CZ1134" s="60"/>
      <c r="DA1134" s="60"/>
      <c r="DB1134" s="60"/>
      <c r="DC1134" s="60"/>
      <c r="DD1134" s="60"/>
      <c r="DE1134" s="60"/>
      <c r="DF1134" s="60"/>
      <c r="DG1134" s="60"/>
      <c r="DH1134" s="60"/>
      <c r="DI1134" s="60"/>
      <c r="DJ1134" s="60"/>
      <c r="DK1134" s="60"/>
      <c r="DL1134" s="60"/>
      <c r="DM1134" s="60"/>
      <c r="DN1134" s="60"/>
      <c r="DO1134" s="60"/>
      <c r="DP1134" s="60"/>
      <c r="DQ1134" s="60"/>
      <c r="DR1134" s="60"/>
      <c r="DS1134" s="60"/>
      <c r="DT1134" s="60"/>
      <c r="DU1134" s="60"/>
      <c r="DV1134" s="60"/>
      <c r="DW1134" s="60"/>
      <c r="DX1134" s="60"/>
      <c r="DY1134" s="60"/>
      <c r="DZ1134" s="60"/>
      <c r="EA1134" s="60"/>
      <c r="EB1134" s="60"/>
      <c r="EC1134" s="60"/>
      <c r="ED1134" s="60"/>
      <c r="EE1134" s="60"/>
      <c r="EF1134" s="60"/>
      <c r="EG1134" s="60"/>
      <c r="EH1134" s="60"/>
      <c r="EI1134" s="60"/>
      <c r="EJ1134" s="60"/>
      <c r="EK1134" s="60"/>
      <c r="EL1134" s="60"/>
      <c r="EM1134" s="60"/>
      <c r="EN1134" s="60"/>
      <c r="EO1134" s="60"/>
      <c r="EP1134" s="60"/>
      <c r="EQ1134" s="60"/>
      <c r="ER1134" s="60"/>
      <c r="ES1134" s="60"/>
      <c r="ET1134" s="60"/>
      <c r="EU1134" s="60"/>
      <c r="EV1134" s="60"/>
      <c r="EW1134" s="60"/>
      <c r="EX1134" s="60"/>
      <c r="EY1134" s="60"/>
      <c r="EZ1134" s="60"/>
      <c r="FA1134" s="60"/>
      <c r="FB1134" s="60"/>
      <c r="FC1134" s="60"/>
      <c r="FD1134" s="60"/>
      <c r="FE1134" s="60"/>
      <c r="FF1134" s="60"/>
      <c r="FG1134" s="60"/>
      <c r="FH1134" s="60"/>
      <c r="FI1134" s="60"/>
      <c r="FJ1134" s="60"/>
      <c r="FK1134" s="60"/>
      <c r="FL1134" s="60"/>
      <c r="FM1134" s="60"/>
      <c r="FN1134" s="60"/>
      <c r="FO1134" s="60"/>
      <c r="FP1134" s="60"/>
      <c r="FQ1134" s="60"/>
      <c r="FR1134" s="60"/>
      <c r="FS1134" s="60"/>
      <c r="FT1134" s="60"/>
      <c r="FU1134" s="60"/>
      <c r="FV1134" s="60"/>
      <c r="FW1134" s="60"/>
      <c r="FX1134" s="60"/>
      <c r="FY1134" s="60"/>
      <c r="FZ1134" s="60"/>
      <c r="GA1134" s="60"/>
      <c r="GB1134" s="60"/>
      <c r="GC1134" s="60"/>
      <c r="GD1134" s="60"/>
      <c r="GE1134" s="60"/>
      <c r="GF1134" s="60"/>
      <c r="GG1134" s="60"/>
      <c r="GH1134" s="60"/>
      <c r="GI1134" s="60"/>
      <c r="GJ1134" s="60"/>
      <c r="GK1134" s="60"/>
      <c r="GL1134" s="60"/>
      <c r="GM1134" s="60"/>
      <c r="GN1134" s="60"/>
      <c r="GO1134" s="60"/>
      <c r="GP1134" s="60"/>
      <c r="GQ1134" s="60"/>
      <c r="GR1134" s="60"/>
      <c r="GS1134" s="60"/>
      <c r="GT1134" s="60"/>
      <c r="GU1134" s="60"/>
      <c r="GV1134" s="60"/>
      <c r="GW1134" s="60"/>
      <c r="GX1134" s="60"/>
      <c r="GY1134" s="60"/>
      <c r="GZ1134" s="60"/>
      <c r="HA1134" s="60"/>
      <c r="HB1134" s="60"/>
      <c r="HC1134" s="60"/>
      <c r="HD1134" s="60"/>
      <c r="HE1134" s="60"/>
      <c r="HF1134" s="60"/>
      <c r="HG1134" s="60"/>
      <c r="HH1134" s="60"/>
      <c r="HI1134" s="60"/>
      <c r="HJ1134" s="60"/>
      <c r="HK1134" s="60"/>
      <c r="HL1134" s="60"/>
      <c r="HM1134" s="60"/>
      <c r="HN1134" s="60"/>
      <c r="HO1134" s="60"/>
      <c r="HP1134" s="60"/>
      <c r="HQ1134" s="60"/>
      <c r="HR1134" s="60"/>
      <c r="HS1134" s="60"/>
      <c r="HT1134" s="60"/>
      <c r="HU1134" s="60"/>
      <c r="HV1134" s="60"/>
      <c r="HW1134" s="60"/>
      <c r="HX1134" s="60"/>
      <c r="HY1134" s="60"/>
      <c r="HZ1134" s="60"/>
      <c r="IA1134" s="60"/>
      <c r="IB1134" s="60"/>
      <c r="IC1134" s="60"/>
      <c r="ID1134" s="60"/>
      <c r="IE1134" s="60"/>
      <c r="IF1134" s="60"/>
      <c r="IG1134" s="60"/>
      <c r="IH1134" s="60"/>
      <c r="II1134" s="60"/>
      <c r="IJ1134" s="60"/>
      <c r="IK1134" s="60"/>
      <c r="IL1134" s="60"/>
      <c r="IM1134" s="60"/>
      <c r="IN1134" s="60"/>
      <c r="IO1134" s="60"/>
      <c r="IP1134" s="60"/>
      <c r="IQ1134" s="60"/>
      <c r="IR1134" s="60"/>
      <c r="IS1134" s="60"/>
      <c r="IT1134" s="60"/>
      <c r="IU1134" s="60"/>
      <c r="IV1134" s="60"/>
      <c r="IW1134" s="60"/>
      <c r="IX1134" s="60"/>
      <c r="IY1134" s="60"/>
      <c r="IZ1134" s="60"/>
      <c r="JA1134" s="60"/>
      <c r="JB1134" s="60"/>
      <c r="JC1134" s="60"/>
      <c r="JD1134" s="60"/>
      <c r="JE1134" s="60"/>
      <c r="JF1134" s="60"/>
      <c r="JG1134" s="60"/>
      <c r="JH1134" s="60"/>
      <c r="JI1134" s="60"/>
      <c r="JJ1134" s="60"/>
      <c r="JK1134" s="60"/>
      <c r="JL1134" s="60"/>
      <c r="JM1134" s="60"/>
      <c r="JN1134" s="60"/>
      <c r="JO1134" s="60"/>
      <c r="JP1134" s="60"/>
      <c r="JQ1134" s="60"/>
      <c r="JR1134" s="60"/>
      <c r="JS1134" s="60"/>
      <c r="JT1134" s="60"/>
      <c r="JU1134" s="60"/>
      <c r="JV1134" s="60"/>
      <c r="JW1134" s="60"/>
      <c r="JX1134" s="60"/>
      <c r="JY1134" s="60"/>
      <c r="JZ1134" s="60"/>
      <c r="KA1134" s="60"/>
      <c r="KB1134" s="60"/>
      <c r="KC1134" s="60"/>
      <c r="KD1134" s="60"/>
      <c r="KE1134" s="60"/>
      <c r="KF1134" s="60"/>
      <c r="KG1134" s="60"/>
      <c r="KH1134" s="60"/>
      <c r="KI1134" s="60"/>
      <c r="KJ1134" s="60"/>
      <c r="KK1134" s="60"/>
      <c r="KL1134" s="60"/>
      <c r="KM1134" s="60"/>
      <c r="KN1134" s="60"/>
      <c r="KO1134" s="60"/>
      <c r="KP1134" s="60"/>
      <c r="KQ1134" s="60"/>
      <c r="KR1134" s="60"/>
      <c r="KS1134" s="60"/>
      <c r="KT1134" s="60"/>
      <c r="KU1134" s="60"/>
      <c r="KV1134" s="60"/>
      <c r="KW1134" s="60"/>
      <c r="KX1134" s="60"/>
      <c r="KY1134" s="60"/>
      <c r="KZ1134" s="60"/>
      <c r="LA1134" s="60"/>
      <c r="LB1134" s="60"/>
      <c r="LC1134" s="60"/>
      <c r="LD1134" s="60"/>
      <c r="LE1134" s="60"/>
      <c r="LF1134" s="60"/>
      <c r="LG1134" s="60"/>
      <c r="LH1134" s="60"/>
      <c r="LI1134" s="60"/>
      <c r="LJ1134" s="60"/>
      <c r="LK1134" s="60"/>
      <c r="LL1134" s="60"/>
      <c r="LM1134" s="60"/>
      <c r="LN1134" s="60"/>
      <c r="LO1134" s="60"/>
      <c r="LP1134" s="60"/>
      <c r="LQ1134" s="60"/>
      <c r="LR1134" s="60"/>
      <c r="LS1134" s="60"/>
      <c r="LT1134" s="60"/>
      <c r="LU1134" s="60"/>
      <c r="LV1134" s="60"/>
      <c r="LW1134" s="60"/>
      <c r="LX1134" s="60"/>
      <c r="LY1134" s="60"/>
      <c r="LZ1134" s="60"/>
      <c r="MA1134" s="60"/>
      <c r="MB1134" s="60"/>
      <c r="MC1134" s="60"/>
      <c r="MD1134" s="60"/>
      <c r="ME1134" s="60"/>
      <c r="MF1134" s="60"/>
      <c r="MG1134" s="60"/>
      <c r="MH1134" s="60"/>
      <c r="MI1134" s="60"/>
      <c r="MJ1134" s="60"/>
      <c r="MK1134" s="60"/>
      <c r="ML1134" s="60"/>
      <c r="MM1134" s="60"/>
      <c r="MN1134" s="60"/>
      <c r="MO1134" s="60"/>
      <c r="MP1134" s="60"/>
      <c r="MQ1134" s="60"/>
      <c r="MR1134" s="60"/>
      <c r="MS1134" s="60"/>
      <c r="MT1134" s="60"/>
      <c r="MU1134" s="60"/>
      <c r="MV1134" s="60"/>
      <c r="MW1134" s="60"/>
      <c r="MX1134" s="60"/>
      <c r="MY1134" s="60"/>
      <c r="MZ1134" s="60"/>
      <c r="NA1134" s="60"/>
      <c r="NB1134" s="60"/>
      <c r="NC1134" s="60"/>
      <c r="ND1134" s="60"/>
      <c r="NE1134" s="60"/>
      <c r="NF1134" s="60"/>
      <c r="NG1134" s="60"/>
      <c r="NH1134" s="60"/>
      <c r="NI1134" s="60"/>
      <c r="NJ1134" s="60"/>
      <c r="NK1134" s="60"/>
      <c r="NL1134" s="60"/>
      <c r="NM1134" s="60"/>
      <c r="NN1134" s="60"/>
      <c r="NO1134" s="60"/>
      <c r="NP1134" s="60"/>
      <c r="NQ1134" s="60"/>
      <c r="NR1134" s="60"/>
      <c r="NS1134" s="60"/>
      <c r="NT1134" s="60"/>
      <c r="NU1134" s="60"/>
      <c r="NV1134" s="60"/>
      <c r="NW1134" s="60"/>
      <c r="NX1134" s="60"/>
      <c r="NY1134" s="60"/>
      <c r="NZ1134" s="60"/>
      <c r="OA1134" s="60"/>
      <c r="OB1134" s="60"/>
      <c r="OC1134" s="60"/>
      <c r="OD1134" s="60"/>
      <c r="OE1134" s="60"/>
      <c r="OF1134" s="60"/>
      <c r="OG1134" s="60"/>
      <c r="OH1134" s="60"/>
      <c r="OI1134" s="60"/>
      <c r="OJ1134" s="60"/>
      <c r="OK1134" s="60"/>
      <c r="OL1134" s="60"/>
      <c r="OM1134" s="60"/>
      <c r="ON1134" s="60"/>
      <c r="OO1134" s="60"/>
      <c r="OP1134" s="60"/>
      <c r="OQ1134" s="60"/>
      <c r="OR1134" s="60"/>
      <c r="OS1134" s="60"/>
      <c r="OT1134" s="60"/>
      <c r="OU1134" s="60"/>
      <c r="OV1134" s="60"/>
      <c r="OW1134" s="60"/>
      <c r="OX1134" s="60"/>
      <c r="OY1134" s="60"/>
      <c r="OZ1134" s="60"/>
      <c r="PA1134" s="60"/>
      <c r="PB1134" s="60"/>
      <c r="PC1134" s="60"/>
      <c r="PD1134" s="60"/>
      <c r="PE1134" s="60"/>
      <c r="PF1134" s="60"/>
      <c r="PG1134" s="60"/>
      <c r="PH1134" s="60"/>
      <c r="PI1134" s="60"/>
      <c r="PJ1134" s="60"/>
      <c r="PK1134" s="60"/>
      <c r="PL1134" s="60"/>
      <c r="PM1134" s="60"/>
      <c r="PN1134" s="60"/>
      <c r="PO1134" s="60"/>
      <c r="PP1134" s="60"/>
      <c r="PQ1134" s="60"/>
      <c r="PR1134" s="60"/>
      <c r="PS1134" s="60"/>
      <c r="PT1134" s="60"/>
      <c r="PU1134" s="60"/>
      <c r="PV1134" s="60"/>
      <c r="PW1134" s="60"/>
      <c r="PX1134" s="60"/>
      <c r="PY1134" s="60"/>
      <c r="PZ1134" s="60"/>
      <c r="QA1134" s="60"/>
      <c r="QB1134" s="60"/>
      <c r="QC1134" s="60"/>
      <c r="QD1134" s="60"/>
      <c r="QE1134" s="60"/>
      <c r="QF1134" s="60"/>
      <c r="QG1134" s="60"/>
      <c r="QH1134" s="60"/>
      <c r="QI1134" s="60"/>
      <c r="QJ1134" s="60"/>
      <c r="QK1134" s="60"/>
      <c r="QL1134" s="60"/>
      <c r="QM1134" s="60"/>
      <c r="QN1134" s="60"/>
      <c r="QO1134" s="60"/>
      <c r="QP1134" s="60"/>
      <c r="QQ1134" s="60"/>
      <c r="QR1134" s="60"/>
      <c r="QS1134" s="60"/>
      <c r="QT1134" s="60"/>
      <c r="QU1134" s="60"/>
      <c r="QV1134" s="60"/>
      <c r="QW1134" s="60"/>
      <c r="QX1134" s="60"/>
      <c r="QY1134" s="60"/>
      <c r="QZ1134" s="60"/>
      <c r="RA1134" s="60"/>
      <c r="RB1134" s="60"/>
      <c r="RC1134" s="60"/>
      <c r="RD1134" s="60"/>
      <c r="RE1134" s="60"/>
      <c r="RF1134" s="60"/>
      <c r="RG1134" s="60"/>
      <c r="RH1134" s="60"/>
      <c r="RI1134" s="60"/>
      <c r="RJ1134" s="60"/>
      <c r="RK1134" s="60"/>
      <c r="RL1134" s="60"/>
      <c r="RM1134" s="60"/>
      <c r="RN1134" s="60"/>
      <c r="RO1134" s="60"/>
      <c r="RP1134" s="60"/>
      <c r="RQ1134" s="60"/>
      <c r="RR1134" s="60"/>
      <c r="RS1134" s="60"/>
      <c r="RT1134" s="60"/>
      <c r="RU1134" s="60"/>
      <c r="RV1134" s="60"/>
      <c r="RW1134" s="60"/>
      <c r="RX1134" s="60"/>
      <c r="RY1134" s="60"/>
      <c r="RZ1134" s="60"/>
      <c r="SA1134" s="60"/>
      <c r="SB1134" s="60"/>
      <c r="SC1134" s="60"/>
      <c r="SD1134" s="60"/>
      <c r="SE1134" s="60"/>
      <c r="SF1134" s="60"/>
      <c r="SG1134" s="60"/>
      <c r="SH1134" s="60"/>
      <c r="SI1134" s="60"/>
      <c r="SJ1134" s="60"/>
      <c r="SK1134" s="60"/>
      <c r="SL1134" s="60"/>
      <c r="SM1134" s="60"/>
      <c r="SN1134" s="60"/>
      <c r="SO1134" s="60"/>
      <c r="SP1134" s="60"/>
      <c r="SQ1134" s="60"/>
      <c r="SR1134" s="60"/>
      <c r="SS1134" s="60"/>
      <c r="ST1134" s="60"/>
      <c r="SU1134" s="60"/>
      <c r="SV1134" s="60"/>
      <c r="SW1134" s="60"/>
      <c r="SX1134" s="60"/>
      <c r="SY1134" s="60"/>
      <c r="SZ1134" s="60"/>
      <c r="TA1134" s="60"/>
      <c r="TB1134" s="60"/>
      <c r="TC1134" s="60"/>
      <c r="TD1134" s="60"/>
      <c r="TE1134" s="60"/>
      <c r="TF1134" s="60"/>
      <c r="TG1134" s="60"/>
      <c r="TH1134" s="60"/>
      <c r="TI1134" s="60"/>
    </row>
    <row r="1135" spans="1:529" s="82" customFormat="1" ht="42" customHeight="1" thickBot="1" x14ac:dyDescent="0.3">
      <c r="A1135" s="65">
        <v>13140242</v>
      </c>
      <c r="B1135" s="66">
        <v>41684</v>
      </c>
      <c r="C1135" s="67" t="s">
        <v>5220</v>
      </c>
      <c r="D1135" s="67" t="s">
        <v>7653</v>
      </c>
      <c r="E1135" s="67" t="s">
        <v>7654</v>
      </c>
      <c r="F1135" s="67" t="s">
        <v>7654</v>
      </c>
      <c r="G1135" s="67" t="s">
        <v>86</v>
      </c>
      <c r="H1135" s="158">
        <v>53552</v>
      </c>
      <c r="I1135" s="66">
        <v>41703</v>
      </c>
      <c r="J1135" s="66">
        <v>46067</v>
      </c>
      <c r="K1135" s="67" t="s">
        <v>374</v>
      </c>
      <c r="L1135" s="67" t="s">
        <v>7655</v>
      </c>
      <c r="M1135" s="67" t="s">
        <v>1039</v>
      </c>
      <c r="N1135" s="67" t="s">
        <v>40</v>
      </c>
      <c r="O1135" s="67">
        <v>292000</v>
      </c>
      <c r="P1135" s="756" t="s">
        <v>7656</v>
      </c>
      <c r="Q1135" s="756" t="s">
        <v>7656</v>
      </c>
      <c r="R1135" s="756"/>
      <c r="S1135" s="756"/>
      <c r="T1135" s="562">
        <v>80</v>
      </c>
      <c r="U1135" s="67">
        <v>800</v>
      </c>
      <c r="V1135" s="67">
        <v>292000</v>
      </c>
      <c r="W1135" s="67" t="s">
        <v>1089</v>
      </c>
      <c r="X1135" s="67">
        <v>35</v>
      </c>
      <c r="Y1135" s="67">
        <v>25</v>
      </c>
      <c r="Z1135" s="67">
        <v>125</v>
      </c>
      <c r="AA1135" s="67" t="s">
        <v>1090</v>
      </c>
      <c r="AB1135" s="67" t="s">
        <v>1090</v>
      </c>
      <c r="AC1135" s="67" t="s">
        <v>1090</v>
      </c>
      <c r="AD1135" s="67" t="s">
        <v>1090</v>
      </c>
      <c r="AE1135" s="67" t="s">
        <v>1090</v>
      </c>
      <c r="AF1135" s="67">
        <v>0.3</v>
      </c>
      <c r="AG1135" s="67" t="s">
        <v>1980</v>
      </c>
      <c r="AH1135" s="67">
        <v>149.5</v>
      </c>
      <c r="AI1135" s="67" t="s">
        <v>1981</v>
      </c>
      <c r="AJ1135" s="67" t="s">
        <v>1982</v>
      </c>
      <c r="AK1135" s="67" t="s">
        <v>5411</v>
      </c>
      <c r="AL1135" s="425"/>
      <c r="AM1135" s="60"/>
      <c r="AN1135" s="60"/>
      <c r="AO1135" s="60"/>
      <c r="AP1135" s="60"/>
      <c r="AQ1135" s="60"/>
      <c r="AR1135" s="60"/>
      <c r="AS1135" s="60"/>
      <c r="AT1135" s="60"/>
      <c r="AU1135" s="60"/>
      <c r="AV1135" s="60"/>
      <c r="AW1135" s="60"/>
      <c r="AX1135" s="60"/>
      <c r="AY1135" s="60"/>
      <c r="AZ1135" s="60"/>
      <c r="BA1135" s="60"/>
      <c r="BB1135" s="60"/>
      <c r="BC1135" s="60"/>
      <c r="BD1135" s="60"/>
      <c r="BE1135" s="60"/>
      <c r="BF1135" s="60"/>
      <c r="BG1135" s="60"/>
      <c r="BH1135" s="60"/>
      <c r="BI1135" s="60"/>
      <c r="BJ1135" s="60"/>
      <c r="BK1135" s="60"/>
      <c r="BL1135" s="60"/>
      <c r="BM1135" s="60"/>
      <c r="BN1135" s="60"/>
      <c r="BO1135" s="60"/>
      <c r="BP1135" s="60"/>
      <c r="BQ1135" s="60"/>
      <c r="BR1135" s="60"/>
      <c r="BS1135" s="60"/>
      <c r="BT1135" s="60"/>
      <c r="BU1135" s="60"/>
      <c r="BV1135" s="60"/>
      <c r="BW1135" s="60"/>
      <c r="BX1135" s="60"/>
      <c r="BY1135" s="60"/>
      <c r="BZ1135" s="60"/>
      <c r="CA1135" s="60"/>
      <c r="CB1135" s="60"/>
      <c r="CC1135" s="60"/>
      <c r="CD1135" s="60"/>
      <c r="CE1135" s="60"/>
      <c r="CF1135" s="60"/>
      <c r="CG1135" s="60"/>
      <c r="CH1135" s="60"/>
      <c r="CI1135" s="60"/>
      <c r="CJ1135" s="60"/>
      <c r="CK1135" s="60"/>
      <c r="CL1135" s="60"/>
      <c r="CM1135" s="60"/>
      <c r="CN1135" s="60"/>
      <c r="CO1135" s="60"/>
      <c r="CP1135" s="60"/>
      <c r="CQ1135" s="60"/>
      <c r="CR1135" s="60"/>
      <c r="CS1135" s="60"/>
      <c r="CT1135" s="60"/>
      <c r="CU1135" s="60"/>
      <c r="CV1135" s="60"/>
      <c r="CW1135" s="60"/>
      <c r="CX1135" s="60"/>
      <c r="CY1135" s="60"/>
      <c r="CZ1135" s="60"/>
      <c r="DA1135" s="60"/>
      <c r="DB1135" s="60"/>
      <c r="DC1135" s="60"/>
      <c r="DD1135" s="60"/>
      <c r="DE1135" s="60"/>
      <c r="DF1135" s="60"/>
      <c r="DG1135" s="60"/>
      <c r="DH1135" s="60"/>
      <c r="DI1135" s="60"/>
      <c r="DJ1135" s="60"/>
      <c r="DK1135" s="60"/>
      <c r="DL1135" s="60"/>
      <c r="DM1135" s="60"/>
      <c r="DN1135" s="60"/>
      <c r="DO1135" s="60"/>
      <c r="DP1135" s="60"/>
      <c r="DQ1135" s="60"/>
      <c r="DR1135" s="60"/>
      <c r="DS1135" s="60"/>
      <c r="DT1135" s="60"/>
      <c r="DU1135" s="60"/>
      <c r="DV1135" s="60"/>
      <c r="DW1135" s="60"/>
      <c r="DX1135" s="60"/>
      <c r="DY1135" s="60"/>
      <c r="DZ1135" s="60"/>
      <c r="EA1135" s="60"/>
      <c r="EB1135" s="60"/>
      <c r="EC1135" s="60"/>
      <c r="ED1135" s="60"/>
      <c r="EE1135" s="60"/>
      <c r="EF1135" s="60"/>
      <c r="EG1135" s="60"/>
      <c r="EH1135" s="60"/>
      <c r="EI1135" s="60"/>
      <c r="EJ1135" s="60"/>
      <c r="EK1135" s="60"/>
      <c r="EL1135" s="60"/>
      <c r="EM1135" s="60"/>
      <c r="EN1135" s="60"/>
      <c r="EO1135" s="60"/>
      <c r="EP1135" s="60"/>
      <c r="EQ1135" s="60"/>
      <c r="ER1135" s="60"/>
      <c r="ES1135" s="60"/>
      <c r="ET1135" s="60"/>
      <c r="EU1135" s="60"/>
      <c r="EV1135" s="60"/>
      <c r="EW1135" s="60"/>
      <c r="EX1135" s="60"/>
      <c r="EY1135" s="60"/>
      <c r="EZ1135" s="60"/>
      <c r="FA1135" s="60"/>
      <c r="FB1135" s="60"/>
      <c r="FC1135" s="60"/>
      <c r="FD1135" s="60"/>
      <c r="FE1135" s="60"/>
      <c r="FF1135" s="60"/>
      <c r="FG1135" s="60"/>
      <c r="FH1135" s="60"/>
      <c r="FI1135" s="60"/>
      <c r="FJ1135" s="60"/>
      <c r="FK1135" s="60"/>
      <c r="FL1135" s="60"/>
      <c r="FM1135" s="60"/>
      <c r="FN1135" s="60"/>
      <c r="FO1135" s="60"/>
      <c r="FP1135" s="60"/>
      <c r="FQ1135" s="60"/>
      <c r="FR1135" s="60"/>
      <c r="FS1135" s="60"/>
      <c r="FT1135" s="60"/>
      <c r="FU1135" s="60"/>
      <c r="FV1135" s="60"/>
      <c r="FW1135" s="60"/>
      <c r="FX1135" s="60"/>
      <c r="FY1135" s="60"/>
      <c r="FZ1135" s="60"/>
      <c r="GA1135" s="60"/>
      <c r="GB1135" s="60"/>
      <c r="GC1135" s="60"/>
      <c r="GD1135" s="60"/>
      <c r="GE1135" s="60"/>
      <c r="GF1135" s="60"/>
      <c r="GG1135" s="60"/>
      <c r="GH1135" s="60"/>
      <c r="GI1135" s="60"/>
      <c r="GJ1135" s="60"/>
      <c r="GK1135" s="60"/>
      <c r="GL1135" s="60"/>
      <c r="GM1135" s="60"/>
      <c r="GN1135" s="60"/>
      <c r="GO1135" s="60"/>
      <c r="GP1135" s="60"/>
      <c r="GQ1135" s="60"/>
      <c r="GR1135" s="60"/>
      <c r="GS1135" s="60"/>
      <c r="GT1135" s="60"/>
      <c r="GU1135" s="60"/>
      <c r="GV1135" s="60"/>
      <c r="GW1135" s="60"/>
      <c r="GX1135" s="60"/>
      <c r="GY1135" s="60"/>
      <c r="GZ1135" s="60"/>
      <c r="HA1135" s="60"/>
      <c r="HB1135" s="60"/>
      <c r="HC1135" s="60"/>
      <c r="HD1135" s="60"/>
      <c r="HE1135" s="60"/>
      <c r="HF1135" s="60"/>
      <c r="HG1135" s="60"/>
      <c r="HH1135" s="60"/>
      <c r="HI1135" s="60"/>
      <c r="HJ1135" s="60"/>
      <c r="HK1135" s="60"/>
      <c r="HL1135" s="60"/>
      <c r="HM1135" s="60"/>
      <c r="HN1135" s="60"/>
      <c r="HO1135" s="60"/>
      <c r="HP1135" s="60"/>
      <c r="HQ1135" s="60"/>
      <c r="HR1135" s="60"/>
      <c r="HS1135" s="60"/>
      <c r="HT1135" s="60"/>
      <c r="HU1135" s="60"/>
      <c r="HV1135" s="60"/>
      <c r="HW1135" s="60"/>
      <c r="HX1135" s="60"/>
      <c r="HY1135" s="60"/>
      <c r="HZ1135" s="60"/>
      <c r="IA1135" s="60"/>
      <c r="IB1135" s="60"/>
      <c r="IC1135" s="60"/>
      <c r="ID1135" s="60"/>
      <c r="IE1135" s="60"/>
      <c r="IF1135" s="60"/>
      <c r="IG1135" s="60"/>
      <c r="IH1135" s="60"/>
      <c r="II1135" s="60"/>
      <c r="IJ1135" s="60"/>
      <c r="IK1135" s="60"/>
      <c r="IL1135" s="60"/>
      <c r="IM1135" s="60"/>
      <c r="IN1135" s="60"/>
      <c r="IO1135" s="60"/>
      <c r="IP1135" s="60"/>
      <c r="IQ1135" s="60"/>
      <c r="IR1135" s="60"/>
      <c r="IS1135" s="60"/>
      <c r="IT1135" s="60"/>
      <c r="IU1135" s="60"/>
      <c r="IV1135" s="60"/>
      <c r="IW1135" s="60"/>
      <c r="IX1135" s="60"/>
      <c r="IY1135" s="60"/>
      <c r="IZ1135" s="60"/>
      <c r="JA1135" s="60"/>
      <c r="JB1135" s="60"/>
      <c r="JC1135" s="60"/>
      <c r="JD1135" s="60"/>
      <c r="JE1135" s="60"/>
      <c r="JF1135" s="60"/>
      <c r="JG1135" s="60"/>
      <c r="JH1135" s="60"/>
      <c r="JI1135" s="60"/>
      <c r="JJ1135" s="60"/>
      <c r="JK1135" s="60"/>
      <c r="JL1135" s="60"/>
      <c r="JM1135" s="60"/>
      <c r="JN1135" s="60"/>
      <c r="JO1135" s="60"/>
      <c r="JP1135" s="60"/>
      <c r="JQ1135" s="60"/>
      <c r="JR1135" s="60"/>
      <c r="JS1135" s="60"/>
      <c r="JT1135" s="60"/>
      <c r="JU1135" s="60"/>
      <c r="JV1135" s="60"/>
      <c r="JW1135" s="60"/>
      <c r="JX1135" s="60"/>
      <c r="JY1135" s="60"/>
      <c r="JZ1135" s="60"/>
      <c r="KA1135" s="60"/>
      <c r="KB1135" s="60"/>
      <c r="KC1135" s="60"/>
      <c r="KD1135" s="60"/>
      <c r="KE1135" s="60"/>
      <c r="KF1135" s="60"/>
      <c r="KG1135" s="60"/>
      <c r="KH1135" s="60"/>
      <c r="KI1135" s="60"/>
      <c r="KJ1135" s="60"/>
      <c r="KK1135" s="60"/>
      <c r="KL1135" s="60"/>
      <c r="KM1135" s="60"/>
      <c r="KN1135" s="60"/>
      <c r="KO1135" s="60"/>
      <c r="KP1135" s="60"/>
      <c r="KQ1135" s="60"/>
      <c r="KR1135" s="60"/>
      <c r="KS1135" s="60"/>
      <c r="KT1135" s="60"/>
      <c r="KU1135" s="60"/>
      <c r="KV1135" s="60"/>
      <c r="KW1135" s="60"/>
      <c r="KX1135" s="60"/>
      <c r="KY1135" s="60"/>
      <c r="KZ1135" s="60"/>
      <c r="LA1135" s="60"/>
      <c r="LB1135" s="60"/>
      <c r="LC1135" s="60"/>
      <c r="LD1135" s="60"/>
      <c r="LE1135" s="60"/>
      <c r="LF1135" s="60"/>
      <c r="LG1135" s="60"/>
      <c r="LH1135" s="60"/>
      <c r="LI1135" s="60"/>
      <c r="LJ1135" s="60"/>
      <c r="LK1135" s="60"/>
      <c r="LL1135" s="60"/>
      <c r="LM1135" s="60"/>
      <c r="LN1135" s="60"/>
      <c r="LO1135" s="60"/>
      <c r="LP1135" s="60"/>
      <c r="LQ1135" s="60"/>
      <c r="LR1135" s="60"/>
      <c r="LS1135" s="60"/>
      <c r="LT1135" s="60"/>
      <c r="LU1135" s="60"/>
      <c r="LV1135" s="60"/>
      <c r="LW1135" s="60"/>
      <c r="LX1135" s="60"/>
      <c r="LY1135" s="60"/>
      <c r="LZ1135" s="60"/>
      <c r="MA1135" s="60"/>
      <c r="MB1135" s="60"/>
      <c r="MC1135" s="60"/>
      <c r="MD1135" s="60"/>
      <c r="ME1135" s="60"/>
      <c r="MF1135" s="60"/>
      <c r="MG1135" s="60"/>
      <c r="MH1135" s="60"/>
      <c r="MI1135" s="60"/>
      <c r="MJ1135" s="60"/>
      <c r="MK1135" s="60"/>
      <c r="ML1135" s="60"/>
      <c r="MM1135" s="60"/>
      <c r="MN1135" s="60"/>
      <c r="MO1135" s="60"/>
      <c r="MP1135" s="60"/>
      <c r="MQ1135" s="60"/>
      <c r="MR1135" s="60"/>
      <c r="MS1135" s="60"/>
      <c r="MT1135" s="60"/>
      <c r="MU1135" s="60"/>
      <c r="MV1135" s="60"/>
      <c r="MW1135" s="60"/>
      <c r="MX1135" s="60"/>
      <c r="MY1135" s="60"/>
      <c r="MZ1135" s="60"/>
      <c r="NA1135" s="60"/>
      <c r="NB1135" s="60"/>
      <c r="NC1135" s="60"/>
      <c r="ND1135" s="60"/>
      <c r="NE1135" s="60"/>
      <c r="NF1135" s="60"/>
      <c r="NG1135" s="60"/>
      <c r="NH1135" s="60"/>
      <c r="NI1135" s="60"/>
      <c r="NJ1135" s="60"/>
      <c r="NK1135" s="60"/>
      <c r="NL1135" s="60"/>
      <c r="NM1135" s="60"/>
      <c r="NN1135" s="60"/>
      <c r="NO1135" s="60"/>
      <c r="NP1135" s="60"/>
      <c r="NQ1135" s="60"/>
      <c r="NR1135" s="60"/>
      <c r="NS1135" s="60"/>
      <c r="NT1135" s="60"/>
      <c r="NU1135" s="60"/>
      <c r="NV1135" s="60"/>
      <c r="NW1135" s="60"/>
      <c r="NX1135" s="60"/>
      <c r="NY1135" s="60"/>
      <c r="NZ1135" s="60"/>
      <c r="OA1135" s="60"/>
      <c r="OB1135" s="60"/>
      <c r="OC1135" s="60"/>
      <c r="OD1135" s="60"/>
      <c r="OE1135" s="60"/>
      <c r="OF1135" s="60"/>
      <c r="OG1135" s="60"/>
      <c r="OH1135" s="60"/>
      <c r="OI1135" s="60"/>
      <c r="OJ1135" s="60"/>
      <c r="OK1135" s="60"/>
      <c r="OL1135" s="60"/>
      <c r="OM1135" s="60"/>
      <c r="ON1135" s="60"/>
      <c r="OO1135" s="60"/>
      <c r="OP1135" s="60"/>
      <c r="OQ1135" s="60"/>
      <c r="OR1135" s="60"/>
      <c r="OS1135" s="60"/>
      <c r="OT1135" s="60"/>
      <c r="OU1135" s="60"/>
      <c r="OV1135" s="60"/>
      <c r="OW1135" s="60"/>
      <c r="OX1135" s="60"/>
      <c r="OY1135" s="60"/>
      <c r="OZ1135" s="60"/>
      <c r="PA1135" s="60"/>
      <c r="PB1135" s="60"/>
      <c r="PC1135" s="60"/>
      <c r="PD1135" s="60"/>
      <c r="PE1135" s="60"/>
      <c r="PF1135" s="60"/>
      <c r="PG1135" s="60"/>
      <c r="PH1135" s="60"/>
      <c r="PI1135" s="60"/>
      <c r="PJ1135" s="60"/>
      <c r="PK1135" s="60"/>
      <c r="PL1135" s="60"/>
      <c r="PM1135" s="60"/>
      <c r="PN1135" s="60"/>
      <c r="PO1135" s="60"/>
      <c r="PP1135" s="60"/>
      <c r="PQ1135" s="60"/>
      <c r="PR1135" s="60"/>
      <c r="PS1135" s="60"/>
      <c r="PT1135" s="60"/>
      <c r="PU1135" s="60"/>
      <c r="PV1135" s="60"/>
      <c r="PW1135" s="60"/>
      <c r="PX1135" s="60"/>
      <c r="PY1135" s="60"/>
      <c r="PZ1135" s="60"/>
      <c r="QA1135" s="60"/>
      <c r="QB1135" s="60"/>
      <c r="QC1135" s="60"/>
      <c r="QD1135" s="60"/>
      <c r="QE1135" s="60"/>
      <c r="QF1135" s="60"/>
      <c r="QG1135" s="60"/>
      <c r="QH1135" s="60"/>
      <c r="QI1135" s="60"/>
      <c r="QJ1135" s="60"/>
      <c r="QK1135" s="60"/>
      <c r="QL1135" s="60"/>
      <c r="QM1135" s="60"/>
      <c r="QN1135" s="60"/>
      <c r="QO1135" s="60"/>
      <c r="QP1135" s="60"/>
      <c r="QQ1135" s="60"/>
      <c r="QR1135" s="60"/>
      <c r="QS1135" s="60"/>
      <c r="QT1135" s="60"/>
      <c r="QU1135" s="60"/>
      <c r="QV1135" s="60"/>
      <c r="QW1135" s="60"/>
      <c r="QX1135" s="60"/>
      <c r="QY1135" s="60"/>
      <c r="QZ1135" s="60"/>
      <c r="RA1135" s="60"/>
      <c r="RB1135" s="60"/>
      <c r="RC1135" s="60"/>
      <c r="RD1135" s="60"/>
      <c r="RE1135" s="60"/>
      <c r="RF1135" s="60"/>
      <c r="RG1135" s="60"/>
      <c r="RH1135" s="60"/>
      <c r="RI1135" s="60"/>
      <c r="RJ1135" s="60"/>
      <c r="RK1135" s="60"/>
      <c r="RL1135" s="60"/>
      <c r="RM1135" s="60"/>
      <c r="RN1135" s="60"/>
      <c r="RO1135" s="60"/>
      <c r="RP1135" s="60"/>
      <c r="RQ1135" s="60"/>
      <c r="RR1135" s="60"/>
      <c r="RS1135" s="60"/>
      <c r="RT1135" s="60"/>
      <c r="RU1135" s="60"/>
      <c r="RV1135" s="60"/>
      <c r="RW1135" s="60"/>
      <c r="RX1135" s="60"/>
      <c r="RY1135" s="60"/>
      <c r="RZ1135" s="60"/>
      <c r="SA1135" s="60"/>
      <c r="SB1135" s="60"/>
      <c r="SC1135" s="60"/>
      <c r="SD1135" s="60"/>
      <c r="SE1135" s="60"/>
      <c r="SF1135" s="60"/>
      <c r="SG1135" s="60"/>
      <c r="SH1135" s="60"/>
      <c r="SI1135" s="60"/>
      <c r="SJ1135" s="60"/>
      <c r="SK1135" s="60"/>
      <c r="SL1135" s="60"/>
      <c r="SM1135" s="60"/>
      <c r="SN1135" s="60"/>
      <c r="SO1135" s="60"/>
      <c r="SP1135" s="60"/>
      <c r="SQ1135" s="60"/>
      <c r="SR1135" s="60"/>
      <c r="SS1135" s="60"/>
      <c r="ST1135" s="60"/>
      <c r="SU1135" s="60"/>
      <c r="SV1135" s="60"/>
      <c r="SW1135" s="60"/>
      <c r="SX1135" s="60"/>
      <c r="SY1135" s="60"/>
      <c r="SZ1135" s="60"/>
      <c r="TA1135" s="60"/>
      <c r="TB1135" s="60"/>
      <c r="TC1135" s="60"/>
      <c r="TD1135" s="60"/>
      <c r="TE1135" s="60"/>
      <c r="TF1135" s="60"/>
      <c r="TG1135" s="60"/>
      <c r="TH1135" s="60"/>
      <c r="TI1135" s="60"/>
    </row>
    <row r="1136" spans="1:529" s="82" customFormat="1" ht="50.25" customHeight="1" x14ac:dyDescent="0.25">
      <c r="A1136" s="200">
        <v>13140244</v>
      </c>
      <c r="B1136" s="201">
        <v>41684</v>
      </c>
      <c r="C1136" s="202" t="s">
        <v>4992</v>
      </c>
      <c r="D1136" s="202" t="s">
        <v>5081</v>
      </c>
      <c r="E1136" s="202"/>
      <c r="F1136" s="202"/>
      <c r="G1136" s="202"/>
      <c r="H1136" s="203">
        <v>52012</v>
      </c>
      <c r="I1136" s="201">
        <v>41709</v>
      </c>
      <c r="J1136" s="201">
        <v>42414</v>
      </c>
      <c r="K1136" s="202" t="s">
        <v>1120</v>
      </c>
      <c r="L1136" s="202"/>
      <c r="M1136" s="202" t="s">
        <v>941</v>
      </c>
      <c r="N1136" s="202" t="s">
        <v>34</v>
      </c>
      <c r="O1136" s="202">
        <v>14.97</v>
      </c>
      <c r="P1136" s="798" t="s">
        <v>5082</v>
      </c>
      <c r="Q1136" s="798"/>
      <c r="R1136" s="842"/>
      <c r="S1136" s="842"/>
      <c r="T1136" s="635">
        <v>1.34E-2</v>
      </c>
      <c r="U1136" s="202">
        <v>3.6999999999999998E-2</v>
      </c>
      <c r="V1136" s="202">
        <v>14.97</v>
      </c>
      <c r="W1136" s="202" t="s">
        <v>1257</v>
      </c>
      <c r="X1136" s="202">
        <v>35</v>
      </c>
      <c r="Y1136" s="202">
        <v>25</v>
      </c>
      <c r="Z1136" s="202">
        <v>125</v>
      </c>
      <c r="AA1136" s="202" t="s">
        <v>1090</v>
      </c>
      <c r="AB1136" s="202" t="s">
        <v>1090</v>
      </c>
      <c r="AC1136" s="202" t="s">
        <v>1090</v>
      </c>
      <c r="AD1136" s="202" t="s">
        <v>1090</v>
      </c>
      <c r="AE1136" s="202" t="s">
        <v>1090</v>
      </c>
      <c r="AF1136" s="202" t="s">
        <v>1090</v>
      </c>
      <c r="AG1136" s="202" t="s">
        <v>1090</v>
      </c>
      <c r="AH1136" s="202">
        <v>533</v>
      </c>
      <c r="AI1136" s="202" t="s">
        <v>3180</v>
      </c>
      <c r="AJ1136" s="202" t="s">
        <v>3181</v>
      </c>
      <c r="AK1136" s="202" t="s">
        <v>3182</v>
      </c>
      <c r="AL1136" s="468" t="s">
        <v>5084</v>
      </c>
      <c r="AM1136" s="60"/>
      <c r="AN1136" s="60"/>
      <c r="AO1136" s="60"/>
      <c r="AP1136" s="60"/>
      <c r="AQ1136" s="60"/>
      <c r="AR1136" s="60"/>
      <c r="AS1136" s="60"/>
      <c r="AT1136" s="60"/>
      <c r="AU1136" s="60"/>
      <c r="AV1136" s="60"/>
      <c r="AW1136" s="60"/>
      <c r="AX1136" s="60"/>
      <c r="AY1136" s="60"/>
      <c r="AZ1136" s="60"/>
      <c r="BA1136" s="60"/>
      <c r="BB1136" s="60"/>
      <c r="BC1136" s="60"/>
      <c r="BD1136" s="60"/>
      <c r="BE1136" s="60"/>
      <c r="BF1136" s="60"/>
      <c r="BG1136" s="60"/>
      <c r="BH1136" s="60"/>
      <c r="BI1136" s="60"/>
      <c r="BJ1136" s="60"/>
      <c r="BK1136" s="60"/>
      <c r="BL1136" s="60"/>
      <c r="BM1136" s="60"/>
      <c r="BN1136" s="60"/>
      <c r="BO1136" s="60"/>
      <c r="BP1136" s="60"/>
      <c r="BQ1136" s="60"/>
      <c r="BR1136" s="60"/>
      <c r="BS1136" s="60"/>
      <c r="BT1136" s="60"/>
      <c r="BU1136" s="60"/>
      <c r="BV1136" s="60"/>
      <c r="BW1136" s="60"/>
      <c r="BX1136" s="60"/>
      <c r="BY1136" s="60"/>
      <c r="BZ1136" s="60"/>
      <c r="CA1136" s="60"/>
      <c r="CB1136" s="60"/>
      <c r="CC1136" s="60"/>
      <c r="CD1136" s="60"/>
      <c r="CE1136" s="60"/>
      <c r="CF1136" s="60"/>
      <c r="CG1136" s="60"/>
      <c r="CH1136" s="60"/>
      <c r="CI1136" s="60"/>
      <c r="CJ1136" s="60"/>
      <c r="CK1136" s="60"/>
      <c r="CL1136" s="60"/>
      <c r="CM1136" s="60"/>
      <c r="CN1136" s="60"/>
      <c r="CO1136" s="60"/>
      <c r="CP1136" s="60"/>
      <c r="CQ1136" s="60"/>
      <c r="CR1136" s="60"/>
      <c r="CS1136" s="60"/>
      <c r="CT1136" s="60"/>
      <c r="CU1136" s="60"/>
      <c r="CV1136" s="60"/>
      <c r="CW1136" s="60"/>
      <c r="CX1136" s="60"/>
      <c r="CY1136" s="60"/>
      <c r="CZ1136" s="60"/>
      <c r="DA1136" s="60"/>
      <c r="DB1136" s="60"/>
      <c r="DC1136" s="60"/>
      <c r="DD1136" s="60"/>
      <c r="DE1136" s="60"/>
      <c r="DF1136" s="60"/>
      <c r="DG1136" s="60"/>
      <c r="DH1136" s="60"/>
      <c r="DI1136" s="60"/>
      <c r="DJ1136" s="60"/>
      <c r="DK1136" s="60"/>
      <c r="DL1136" s="60"/>
      <c r="DM1136" s="60"/>
      <c r="DN1136" s="60"/>
      <c r="DO1136" s="60"/>
      <c r="DP1136" s="60"/>
      <c r="DQ1136" s="60"/>
      <c r="DR1136" s="60"/>
      <c r="DS1136" s="60"/>
      <c r="DT1136" s="60"/>
      <c r="DU1136" s="60"/>
      <c r="DV1136" s="60"/>
      <c r="DW1136" s="60"/>
      <c r="DX1136" s="60"/>
      <c r="DY1136" s="60"/>
      <c r="DZ1136" s="60"/>
      <c r="EA1136" s="60"/>
      <c r="EB1136" s="60"/>
      <c r="EC1136" s="60"/>
      <c r="ED1136" s="60"/>
      <c r="EE1136" s="60"/>
      <c r="EF1136" s="60"/>
      <c r="EG1136" s="60"/>
      <c r="EH1136" s="60"/>
      <c r="EI1136" s="60"/>
      <c r="EJ1136" s="60"/>
      <c r="EK1136" s="60"/>
      <c r="EL1136" s="60"/>
      <c r="EM1136" s="60"/>
      <c r="EN1136" s="60"/>
      <c r="EO1136" s="60"/>
      <c r="EP1136" s="60"/>
      <c r="EQ1136" s="60"/>
      <c r="ER1136" s="60"/>
      <c r="ES1136" s="60"/>
      <c r="ET1136" s="60"/>
      <c r="EU1136" s="60"/>
      <c r="EV1136" s="60"/>
      <c r="EW1136" s="60"/>
      <c r="EX1136" s="60"/>
      <c r="EY1136" s="60"/>
      <c r="EZ1136" s="60"/>
      <c r="FA1136" s="60"/>
      <c r="FB1136" s="60"/>
      <c r="FC1136" s="60"/>
      <c r="FD1136" s="60"/>
      <c r="FE1136" s="60"/>
      <c r="FF1136" s="60"/>
      <c r="FG1136" s="60"/>
      <c r="FH1136" s="60"/>
      <c r="FI1136" s="60"/>
      <c r="FJ1136" s="60"/>
      <c r="FK1136" s="60"/>
      <c r="FL1136" s="60"/>
      <c r="FM1136" s="60"/>
      <c r="FN1136" s="60"/>
      <c r="FO1136" s="60"/>
      <c r="FP1136" s="60"/>
      <c r="FQ1136" s="60"/>
      <c r="FR1136" s="60"/>
      <c r="FS1136" s="60"/>
      <c r="FT1136" s="60"/>
      <c r="FU1136" s="60"/>
      <c r="FV1136" s="60"/>
      <c r="FW1136" s="60"/>
      <c r="FX1136" s="60"/>
      <c r="FY1136" s="60"/>
      <c r="FZ1136" s="60"/>
      <c r="GA1136" s="60"/>
      <c r="GB1136" s="60"/>
      <c r="GC1136" s="60"/>
      <c r="GD1136" s="60"/>
      <c r="GE1136" s="60"/>
      <c r="GF1136" s="60"/>
      <c r="GG1136" s="60"/>
      <c r="GH1136" s="60"/>
      <c r="GI1136" s="60"/>
      <c r="GJ1136" s="60"/>
      <c r="GK1136" s="60"/>
      <c r="GL1136" s="60"/>
      <c r="GM1136" s="60"/>
      <c r="GN1136" s="60"/>
      <c r="GO1136" s="60"/>
      <c r="GP1136" s="60"/>
      <c r="GQ1136" s="60"/>
      <c r="GR1136" s="60"/>
      <c r="GS1136" s="60"/>
      <c r="GT1136" s="60"/>
      <c r="GU1136" s="60"/>
      <c r="GV1136" s="60"/>
      <c r="GW1136" s="60"/>
      <c r="GX1136" s="60"/>
      <c r="GY1136" s="60"/>
      <c r="GZ1136" s="60"/>
      <c r="HA1136" s="60"/>
      <c r="HB1136" s="60"/>
      <c r="HC1136" s="60"/>
      <c r="HD1136" s="60"/>
      <c r="HE1136" s="60"/>
      <c r="HF1136" s="60"/>
      <c r="HG1136" s="60"/>
      <c r="HH1136" s="60"/>
      <c r="HI1136" s="60"/>
      <c r="HJ1136" s="60"/>
      <c r="HK1136" s="60"/>
      <c r="HL1136" s="60"/>
      <c r="HM1136" s="60"/>
      <c r="HN1136" s="60"/>
      <c r="HO1136" s="60"/>
      <c r="HP1136" s="60"/>
      <c r="HQ1136" s="60"/>
      <c r="HR1136" s="60"/>
      <c r="HS1136" s="60"/>
      <c r="HT1136" s="60"/>
      <c r="HU1136" s="60"/>
      <c r="HV1136" s="60"/>
      <c r="HW1136" s="60"/>
      <c r="HX1136" s="60"/>
      <c r="HY1136" s="60"/>
      <c r="HZ1136" s="60"/>
      <c r="IA1136" s="60"/>
      <c r="IB1136" s="60"/>
      <c r="IC1136" s="60"/>
      <c r="ID1136" s="60"/>
      <c r="IE1136" s="60"/>
      <c r="IF1136" s="60"/>
      <c r="IG1136" s="60"/>
      <c r="IH1136" s="60"/>
      <c r="II1136" s="60"/>
      <c r="IJ1136" s="60"/>
      <c r="IK1136" s="60"/>
      <c r="IL1136" s="60"/>
      <c r="IM1136" s="60"/>
      <c r="IN1136" s="60"/>
      <c r="IO1136" s="60"/>
      <c r="IP1136" s="60"/>
      <c r="IQ1136" s="60"/>
      <c r="IR1136" s="60"/>
      <c r="IS1136" s="60"/>
      <c r="IT1136" s="60"/>
      <c r="IU1136" s="60"/>
      <c r="IV1136" s="60"/>
      <c r="IW1136" s="60"/>
      <c r="IX1136" s="60"/>
      <c r="IY1136" s="60"/>
      <c r="IZ1136" s="60"/>
      <c r="JA1136" s="60"/>
      <c r="JB1136" s="60"/>
      <c r="JC1136" s="60"/>
      <c r="JD1136" s="60"/>
      <c r="JE1136" s="60"/>
      <c r="JF1136" s="60"/>
      <c r="JG1136" s="60"/>
      <c r="JH1136" s="60"/>
      <c r="JI1136" s="60"/>
      <c r="JJ1136" s="60"/>
      <c r="JK1136" s="60"/>
      <c r="JL1136" s="60"/>
      <c r="JM1136" s="60"/>
      <c r="JN1136" s="60"/>
      <c r="JO1136" s="60"/>
      <c r="JP1136" s="60"/>
      <c r="JQ1136" s="60"/>
      <c r="JR1136" s="60"/>
      <c r="JS1136" s="60"/>
      <c r="JT1136" s="60"/>
      <c r="JU1136" s="60"/>
      <c r="JV1136" s="60"/>
      <c r="JW1136" s="60"/>
      <c r="JX1136" s="60"/>
      <c r="JY1136" s="60"/>
      <c r="JZ1136" s="60"/>
      <c r="KA1136" s="60"/>
      <c r="KB1136" s="60"/>
      <c r="KC1136" s="60"/>
      <c r="KD1136" s="60"/>
      <c r="KE1136" s="60"/>
      <c r="KF1136" s="60"/>
      <c r="KG1136" s="60"/>
      <c r="KH1136" s="60"/>
      <c r="KI1136" s="60"/>
      <c r="KJ1136" s="60"/>
      <c r="KK1136" s="60"/>
      <c r="KL1136" s="60"/>
      <c r="KM1136" s="60"/>
      <c r="KN1136" s="60"/>
      <c r="KO1136" s="60"/>
      <c r="KP1136" s="60"/>
      <c r="KQ1136" s="60"/>
      <c r="KR1136" s="60"/>
      <c r="KS1136" s="60"/>
      <c r="KT1136" s="60"/>
      <c r="KU1136" s="60"/>
      <c r="KV1136" s="60"/>
      <c r="KW1136" s="60"/>
      <c r="KX1136" s="60"/>
      <c r="KY1136" s="60"/>
      <c r="KZ1136" s="60"/>
      <c r="LA1136" s="60"/>
      <c r="LB1136" s="60"/>
      <c r="LC1136" s="60"/>
      <c r="LD1136" s="60"/>
      <c r="LE1136" s="60"/>
      <c r="LF1136" s="60"/>
      <c r="LG1136" s="60"/>
      <c r="LH1136" s="60"/>
      <c r="LI1136" s="60"/>
      <c r="LJ1136" s="60"/>
      <c r="LK1136" s="60"/>
      <c r="LL1136" s="60"/>
      <c r="LM1136" s="60"/>
      <c r="LN1136" s="60"/>
      <c r="LO1136" s="60"/>
      <c r="LP1136" s="60"/>
      <c r="LQ1136" s="60"/>
      <c r="LR1136" s="60"/>
      <c r="LS1136" s="60"/>
      <c r="LT1136" s="60"/>
      <c r="LU1136" s="60"/>
      <c r="LV1136" s="60"/>
      <c r="LW1136" s="60"/>
      <c r="LX1136" s="60"/>
      <c r="LY1136" s="60"/>
      <c r="LZ1136" s="60"/>
      <c r="MA1136" s="60"/>
      <c r="MB1136" s="60"/>
      <c r="MC1136" s="60"/>
      <c r="MD1136" s="60"/>
      <c r="ME1136" s="60"/>
      <c r="MF1136" s="60"/>
      <c r="MG1136" s="60"/>
      <c r="MH1136" s="60"/>
      <c r="MI1136" s="60"/>
      <c r="MJ1136" s="60"/>
      <c r="MK1136" s="60"/>
      <c r="ML1136" s="60"/>
      <c r="MM1136" s="60"/>
      <c r="MN1136" s="60"/>
      <c r="MO1136" s="60"/>
      <c r="MP1136" s="60"/>
      <c r="MQ1136" s="60"/>
      <c r="MR1136" s="60"/>
      <c r="MS1136" s="60"/>
      <c r="MT1136" s="60"/>
      <c r="MU1136" s="60"/>
      <c r="MV1136" s="60"/>
      <c r="MW1136" s="60"/>
      <c r="MX1136" s="60"/>
      <c r="MY1136" s="60"/>
      <c r="MZ1136" s="60"/>
      <c r="NA1136" s="60"/>
      <c r="NB1136" s="60"/>
      <c r="NC1136" s="60"/>
      <c r="ND1136" s="60"/>
      <c r="NE1136" s="60"/>
      <c r="NF1136" s="60"/>
      <c r="NG1136" s="60"/>
      <c r="NH1136" s="60"/>
      <c r="NI1136" s="60"/>
      <c r="NJ1136" s="60"/>
      <c r="NK1136" s="60"/>
      <c r="NL1136" s="60"/>
      <c r="NM1136" s="60"/>
      <c r="NN1136" s="60"/>
      <c r="NO1136" s="60"/>
      <c r="NP1136" s="60"/>
      <c r="NQ1136" s="60"/>
      <c r="NR1136" s="60"/>
      <c r="NS1136" s="60"/>
      <c r="NT1136" s="60"/>
      <c r="NU1136" s="60"/>
      <c r="NV1136" s="60"/>
      <c r="NW1136" s="60"/>
      <c r="NX1136" s="60"/>
      <c r="NY1136" s="60"/>
      <c r="NZ1136" s="60"/>
      <c r="OA1136" s="60"/>
      <c r="OB1136" s="60"/>
      <c r="OC1136" s="60"/>
      <c r="OD1136" s="60"/>
      <c r="OE1136" s="60"/>
      <c r="OF1136" s="60"/>
      <c r="OG1136" s="60"/>
      <c r="OH1136" s="60"/>
      <c r="OI1136" s="60"/>
      <c r="OJ1136" s="60"/>
      <c r="OK1136" s="60"/>
      <c r="OL1136" s="60"/>
      <c r="OM1136" s="60"/>
      <c r="ON1136" s="60"/>
      <c r="OO1136" s="60"/>
      <c r="OP1136" s="60"/>
      <c r="OQ1136" s="60"/>
      <c r="OR1136" s="60"/>
      <c r="OS1136" s="60"/>
      <c r="OT1136" s="60"/>
      <c r="OU1136" s="60"/>
      <c r="OV1136" s="60"/>
      <c r="OW1136" s="60"/>
      <c r="OX1136" s="60"/>
      <c r="OY1136" s="60"/>
      <c r="OZ1136" s="60"/>
      <c r="PA1136" s="60"/>
      <c r="PB1136" s="60"/>
      <c r="PC1136" s="60"/>
      <c r="PD1136" s="60"/>
      <c r="PE1136" s="60"/>
      <c r="PF1136" s="60"/>
      <c r="PG1136" s="60"/>
      <c r="PH1136" s="60"/>
      <c r="PI1136" s="60"/>
      <c r="PJ1136" s="60"/>
      <c r="PK1136" s="60"/>
      <c r="PL1136" s="60"/>
      <c r="PM1136" s="60"/>
      <c r="PN1136" s="60"/>
      <c r="PO1136" s="60"/>
      <c r="PP1136" s="60"/>
      <c r="PQ1136" s="60"/>
      <c r="PR1136" s="60"/>
      <c r="PS1136" s="60"/>
      <c r="PT1136" s="60"/>
      <c r="PU1136" s="60"/>
      <c r="PV1136" s="60"/>
      <c r="PW1136" s="60"/>
      <c r="PX1136" s="60"/>
      <c r="PY1136" s="60"/>
      <c r="PZ1136" s="60"/>
      <c r="QA1136" s="60"/>
      <c r="QB1136" s="60"/>
      <c r="QC1136" s="60"/>
      <c r="QD1136" s="60"/>
      <c r="QE1136" s="60"/>
      <c r="QF1136" s="60"/>
      <c r="QG1136" s="60"/>
      <c r="QH1136" s="60"/>
      <c r="QI1136" s="60"/>
      <c r="QJ1136" s="60"/>
      <c r="QK1136" s="60"/>
      <c r="QL1136" s="60"/>
      <c r="QM1136" s="60"/>
      <c r="QN1136" s="60"/>
      <c r="QO1136" s="60"/>
      <c r="QP1136" s="60"/>
      <c r="QQ1136" s="60"/>
      <c r="QR1136" s="60"/>
      <c r="QS1136" s="60"/>
      <c r="QT1136" s="60"/>
      <c r="QU1136" s="60"/>
      <c r="QV1136" s="60"/>
      <c r="QW1136" s="60"/>
      <c r="QX1136" s="60"/>
      <c r="QY1136" s="60"/>
      <c r="QZ1136" s="60"/>
      <c r="RA1136" s="60"/>
      <c r="RB1136" s="60"/>
      <c r="RC1136" s="60"/>
      <c r="RD1136" s="60"/>
      <c r="RE1136" s="60"/>
      <c r="RF1136" s="60"/>
      <c r="RG1136" s="60"/>
      <c r="RH1136" s="60"/>
      <c r="RI1136" s="60"/>
      <c r="RJ1136" s="60"/>
      <c r="RK1136" s="60"/>
      <c r="RL1136" s="60"/>
      <c r="RM1136" s="60"/>
      <c r="RN1136" s="60"/>
      <c r="RO1136" s="60"/>
      <c r="RP1136" s="60"/>
      <c r="RQ1136" s="60"/>
      <c r="RR1136" s="60"/>
      <c r="RS1136" s="60"/>
      <c r="RT1136" s="60"/>
      <c r="RU1136" s="60"/>
      <c r="RV1136" s="60"/>
      <c r="RW1136" s="60"/>
      <c r="RX1136" s="60"/>
      <c r="RY1136" s="60"/>
      <c r="RZ1136" s="60"/>
      <c r="SA1136" s="60"/>
      <c r="SB1136" s="60"/>
      <c r="SC1136" s="60"/>
      <c r="SD1136" s="60"/>
      <c r="SE1136" s="60"/>
      <c r="SF1136" s="60"/>
      <c r="SG1136" s="60"/>
      <c r="SH1136" s="60"/>
      <c r="SI1136" s="60"/>
      <c r="SJ1136" s="60"/>
      <c r="SK1136" s="60"/>
      <c r="SL1136" s="60"/>
      <c r="SM1136" s="60"/>
      <c r="SN1136" s="60"/>
      <c r="SO1136" s="60"/>
      <c r="SP1136" s="60"/>
      <c r="SQ1136" s="60"/>
      <c r="SR1136" s="60"/>
      <c r="SS1136" s="60"/>
      <c r="ST1136" s="60"/>
      <c r="SU1136" s="60"/>
      <c r="SV1136" s="60"/>
      <c r="SW1136" s="60"/>
      <c r="SX1136" s="60"/>
      <c r="SY1136" s="60"/>
      <c r="SZ1136" s="60"/>
      <c r="TA1136" s="60"/>
      <c r="TB1136" s="60"/>
      <c r="TC1136" s="60"/>
      <c r="TD1136" s="60"/>
      <c r="TE1136" s="60"/>
      <c r="TF1136" s="60"/>
      <c r="TG1136" s="60"/>
      <c r="TH1136" s="60"/>
      <c r="TI1136" s="60"/>
    </row>
    <row r="1137" spans="1:529" s="82" customFormat="1" ht="54.75" customHeight="1" thickBot="1" x14ac:dyDescent="0.3">
      <c r="A1137" s="101">
        <v>13140244</v>
      </c>
      <c r="B1137" s="102">
        <v>41684</v>
      </c>
      <c r="C1137" s="103" t="s">
        <v>4992</v>
      </c>
      <c r="D1137" s="103" t="s">
        <v>7286</v>
      </c>
      <c r="E1137" s="103" t="s">
        <v>6735</v>
      </c>
      <c r="F1137" s="103" t="s">
        <v>110</v>
      </c>
      <c r="G1137" s="103" t="s">
        <v>33</v>
      </c>
      <c r="H1137" s="156">
        <v>52012</v>
      </c>
      <c r="I1137" s="102">
        <v>41709</v>
      </c>
      <c r="J1137" s="102">
        <v>42414</v>
      </c>
      <c r="K1137" s="103" t="s">
        <v>1120</v>
      </c>
      <c r="L1137" s="103"/>
      <c r="M1137" s="103" t="s">
        <v>941</v>
      </c>
      <c r="N1137" s="103" t="s">
        <v>34</v>
      </c>
      <c r="O1137" s="103">
        <v>14.97</v>
      </c>
      <c r="P1137" s="766"/>
      <c r="Q1137" s="766"/>
      <c r="R1137" s="766" t="s">
        <v>7287</v>
      </c>
      <c r="S1137" s="766"/>
      <c r="T1137" s="569">
        <v>0.36699999999999999</v>
      </c>
      <c r="U1137" s="103">
        <v>0.98499999999999999</v>
      </c>
      <c r="V1137" s="103">
        <v>247.23500000000001</v>
      </c>
      <c r="W1137" s="103" t="s">
        <v>1257</v>
      </c>
      <c r="X1137" s="103">
        <v>35</v>
      </c>
      <c r="Y1137" s="103">
        <v>25</v>
      </c>
      <c r="Z1137" s="103">
        <v>125</v>
      </c>
      <c r="AA1137" s="103" t="s">
        <v>1090</v>
      </c>
      <c r="AB1137" s="103" t="s">
        <v>1090</v>
      </c>
      <c r="AC1137" s="103" t="s">
        <v>1090</v>
      </c>
      <c r="AD1137" s="103" t="s">
        <v>1090</v>
      </c>
      <c r="AE1137" s="103" t="s">
        <v>1090</v>
      </c>
      <c r="AF1137" s="103" t="s">
        <v>1090</v>
      </c>
      <c r="AG1137" s="103" t="s">
        <v>1090</v>
      </c>
      <c r="AH1137" s="103">
        <v>533</v>
      </c>
      <c r="AI1137" s="103" t="s">
        <v>3180</v>
      </c>
      <c r="AJ1137" s="103" t="s">
        <v>3181</v>
      </c>
      <c r="AK1137" s="103" t="s">
        <v>1108</v>
      </c>
      <c r="AL1137" s="455" t="s">
        <v>6082</v>
      </c>
      <c r="AM1137" s="60"/>
      <c r="AN1137" s="60"/>
      <c r="AO1137" s="60"/>
      <c r="AP1137" s="60"/>
      <c r="AQ1137" s="60"/>
      <c r="AR1137" s="60"/>
      <c r="AS1137" s="60"/>
      <c r="AT1137" s="60"/>
      <c r="AU1137" s="60"/>
      <c r="AV1137" s="60"/>
      <c r="AW1137" s="60"/>
      <c r="AX1137" s="60"/>
      <c r="AY1137" s="60"/>
      <c r="AZ1137" s="60"/>
      <c r="BA1137" s="60"/>
      <c r="BB1137" s="60"/>
      <c r="BC1137" s="60"/>
      <c r="BD1137" s="60"/>
      <c r="BE1137" s="60"/>
      <c r="BF1137" s="60"/>
      <c r="BG1137" s="60"/>
      <c r="BH1137" s="60"/>
      <c r="BI1137" s="60"/>
      <c r="BJ1137" s="60"/>
      <c r="BK1137" s="60"/>
      <c r="BL1137" s="60"/>
      <c r="BM1137" s="60"/>
      <c r="BN1137" s="60"/>
      <c r="BO1137" s="60"/>
      <c r="BP1137" s="60"/>
      <c r="BQ1137" s="60"/>
      <c r="BR1137" s="60"/>
      <c r="BS1137" s="60"/>
      <c r="BT1137" s="60"/>
      <c r="BU1137" s="60"/>
      <c r="BV1137" s="60"/>
      <c r="BW1137" s="60"/>
      <c r="BX1137" s="60"/>
      <c r="BY1137" s="60"/>
      <c r="BZ1137" s="60"/>
      <c r="CA1137" s="60"/>
      <c r="CB1137" s="60"/>
      <c r="CC1137" s="60"/>
      <c r="CD1137" s="60"/>
      <c r="CE1137" s="60"/>
      <c r="CF1137" s="60"/>
      <c r="CG1137" s="60"/>
      <c r="CH1137" s="60"/>
      <c r="CI1137" s="60"/>
      <c r="CJ1137" s="60"/>
      <c r="CK1137" s="60"/>
      <c r="CL1137" s="60"/>
      <c r="CM1137" s="60"/>
      <c r="CN1137" s="60"/>
      <c r="CO1137" s="60"/>
      <c r="CP1137" s="60"/>
      <c r="CQ1137" s="60"/>
      <c r="CR1137" s="60"/>
      <c r="CS1137" s="60"/>
      <c r="CT1137" s="60"/>
      <c r="CU1137" s="60"/>
      <c r="CV1137" s="60"/>
      <c r="CW1137" s="60"/>
      <c r="CX1137" s="60"/>
      <c r="CY1137" s="60"/>
      <c r="CZ1137" s="60"/>
      <c r="DA1137" s="60"/>
      <c r="DB1137" s="60"/>
      <c r="DC1137" s="60"/>
      <c r="DD1137" s="60"/>
      <c r="DE1137" s="60"/>
      <c r="DF1137" s="60"/>
      <c r="DG1137" s="60"/>
      <c r="DH1137" s="60"/>
      <c r="DI1137" s="60"/>
      <c r="DJ1137" s="60"/>
      <c r="DK1137" s="60"/>
      <c r="DL1137" s="60"/>
      <c r="DM1137" s="60"/>
      <c r="DN1137" s="60"/>
      <c r="DO1137" s="60"/>
      <c r="DP1137" s="60"/>
      <c r="DQ1137" s="60"/>
      <c r="DR1137" s="60"/>
      <c r="DS1137" s="60"/>
      <c r="DT1137" s="60"/>
      <c r="DU1137" s="60"/>
      <c r="DV1137" s="60"/>
      <c r="DW1137" s="60"/>
      <c r="DX1137" s="60"/>
      <c r="DY1137" s="60"/>
      <c r="DZ1137" s="60"/>
      <c r="EA1137" s="60"/>
      <c r="EB1137" s="60"/>
      <c r="EC1137" s="60"/>
      <c r="ED1137" s="60"/>
      <c r="EE1137" s="60"/>
      <c r="EF1137" s="60"/>
      <c r="EG1137" s="60"/>
      <c r="EH1137" s="60"/>
      <c r="EI1137" s="60"/>
      <c r="EJ1137" s="60"/>
      <c r="EK1137" s="60"/>
      <c r="EL1137" s="60"/>
      <c r="EM1137" s="60"/>
      <c r="EN1137" s="60"/>
      <c r="EO1137" s="60"/>
      <c r="EP1137" s="60"/>
      <c r="EQ1137" s="60"/>
      <c r="ER1137" s="60"/>
      <c r="ES1137" s="60"/>
      <c r="ET1137" s="60"/>
      <c r="EU1137" s="60"/>
      <c r="EV1137" s="60"/>
      <c r="EW1137" s="60"/>
      <c r="EX1137" s="60"/>
      <c r="EY1137" s="60"/>
      <c r="EZ1137" s="60"/>
      <c r="FA1137" s="60"/>
      <c r="FB1137" s="60"/>
      <c r="FC1137" s="60"/>
      <c r="FD1137" s="60"/>
      <c r="FE1137" s="60"/>
      <c r="FF1137" s="60"/>
      <c r="FG1137" s="60"/>
      <c r="FH1137" s="60"/>
      <c r="FI1137" s="60"/>
      <c r="FJ1137" s="60"/>
      <c r="FK1137" s="60"/>
      <c r="FL1137" s="60"/>
      <c r="FM1137" s="60"/>
      <c r="FN1137" s="60"/>
      <c r="FO1137" s="60"/>
      <c r="FP1137" s="60"/>
      <c r="FQ1137" s="60"/>
      <c r="FR1137" s="60"/>
      <c r="FS1137" s="60"/>
      <c r="FT1137" s="60"/>
      <c r="FU1137" s="60"/>
      <c r="FV1137" s="60"/>
      <c r="FW1137" s="60"/>
      <c r="FX1137" s="60"/>
      <c r="FY1137" s="60"/>
      <c r="FZ1137" s="60"/>
      <c r="GA1137" s="60"/>
      <c r="GB1137" s="60"/>
      <c r="GC1137" s="60"/>
      <c r="GD1137" s="60"/>
      <c r="GE1137" s="60"/>
      <c r="GF1137" s="60"/>
      <c r="GG1137" s="60"/>
      <c r="GH1137" s="60"/>
      <c r="GI1137" s="60"/>
      <c r="GJ1137" s="60"/>
      <c r="GK1137" s="60"/>
      <c r="GL1137" s="60"/>
      <c r="GM1137" s="60"/>
      <c r="GN1137" s="60"/>
      <c r="GO1137" s="60"/>
      <c r="GP1137" s="60"/>
      <c r="GQ1137" s="60"/>
      <c r="GR1137" s="60"/>
      <c r="GS1137" s="60"/>
      <c r="GT1137" s="60"/>
      <c r="GU1137" s="60"/>
      <c r="GV1137" s="60"/>
      <c r="GW1137" s="60"/>
      <c r="GX1137" s="60"/>
      <c r="GY1137" s="60"/>
      <c r="GZ1137" s="60"/>
      <c r="HA1137" s="60"/>
      <c r="HB1137" s="60"/>
      <c r="HC1137" s="60"/>
      <c r="HD1137" s="60"/>
      <c r="HE1137" s="60"/>
      <c r="HF1137" s="60"/>
      <c r="HG1137" s="60"/>
      <c r="HH1137" s="60"/>
      <c r="HI1137" s="60"/>
      <c r="HJ1137" s="60"/>
      <c r="HK1137" s="60"/>
      <c r="HL1137" s="60"/>
      <c r="HM1137" s="60"/>
      <c r="HN1137" s="60"/>
      <c r="HO1137" s="60"/>
      <c r="HP1137" s="60"/>
      <c r="HQ1137" s="60"/>
      <c r="HR1137" s="60"/>
      <c r="HS1137" s="60"/>
      <c r="HT1137" s="60"/>
      <c r="HU1137" s="60"/>
      <c r="HV1137" s="60"/>
      <c r="HW1137" s="60"/>
      <c r="HX1137" s="60"/>
      <c r="HY1137" s="60"/>
      <c r="HZ1137" s="60"/>
      <c r="IA1137" s="60"/>
      <c r="IB1137" s="60"/>
      <c r="IC1137" s="60"/>
      <c r="ID1137" s="60"/>
      <c r="IE1137" s="60"/>
      <c r="IF1137" s="60"/>
      <c r="IG1137" s="60"/>
      <c r="IH1137" s="60"/>
      <c r="II1137" s="60"/>
      <c r="IJ1137" s="60"/>
      <c r="IK1137" s="60"/>
      <c r="IL1137" s="60"/>
      <c r="IM1137" s="60"/>
      <c r="IN1137" s="60"/>
      <c r="IO1137" s="60"/>
      <c r="IP1137" s="60"/>
      <c r="IQ1137" s="60"/>
      <c r="IR1137" s="60"/>
      <c r="IS1137" s="60"/>
      <c r="IT1137" s="60"/>
      <c r="IU1137" s="60"/>
      <c r="IV1137" s="60"/>
      <c r="IW1137" s="60"/>
      <c r="IX1137" s="60"/>
      <c r="IY1137" s="60"/>
      <c r="IZ1137" s="60"/>
      <c r="JA1137" s="60"/>
      <c r="JB1137" s="60"/>
      <c r="JC1137" s="60"/>
      <c r="JD1137" s="60"/>
      <c r="JE1137" s="60"/>
      <c r="JF1137" s="60"/>
      <c r="JG1137" s="60"/>
      <c r="JH1137" s="60"/>
      <c r="JI1137" s="60"/>
      <c r="JJ1137" s="60"/>
      <c r="JK1137" s="60"/>
      <c r="JL1137" s="60"/>
      <c r="JM1137" s="60"/>
      <c r="JN1137" s="60"/>
      <c r="JO1137" s="60"/>
      <c r="JP1137" s="60"/>
      <c r="JQ1137" s="60"/>
      <c r="JR1137" s="60"/>
      <c r="JS1137" s="60"/>
      <c r="JT1137" s="60"/>
      <c r="JU1137" s="60"/>
      <c r="JV1137" s="60"/>
      <c r="JW1137" s="60"/>
      <c r="JX1137" s="60"/>
      <c r="JY1137" s="60"/>
      <c r="JZ1137" s="60"/>
      <c r="KA1137" s="60"/>
      <c r="KB1137" s="60"/>
      <c r="KC1137" s="60"/>
      <c r="KD1137" s="60"/>
      <c r="KE1137" s="60"/>
      <c r="KF1137" s="60"/>
      <c r="KG1137" s="60"/>
      <c r="KH1137" s="60"/>
      <c r="KI1137" s="60"/>
      <c r="KJ1137" s="60"/>
      <c r="KK1137" s="60"/>
      <c r="KL1137" s="60"/>
      <c r="KM1137" s="60"/>
      <c r="KN1137" s="60"/>
      <c r="KO1137" s="60"/>
      <c r="KP1137" s="60"/>
      <c r="KQ1137" s="60"/>
      <c r="KR1137" s="60"/>
      <c r="KS1137" s="60"/>
      <c r="KT1137" s="60"/>
      <c r="KU1137" s="60"/>
      <c r="KV1137" s="60"/>
      <c r="KW1137" s="60"/>
      <c r="KX1137" s="60"/>
      <c r="KY1137" s="60"/>
      <c r="KZ1137" s="60"/>
      <c r="LA1137" s="60"/>
      <c r="LB1137" s="60"/>
      <c r="LC1137" s="60"/>
      <c r="LD1137" s="60"/>
      <c r="LE1137" s="60"/>
      <c r="LF1137" s="60"/>
      <c r="LG1137" s="60"/>
      <c r="LH1137" s="60"/>
      <c r="LI1137" s="60"/>
      <c r="LJ1137" s="60"/>
      <c r="LK1137" s="60"/>
      <c r="LL1137" s="60"/>
      <c r="LM1137" s="60"/>
      <c r="LN1137" s="60"/>
      <c r="LO1137" s="60"/>
      <c r="LP1137" s="60"/>
      <c r="LQ1137" s="60"/>
      <c r="LR1137" s="60"/>
      <c r="LS1137" s="60"/>
      <c r="LT1137" s="60"/>
      <c r="LU1137" s="60"/>
      <c r="LV1137" s="60"/>
      <c r="LW1137" s="60"/>
      <c r="LX1137" s="60"/>
      <c r="LY1137" s="60"/>
      <c r="LZ1137" s="60"/>
      <c r="MA1137" s="60"/>
      <c r="MB1137" s="60"/>
      <c r="MC1137" s="60"/>
      <c r="MD1137" s="60"/>
      <c r="ME1137" s="60"/>
      <c r="MF1137" s="60"/>
      <c r="MG1137" s="60"/>
      <c r="MH1137" s="60"/>
      <c r="MI1137" s="60"/>
      <c r="MJ1137" s="60"/>
      <c r="MK1137" s="60"/>
      <c r="ML1137" s="60"/>
      <c r="MM1137" s="60"/>
      <c r="MN1137" s="60"/>
      <c r="MO1137" s="60"/>
      <c r="MP1137" s="60"/>
      <c r="MQ1137" s="60"/>
      <c r="MR1137" s="60"/>
      <c r="MS1137" s="60"/>
      <c r="MT1137" s="60"/>
      <c r="MU1137" s="60"/>
      <c r="MV1137" s="60"/>
      <c r="MW1137" s="60"/>
      <c r="MX1137" s="60"/>
      <c r="MY1137" s="60"/>
      <c r="MZ1137" s="60"/>
      <c r="NA1137" s="60"/>
      <c r="NB1137" s="60"/>
      <c r="NC1137" s="60"/>
      <c r="ND1137" s="60"/>
      <c r="NE1137" s="60"/>
      <c r="NF1137" s="60"/>
      <c r="NG1137" s="60"/>
      <c r="NH1137" s="60"/>
      <c r="NI1137" s="60"/>
      <c r="NJ1137" s="60"/>
      <c r="NK1137" s="60"/>
      <c r="NL1137" s="60"/>
      <c r="NM1137" s="60"/>
      <c r="NN1137" s="60"/>
      <c r="NO1137" s="60"/>
      <c r="NP1137" s="60"/>
      <c r="NQ1137" s="60"/>
      <c r="NR1137" s="60"/>
      <c r="NS1137" s="60"/>
      <c r="NT1137" s="60"/>
      <c r="NU1137" s="60"/>
      <c r="NV1137" s="60"/>
      <c r="NW1137" s="60"/>
      <c r="NX1137" s="60"/>
      <c r="NY1137" s="60"/>
      <c r="NZ1137" s="60"/>
      <c r="OA1137" s="60"/>
      <c r="OB1137" s="60"/>
      <c r="OC1137" s="60"/>
      <c r="OD1137" s="60"/>
      <c r="OE1137" s="60"/>
      <c r="OF1137" s="60"/>
      <c r="OG1137" s="60"/>
      <c r="OH1137" s="60"/>
      <c r="OI1137" s="60"/>
      <c r="OJ1137" s="60"/>
      <c r="OK1137" s="60"/>
      <c r="OL1137" s="60"/>
      <c r="OM1137" s="60"/>
      <c r="ON1137" s="60"/>
      <c r="OO1137" s="60"/>
      <c r="OP1137" s="60"/>
      <c r="OQ1137" s="60"/>
      <c r="OR1137" s="60"/>
      <c r="OS1137" s="60"/>
      <c r="OT1137" s="60"/>
      <c r="OU1137" s="60"/>
      <c r="OV1137" s="60"/>
      <c r="OW1137" s="60"/>
      <c r="OX1137" s="60"/>
      <c r="OY1137" s="60"/>
      <c r="OZ1137" s="60"/>
      <c r="PA1137" s="60"/>
      <c r="PB1137" s="60"/>
      <c r="PC1137" s="60"/>
      <c r="PD1137" s="60"/>
      <c r="PE1137" s="60"/>
      <c r="PF1137" s="60"/>
      <c r="PG1137" s="60"/>
      <c r="PH1137" s="60"/>
      <c r="PI1137" s="60"/>
      <c r="PJ1137" s="60"/>
      <c r="PK1137" s="60"/>
      <c r="PL1137" s="60"/>
      <c r="PM1137" s="60"/>
      <c r="PN1137" s="60"/>
      <c r="PO1137" s="60"/>
      <c r="PP1137" s="60"/>
      <c r="PQ1137" s="60"/>
      <c r="PR1137" s="60"/>
      <c r="PS1137" s="60"/>
      <c r="PT1137" s="60"/>
      <c r="PU1137" s="60"/>
      <c r="PV1137" s="60"/>
      <c r="PW1137" s="60"/>
      <c r="PX1137" s="60"/>
      <c r="PY1137" s="60"/>
      <c r="PZ1137" s="60"/>
      <c r="QA1137" s="60"/>
      <c r="QB1137" s="60"/>
      <c r="QC1137" s="60"/>
      <c r="QD1137" s="60"/>
      <c r="QE1137" s="60"/>
      <c r="QF1137" s="60"/>
      <c r="QG1137" s="60"/>
      <c r="QH1137" s="60"/>
      <c r="QI1137" s="60"/>
      <c r="QJ1137" s="60"/>
      <c r="QK1137" s="60"/>
      <c r="QL1137" s="60"/>
      <c r="QM1137" s="60"/>
      <c r="QN1137" s="60"/>
      <c r="QO1137" s="60"/>
      <c r="QP1137" s="60"/>
      <c r="QQ1137" s="60"/>
      <c r="QR1137" s="60"/>
      <c r="QS1137" s="60"/>
      <c r="QT1137" s="60"/>
      <c r="QU1137" s="60"/>
      <c r="QV1137" s="60"/>
      <c r="QW1137" s="60"/>
      <c r="QX1137" s="60"/>
      <c r="QY1137" s="60"/>
      <c r="QZ1137" s="60"/>
      <c r="RA1137" s="60"/>
      <c r="RB1137" s="60"/>
      <c r="RC1137" s="60"/>
      <c r="RD1137" s="60"/>
      <c r="RE1137" s="60"/>
      <c r="RF1137" s="60"/>
      <c r="RG1137" s="60"/>
      <c r="RH1137" s="60"/>
      <c r="RI1137" s="60"/>
      <c r="RJ1137" s="60"/>
      <c r="RK1137" s="60"/>
      <c r="RL1137" s="60"/>
      <c r="RM1137" s="60"/>
      <c r="RN1137" s="60"/>
      <c r="RO1137" s="60"/>
      <c r="RP1137" s="60"/>
      <c r="RQ1137" s="60"/>
      <c r="RR1137" s="60"/>
      <c r="RS1137" s="60"/>
      <c r="RT1137" s="60"/>
      <c r="RU1137" s="60"/>
      <c r="RV1137" s="60"/>
      <c r="RW1137" s="60"/>
      <c r="RX1137" s="60"/>
      <c r="RY1137" s="60"/>
      <c r="RZ1137" s="60"/>
      <c r="SA1137" s="60"/>
      <c r="SB1137" s="60"/>
      <c r="SC1137" s="60"/>
      <c r="SD1137" s="60"/>
      <c r="SE1137" s="60"/>
      <c r="SF1137" s="60"/>
      <c r="SG1137" s="60"/>
      <c r="SH1137" s="60"/>
      <c r="SI1137" s="60"/>
      <c r="SJ1137" s="60"/>
      <c r="SK1137" s="60"/>
      <c r="SL1137" s="60"/>
      <c r="SM1137" s="60"/>
      <c r="SN1137" s="60"/>
      <c r="SO1137" s="60"/>
      <c r="SP1137" s="60"/>
      <c r="SQ1137" s="60"/>
      <c r="SR1137" s="60"/>
      <c r="SS1137" s="60"/>
      <c r="ST1137" s="60"/>
      <c r="SU1137" s="60"/>
      <c r="SV1137" s="60"/>
      <c r="SW1137" s="60"/>
      <c r="SX1137" s="60"/>
      <c r="SY1137" s="60"/>
      <c r="SZ1137" s="60"/>
      <c r="TA1137" s="60"/>
      <c r="TB1137" s="60"/>
      <c r="TC1137" s="60"/>
      <c r="TD1137" s="60"/>
      <c r="TE1137" s="60"/>
      <c r="TF1137" s="60"/>
      <c r="TG1137" s="60"/>
      <c r="TH1137" s="60"/>
      <c r="TI1137" s="60"/>
    </row>
    <row r="1138" spans="1:529" s="82" customFormat="1" ht="56.25" customHeight="1" x14ac:dyDescent="0.25">
      <c r="A1138" s="69">
        <v>13110147</v>
      </c>
      <c r="B1138" s="70">
        <v>41684</v>
      </c>
      <c r="C1138" s="71" t="s">
        <v>4993</v>
      </c>
      <c r="D1138" s="71" t="s">
        <v>5763</v>
      </c>
      <c r="E1138" s="71"/>
      <c r="F1138" s="71"/>
      <c r="G1138" s="71"/>
      <c r="H1138" s="69">
        <v>62579</v>
      </c>
      <c r="I1138" s="70">
        <v>41712</v>
      </c>
      <c r="J1138" s="70">
        <v>45263</v>
      </c>
      <c r="K1138" s="71" t="s">
        <v>3203</v>
      </c>
      <c r="L1138" s="71"/>
      <c r="M1138" s="71" t="s">
        <v>1044</v>
      </c>
      <c r="N1138" s="71" t="s">
        <v>95</v>
      </c>
      <c r="O1138" s="71">
        <v>7300</v>
      </c>
      <c r="P1138" s="775"/>
      <c r="Q1138" s="775"/>
      <c r="R1138" s="775"/>
      <c r="S1138" s="775"/>
      <c r="T1138" s="581"/>
      <c r="U1138" s="71">
        <v>20</v>
      </c>
      <c r="V1138" s="71">
        <v>7300</v>
      </c>
      <c r="W1138" s="71" t="s">
        <v>3185</v>
      </c>
      <c r="X1138" s="71">
        <v>35</v>
      </c>
      <c r="Y1138" s="71">
        <v>25</v>
      </c>
      <c r="Z1138" s="71">
        <v>125</v>
      </c>
      <c r="AA1138" s="71" t="s">
        <v>1090</v>
      </c>
      <c r="AB1138" s="71" t="s">
        <v>1090</v>
      </c>
      <c r="AC1138" s="71" t="s">
        <v>1090</v>
      </c>
      <c r="AD1138" s="71" t="s">
        <v>1090</v>
      </c>
      <c r="AE1138" s="71" t="s">
        <v>1090</v>
      </c>
      <c r="AF1138" s="71" t="s">
        <v>1090</v>
      </c>
      <c r="AG1138" s="71" t="s">
        <v>1090</v>
      </c>
      <c r="AH1138" s="71">
        <v>592.41999999999996</v>
      </c>
      <c r="AI1138" s="71" t="s">
        <v>3204</v>
      </c>
      <c r="AJ1138" s="71" t="s">
        <v>3205</v>
      </c>
      <c r="AK1138" s="71" t="s">
        <v>200</v>
      </c>
      <c r="AM1138" s="60"/>
      <c r="AN1138" s="60"/>
      <c r="AO1138" s="60"/>
      <c r="AP1138" s="60"/>
      <c r="AQ1138" s="60"/>
      <c r="AR1138" s="60"/>
      <c r="AS1138" s="60"/>
      <c r="AT1138" s="60"/>
      <c r="AU1138" s="60"/>
      <c r="AV1138" s="60"/>
      <c r="AW1138" s="60"/>
      <c r="AX1138" s="60"/>
      <c r="AY1138" s="60"/>
      <c r="AZ1138" s="60"/>
      <c r="BA1138" s="60"/>
      <c r="BB1138" s="60"/>
      <c r="BC1138" s="60"/>
      <c r="BD1138" s="60"/>
      <c r="BE1138" s="60"/>
      <c r="BF1138" s="60"/>
      <c r="BG1138" s="60"/>
      <c r="BH1138" s="60"/>
      <c r="BI1138" s="60"/>
      <c r="BJ1138" s="60"/>
      <c r="BK1138" s="60"/>
      <c r="BL1138" s="60"/>
      <c r="BM1138" s="60"/>
      <c r="BN1138" s="60"/>
      <c r="BO1138" s="60"/>
      <c r="BP1138" s="60"/>
      <c r="BQ1138" s="60"/>
      <c r="BR1138" s="60"/>
      <c r="BS1138" s="60"/>
      <c r="BT1138" s="60"/>
      <c r="BU1138" s="60"/>
      <c r="BV1138" s="60"/>
      <c r="BW1138" s="60"/>
      <c r="BX1138" s="60"/>
      <c r="BY1138" s="60"/>
      <c r="BZ1138" s="60"/>
      <c r="CA1138" s="60"/>
      <c r="CB1138" s="60"/>
      <c r="CC1138" s="60"/>
      <c r="CD1138" s="60"/>
      <c r="CE1138" s="60"/>
      <c r="CF1138" s="60"/>
      <c r="CG1138" s="60"/>
      <c r="CH1138" s="60"/>
      <c r="CI1138" s="60"/>
      <c r="CJ1138" s="60"/>
      <c r="CK1138" s="60"/>
      <c r="CL1138" s="60"/>
      <c r="CM1138" s="60"/>
      <c r="CN1138" s="60"/>
      <c r="CO1138" s="60"/>
      <c r="CP1138" s="60"/>
      <c r="CQ1138" s="60"/>
      <c r="CR1138" s="60"/>
      <c r="CS1138" s="60"/>
      <c r="CT1138" s="60"/>
      <c r="CU1138" s="60"/>
      <c r="CV1138" s="60"/>
      <c r="CW1138" s="60"/>
      <c r="CX1138" s="60"/>
      <c r="CY1138" s="60"/>
      <c r="CZ1138" s="60"/>
      <c r="DA1138" s="60"/>
      <c r="DB1138" s="60"/>
      <c r="DC1138" s="60"/>
      <c r="DD1138" s="60"/>
      <c r="DE1138" s="60"/>
      <c r="DF1138" s="60"/>
      <c r="DG1138" s="60"/>
      <c r="DH1138" s="60"/>
      <c r="DI1138" s="60"/>
      <c r="DJ1138" s="60"/>
      <c r="DK1138" s="60"/>
      <c r="DL1138" s="60"/>
      <c r="DM1138" s="60"/>
      <c r="DN1138" s="60"/>
      <c r="DO1138" s="60"/>
      <c r="DP1138" s="60"/>
      <c r="DQ1138" s="60"/>
      <c r="DR1138" s="60"/>
      <c r="DS1138" s="60"/>
      <c r="DT1138" s="60"/>
      <c r="DU1138" s="60"/>
      <c r="DV1138" s="60"/>
      <c r="DW1138" s="60"/>
      <c r="DX1138" s="60"/>
      <c r="DY1138" s="60"/>
      <c r="DZ1138" s="60"/>
      <c r="EA1138" s="60"/>
      <c r="EB1138" s="60"/>
      <c r="EC1138" s="60"/>
      <c r="ED1138" s="60"/>
      <c r="EE1138" s="60"/>
      <c r="EF1138" s="60"/>
      <c r="EG1138" s="60"/>
      <c r="EH1138" s="60"/>
      <c r="EI1138" s="60"/>
      <c r="EJ1138" s="60"/>
      <c r="EK1138" s="60"/>
      <c r="EL1138" s="60"/>
      <c r="EM1138" s="60"/>
      <c r="EN1138" s="60"/>
      <c r="EO1138" s="60"/>
      <c r="EP1138" s="60"/>
      <c r="EQ1138" s="60"/>
      <c r="ER1138" s="60"/>
      <c r="ES1138" s="60"/>
      <c r="ET1138" s="60"/>
      <c r="EU1138" s="60"/>
      <c r="EV1138" s="60"/>
      <c r="EW1138" s="60"/>
      <c r="EX1138" s="60"/>
      <c r="EY1138" s="60"/>
      <c r="EZ1138" s="60"/>
      <c r="FA1138" s="60"/>
      <c r="FB1138" s="60"/>
      <c r="FC1138" s="60"/>
      <c r="FD1138" s="60"/>
      <c r="FE1138" s="60"/>
      <c r="FF1138" s="60"/>
      <c r="FG1138" s="60"/>
      <c r="FH1138" s="60"/>
      <c r="FI1138" s="60"/>
      <c r="FJ1138" s="60"/>
      <c r="FK1138" s="60"/>
      <c r="FL1138" s="60"/>
      <c r="FM1138" s="60"/>
      <c r="FN1138" s="60"/>
      <c r="FO1138" s="60"/>
      <c r="FP1138" s="60"/>
      <c r="FQ1138" s="60"/>
      <c r="FR1138" s="60"/>
      <c r="FS1138" s="60"/>
      <c r="FT1138" s="60"/>
      <c r="FU1138" s="60"/>
      <c r="FV1138" s="60"/>
      <c r="FW1138" s="60"/>
      <c r="FX1138" s="60"/>
      <c r="FY1138" s="60"/>
      <c r="FZ1138" s="60"/>
      <c r="GA1138" s="60"/>
      <c r="GB1138" s="60"/>
      <c r="GC1138" s="60"/>
      <c r="GD1138" s="60"/>
      <c r="GE1138" s="60"/>
      <c r="GF1138" s="60"/>
      <c r="GG1138" s="60"/>
      <c r="GH1138" s="60"/>
      <c r="GI1138" s="60"/>
      <c r="GJ1138" s="60"/>
      <c r="GK1138" s="60"/>
      <c r="GL1138" s="60"/>
      <c r="GM1138" s="60"/>
      <c r="GN1138" s="60"/>
      <c r="GO1138" s="60"/>
      <c r="GP1138" s="60"/>
      <c r="GQ1138" s="60"/>
      <c r="GR1138" s="60"/>
      <c r="GS1138" s="60"/>
      <c r="GT1138" s="60"/>
      <c r="GU1138" s="60"/>
      <c r="GV1138" s="60"/>
      <c r="GW1138" s="60"/>
      <c r="GX1138" s="60"/>
      <c r="GY1138" s="60"/>
      <c r="GZ1138" s="60"/>
      <c r="HA1138" s="60"/>
      <c r="HB1138" s="60"/>
      <c r="HC1138" s="60"/>
      <c r="HD1138" s="60"/>
      <c r="HE1138" s="60"/>
      <c r="HF1138" s="60"/>
      <c r="HG1138" s="60"/>
      <c r="HH1138" s="60"/>
      <c r="HI1138" s="60"/>
      <c r="HJ1138" s="60"/>
      <c r="HK1138" s="60"/>
      <c r="HL1138" s="60"/>
      <c r="HM1138" s="60"/>
      <c r="HN1138" s="60"/>
      <c r="HO1138" s="60"/>
      <c r="HP1138" s="60"/>
      <c r="HQ1138" s="60"/>
      <c r="HR1138" s="60"/>
      <c r="HS1138" s="60"/>
      <c r="HT1138" s="60"/>
      <c r="HU1138" s="60"/>
      <c r="HV1138" s="60"/>
      <c r="HW1138" s="60"/>
      <c r="HX1138" s="60"/>
      <c r="HY1138" s="60"/>
      <c r="HZ1138" s="60"/>
      <c r="IA1138" s="60"/>
      <c r="IB1138" s="60"/>
      <c r="IC1138" s="60"/>
      <c r="ID1138" s="60"/>
      <c r="IE1138" s="60"/>
      <c r="IF1138" s="60"/>
      <c r="IG1138" s="60"/>
      <c r="IH1138" s="60"/>
      <c r="II1138" s="60"/>
      <c r="IJ1138" s="60"/>
      <c r="IK1138" s="60"/>
      <c r="IL1138" s="60"/>
      <c r="IM1138" s="60"/>
      <c r="IN1138" s="60"/>
      <c r="IO1138" s="60"/>
      <c r="IP1138" s="60"/>
      <c r="IQ1138" s="60"/>
      <c r="IR1138" s="60"/>
      <c r="IS1138" s="60"/>
      <c r="IT1138" s="60"/>
      <c r="IU1138" s="60"/>
      <c r="IV1138" s="60"/>
      <c r="IW1138" s="60"/>
      <c r="IX1138" s="60"/>
      <c r="IY1138" s="60"/>
      <c r="IZ1138" s="60"/>
      <c r="JA1138" s="60"/>
      <c r="JB1138" s="60"/>
      <c r="JC1138" s="60"/>
      <c r="JD1138" s="60"/>
      <c r="JE1138" s="60"/>
      <c r="JF1138" s="60"/>
      <c r="JG1138" s="60"/>
      <c r="JH1138" s="60"/>
      <c r="JI1138" s="60"/>
      <c r="JJ1138" s="60"/>
      <c r="JK1138" s="60"/>
      <c r="JL1138" s="60"/>
      <c r="JM1138" s="60"/>
      <c r="JN1138" s="60"/>
      <c r="JO1138" s="60"/>
      <c r="JP1138" s="60"/>
      <c r="JQ1138" s="60"/>
      <c r="JR1138" s="60"/>
      <c r="JS1138" s="60"/>
      <c r="JT1138" s="60"/>
      <c r="JU1138" s="60"/>
      <c r="JV1138" s="60"/>
      <c r="JW1138" s="60"/>
      <c r="JX1138" s="60"/>
      <c r="JY1138" s="60"/>
      <c r="JZ1138" s="60"/>
      <c r="KA1138" s="60"/>
      <c r="KB1138" s="60"/>
      <c r="KC1138" s="60"/>
      <c r="KD1138" s="60"/>
      <c r="KE1138" s="60"/>
      <c r="KF1138" s="60"/>
      <c r="KG1138" s="60"/>
      <c r="KH1138" s="60"/>
      <c r="KI1138" s="60"/>
      <c r="KJ1138" s="60"/>
      <c r="KK1138" s="60"/>
      <c r="KL1138" s="60"/>
      <c r="KM1138" s="60"/>
      <c r="KN1138" s="60"/>
      <c r="KO1138" s="60"/>
      <c r="KP1138" s="60"/>
      <c r="KQ1138" s="60"/>
      <c r="KR1138" s="60"/>
      <c r="KS1138" s="60"/>
      <c r="KT1138" s="60"/>
      <c r="KU1138" s="60"/>
      <c r="KV1138" s="60"/>
      <c r="KW1138" s="60"/>
      <c r="KX1138" s="60"/>
      <c r="KY1138" s="60"/>
      <c r="KZ1138" s="60"/>
      <c r="LA1138" s="60"/>
      <c r="LB1138" s="60"/>
      <c r="LC1138" s="60"/>
      <c r="LD1138" s="60"/>
      <c r="LE1138" s="60"/>
      <c r="LF1138" s="60"/>
      <c r="LG1138" s="60"/>
      <c r="LH1138" s="60"/>
      <c r="LI1138" s="60"/>
      <c r="LJ1138" s="60"/>
      <c r="LK1138" s="60"/>
      <c r="LL1138" s="60"/>
      <c r="LM1138" s="60"/>
      <c r="LN1138" s="60"/>
      <c r="LO1138" s="60"/>
      <c r="LP1138" s="60"/>
      <c r="LQ1138" s="60"/>
      <c r="LR1138" s="60"/>
      <c r="LS1138" s="60"/>
      <c r="LT1138" s="60"/>
      <c r="LU1138" s="60"/>
      <c r="LV1138" s="60"/>
      <c r="LW1138" s="60"/>
      <c r="LX1138" s="60"/>
      <c r="LY1138" s="60"/>
      <c r="LZ1138" s="60"/>
      <c r="MA1138" s="60"/>
      <c r="MB1138" s="60"/>
      <c r="MC1138" s="60"/>
      <c r="MD1138" s="60"/>
      <c r="ME1138" s="60"/>
      <c r="MF1138" s="60"/>
      <c r="MG1138" s="60"/>
      <c r="MH1138" s="60"/>
      <c r="MI1138" s="60"/>
      <c r="MJ1138" s="60"/>
      <c r="MK1138" s="60"/>
      <c r="ML1138" s="60"/>
      <c r="MM1138" s="60"/>
      <c r="MN1138" s="60"/>
      <c r="MO1138" s="60"/>
      <c r="MP1138" s="60"/>
      <c r="MQ1138" s="60"/>
      <c r="MR1138" s="60"/>
      <c r="MS1138" s="60"/>
      <c r="MT1138" s="60"/>
      <c r="MU1138" s="60"/>
      <c r="MV1138" s="60"/>
      <c r="MW1138" s="60"/>
      <c r="MX1138" s="60"/>
      <c r="MY1138" s="60"/>
      <c r="MZ1138" s="60"/>
      <c r="NA1138" s="60"/>
      <c r="NB1138" s="60"/>
      <c r="NC1138" s="60"/>
      <c r="ND1138" s="60"/>
      <c r="NE1138" s="60"/>
      <c r="NF1138" s="60"/>
      <c r="NG1138" s="60"/>
      <c r="NH1138" s="60"/>
      <c r="NI1138" s="60"/>
      <c r="NJ1138" s="60"/>
      <c r="NK1138" s="60"/>
      <c r="NL1138" s="60"/>
      <c r="NM1138" s="60"/>
      <c r="NN1138" s="60"/>
      <c r="NO1138" s="60"/>
      <c r="NP1138" s="60"/>
      <c r="NQ1138" s="60"/>
      <c r="NR1138" s="60"/>
      <c r="NS1138" s="60"/>
      <c r="NT1138" s="60"/>
      <c r="NU1138" s="60"/>
      <c r="NV1138" s="60"/>
      <c r="NW1138" s="60"/>
      <c r="NX1138" s="60"/>
      <c r="NY1138" s="60"/>
      <c r="NZ1138" s="60"/>
      <c r="OA1138" s="60"/>
      <c r="OB1138" s="60"/>
      <c r="OC1138" s="60"/>
      <c r="OD1138" s="60"/>
      <c r="OE1138" s="60"/>
      <c r="OF1138" s="60"/>
      <c r="OG1138" s="60"/>
      <c r="OH1138" s="60"/>
      <c r="OI1138" s="60"/>
      <c r="OJ1138" s="60"/>
      <c r="OK1138" s="60"/>
      <c r="OL1138" s="60"/>
      <c r="OM1138" s="60"/>
      <c r="ON1138" s="60"/>
      <c r="OO1138" s="60"/>
      <c r="OP1138" s="60"/>
      <c r="OQ1138" s="60"/>
      <c r="OR1138" s="60"/>
      <c r="OS1138" s="60"/>
      <c r="OT1138" s="60"/>
      <c r="OU1138" s="60"/>
      <c r="OV1138" s="60"/>
      <c r="OW1138" s="60"/>
      <c r="OX1138" s="60"/>
      <c r="OY1138" s="60"/>
      <c r="OZ1138" s="60"/>
      <c r="PA1138" s="60"/>
      <c r="PB1138" s="60"/>
      <c r="PC1138" s="60"/>
      <c r="PD1138" s="60"/>
      <c r="PE1138" s="60"/>
      <c r="PF1138" s="60"/>
      <c r="PG1138" s="60"/>
      <c r="PH1138" s="60"/>
      <c r="PI1138" s="60"/>
      <c r="PJ1138" s="60"/>
      <c r="PK1138" s="60"/>
      <c r="PL1138" s="60"/>
      <c r="PM1138" s="60"/>
      <c r="PN1138" s="60"/>
      <c r="PO1138" s="60"/>
      <c r="PP1138" s="60"/>
      <c r="PQ1138" s="60"/>
      <c r="PR1138" s="60"/>
      <c r="PS1138" s="60"/>
      <c r="PT1138" s="60"/>
      <c r="PU1138" s="60"/>
      <c r="PV1138" s="60"/>
      <c r="PW1138" s="60"/>
      <c r="PX1138" s="60"/>
      <c r="PY1138" s="60"/>
      <c r="PZ1138" s="60"/>
      <c r="QA1138" s="60"/>
      <c r="QB1138" s="60"/>
      <c r="QC1138" s="60"/>
      <c r="QD1138" s="60"/>
      <c r="QE1138" s="60"/>
      <c r="QF1138" s="60"/>
      <c r="QG1138" s="60"/>
      <c r="QH1138" s="60"/>
      <c r="QI1138" s="60"/>
      <c r="QJ1138" s="60"/>
      <c r="QK1138" s="60"/>
      <c r="QL1138" s="60"/>
      <c r="QM1138" s="60"/>
      <c r="QN1138" s="60"/>
      <c r="QO1138" s="60"/>
      <c r="QP1138" s="60"/>
      <c r="QQ1138" s="60"/>
      <c r="QR1138" s="60"/>
      <c r="QS1138" s="60"/>
      <c r="QT1138" s="60"/>
      <c r="QU1138" s="60"/>
      <c r="QV1138" s="60"/>
      <c r="QW1138" s="60"/>
      <c r="QX1138" s="60"/>
      <c r="QY1138" s="60"/>
      <c r="QZ1138" s="60"/>
      <c r="RA1138" s="60"/>
      <c r="RB1138" s="60"/>
      <c r="RC1138" s="60"/>
      <c r="RD1138" s="60"/>
      <c r="RE1138" s="60"/>
      <c r="RF1138" s="60"/>
      <c r="RG1138" s="60"/>
      <c r="RH1138" s="60"/>
      <c r="RI1138" s="60"/>
      <c r="RJ1138" s="60"/>
      <c r="RK1138" s="60"/>
      <c r="RL1138" s="60"/>
      <c r="RM1138" s="60"/>
      <c r="RN1138" s="60"/>
      <c r="RO1138" s="60"/>
      <c r="RP1138" s="60"/>
      <c r="RQ1138" s="60"/>
      <c r="RR1138" s="60"/>
      <c r="RS1138" s="60"/>
      <c r="RT1138" s="60"/>
      <c r="RU1138" s="60"/>
      <c r="RV1138" s="60"/>
      <c r="RW1138" s="60"/>
      <c r="RX1138" s="60"/>
      <c r="RY1138" s="60"/>
      <c r="RZ1138" s="60"/>
      <c r="SA1138" s="60"/>
      <c r="SB1138" s="60"/>
      <c r="SC1138" s="60"/>
      <c r="SD1138" s="60"/>
      <c r="SE1138" s="60"/>
      <c r="SF1138" s="60"/>
      <c r="SG1138" s="60"/>
      <c r="SH1138" s="60"/>
      <c r="SI1138" s="60"/>
      <c r="SJ1138" s="60"/>
      <c r="SK1138" s="60"/>
      <c r="SL1138" s="60"/>
      <c r="SM1138" s="60"/>
      <c r="SN1138" s="60"/>
      <c r="SO1138" s="60"/>
      <c r="SP1138" s="60"/>
      <c r="SQ1138" s="60"/>
      <c r="SR1138" s="60"/>
      <c r="SS1138" s="60"/>
      <c r="ST1138" s="60"/>
      <c r="SU1138" s="60"/>
      <c r="SV1138" s="60"/>
      <c r="SW1138" s="60"/>
      <c r="SX1138" s="60"/>
      <c r="SY1138" s="60"/>
      <c r="SZ1138" s="60"/>
      <c r="TA1138" s="60"/>
      <c r="TB1138" s="60"/>
      <c r="TC1138" s="60"/>
      <c r="TD1138" s="60"/>
      <c r="TE1138" s="60"/>
      <c r="TF1138" s="60"/>
      <c r="TG1138" s="60"/>
      <c r="TH1138" s="60"/>
      <c r="TI1138" s="60"/>
    </row>
    <row r="1139" spans="1:529" s="82" customFormat="1" ht="25.5" customHeight="1" thickBot="1" x14ac:dyDescent="0.3">
      <c r="A1139" s="69" t="s">
        <v>3206</v>
      </c>
      <c r="B1139" s="70">
        <v>41684</v>
      </c>
      <c r="C1139" s="71" t="s">
        <v>4994</v>
      </c>
      <c r="D1139" s="71" t="s">
        <v>5166</v>
      </c>
      <c r="E1139" s="45"/>
      <c r="F1139" s="45"/>
      <c r="G1139" s="45"/>
      <c r="H1139" s="69" t="s">
        <v>180</v>
      </c>
      <c r="I1139" s="70">
        <v>41684</v>
      </c>
      <c r="J1139" s="70">
        <v>46067</v>
      </c>
      <c r="K1139" s="71" t="s">
        <v>877</v>
      </c>
      <c r="L1139" s="71" t="s">
        <v>7466</v>
      </c>
      <c r="M1139" s="71" t="s">
        <v>302</v>
      </c>
      <c r="N1139" s="71" t="s">
        <v>34</v>
      </c>
      <c r="O1139" s="71">
        <v>26286</v>
      </c>
      <c r="P1139" s="775" t="s">
        <v>7700</v>
      </c>
      <c r="Q1139" s="775" t="s">
        <v>7700</v>
      </c>
      <c r="R1139" s="775"/>
      <c r="S1139" s="775"/>
      <c r="T1139" s="581">
        <v>6.5</v>
      </c>
      <c r="U1139" s="71">
        <v>45</v>
      </c>
      <c r="V1139" s="71">
        <v>26286</v>
      </c>
      <c r="W1139" s="71" t="s">
        <v>3185</v>
      </c>
      <c r="X1139" s="71">
        <v>35</v>
      </c>
      <c r="Y1139" s="71">
        <v>25</v>
      </c>
      <c r="Z1139" s="71">
        <v>125</v>
      </c>
      <c r="AA1139" s="71" t="s">
        <v>1090</v>
      </c>
      <c r="AB1139" s="71" t="s">
        <v>1090</v>
      </c>
      <c r="AC1139" s="71" t="s">
        <v>1090</v>
      </c>
      <c r="AD1139" s="71" t="s">
        <v>1090</v>
      </c>
      <c r="AE1139" s="71" t="s">
        <v>1090</v>
      </c>
      <c r="AF1139" s="71">
        <v>3</v>
      </c>
      <c r="AG1139" s="71" t="s">
        <v>1090</v>
      </c>
      <c r="AH1139" s="71">
        <v>523</v>
      </c>
      <c r="AI1139" s="71" t="s">
        <v>4414</v>
      </c>
      <c r="AJ1139" s="71" t="s">
        <v>4415</v>
      </c>
      <c r="AK1139" s="71" t="s">
        <v>200</v>
      </c>
      <c r="AM1139" s="60"/>
      <c r="AN1139" s="60"/>
      <c r="AO1139" s="60"/>
      <c r="AP1139" s="60"/>
      <c r="AQ1139" s="60"/>
      <c r="AR1139" s="60"/>
      <c r="AS1139" s="60"/>
      <c r="AT1139" s="60"/>
      <c r="AU1139" s="60"/>
      <c r="AV1139" s="60"/>
      <c r="AW1139" s="60"/>
      <c r="AX1139" s="60"/>
      <c r="AY1139" s="60"/>
      <c r="AZ1139" s="60"/>
      <c r="BA1139" s="60"/>
      <c r="BB1139" s="60"/>
      <c r="BC1139" s="60"/>
      <c r="BD1139" s="60"/>
      <c r="BE1139" s="60"/>
      <c r="BF1139" s="60"/>
      <c r="BG1139" s="60"/>
      <c r="BH1139" s="60"/>
      <c r="BI1139" s="60"/>
      <c r="BJ1139" s="60"/>
      <c r="BK1139" s="60"/>
      <c r="BL1139" s="60"/>
      <c r="BM1139" s="60"/>
      <c r="BN1139" s="60"/>
      <c r="BO1139" s="60"/>
      <c r="BP1139" s="60"/>
      <c r="BQ1139" s="60"/>
      <c r="BR1139" s="60"/>
      <c r="BS1139" s="60"/>
      <c r="BT1139" s="60"/>
      <c r="BU1139" s="60"/>
      <c r="BV1139" s="60"/>
      <c r="BW1139" s="60"/>
      <c r="BX1139" s="60"/>
      <c r="BY1139" s="60"/>
      <c r="BZ1139" s="60"/>
      <c r="CA1139" s="60"/>
      <c r="CB1139" s="60"/>
      <c r="CC1139" s="60"/>
      <c r="CD1139" s="60"/>
      <c r="CE1139" s="60"/>
      <c r="CF1139" s="60"/>
      <c r="CG1139" s="60"/>
      <c r="CH1139" s="60"/>
      <c r="CI1139" s="60"/>
      <c r="CJ1139" s="60"/>
      <c r="CK1139" s="60"/>
      <c r="CL1139" s="60"/>
      <c r="CM1139" s="60"/>
      <c r="CN1139" s="60"/>
      <c r="CO1139" s="60"/>
      <c r="CP1139" s="60"/>
      <c r="CQ1139" s="60"/>
      <c r="CR1139" s="60"/>
      <c r="CS1139" s="60"/>
      <c r="CT1139" s="60"/>
      <c r="CU1139" s="60"/>
      <c r="CV1139" s="60"/>
      <c r="CW1139" s="60"/>
      <c r="CX1139" s="60"/>
      <c r="CY1139" s="60"/>
      <c r="CZ1139" s="60"/>
      <c r="DA1139" s="60"/>
      <c r="DB1139" s="60"/>
      <c r="DC1139" s="60"/>
      <c r="DD1139" s="60"/>
      <c r="DE1139" s="60"/>
      <c r="DF1139" s="60"/>
      <c r="DG1139" s="60"/>
      <c r="DH1139" s="60"/>
      <c r="DI1139" s="60"/>
      <c r="DJ1139" s="60"/>
      <c r="DK1139" s="60"/>
      <c r="DL1139" s="60"/>
      <c r="DM1139" s="60"/>
      <c r="DN1139" s="60"/>
      <c r="DO1139" s="60"/>
      <c r="DP1139" s="60"/>
      <c r="DQ1139" s="60"/>
      <c r="DR1139" s="60"/>
      <c r="DS1139" s="60"/>
      <c r="DT1139" s="60"/>
      <c r="DU1139" s="60"/>
      <c r="DV1139" s="60"/>
      <c r="DW1139" s="60"/>
      <c r="DX1139" s="60"/>
      <c r="DY1139" s="60"/>
      <c r="DZ1139" s="60"/>
      <c r="EA1139" s="60"/>
      <c r="EB1139" s="60"/>
      <c r="EC1139" s="60"/>
      <c r="ED1139" s="60"/>
      <c r="EE1139" s="60"/>
      <c r="EF1139" s="60"/>
      <c r="EG1139" s="60"/>
      <c r="EH1139" s="60"/>
      <c r="EI1139" s="60"/>
      <c r="EJ1139" s="60"/>
      <c r="EK1139" s="60"/>
      <c r="EL1139" s="60"/>
      <c r="EM1139" s="60"/>
      <c r="EN1139" s="60"/>
      <c r="EO1139" s="60"/>
      <c r="EP1139" s="60"/>
      <c r="EQ1139" s="60"/>
      <c r="ER1139" s="60"/>
      <c r="ES1139" s="60"/>
      <c r="ET1139" s="60"/>
      <c r="EU1139" s="60"/>
      <c r="EV1139" s="60"/>
      <c r="EW1139" s="60"/>
      <c r="EX1139" s="60"/>
      <c r="EY1139" s="60"/>
      <c r="EZ1139" s="60"/>
      <c r="FA1139" s="60"/>
      <c r="FB1139" s="60"/>
      <c r="FC1139" s="60"/>
      <c r="FD1139" s="60"/>
      <c r="FE1139" s="60"/>
      <c r="FF1139" s="60"/>
      <c r="FG1139" s="60"/>
      <c r="FH1139" s="60"/>
      <c r="FI1139" s="60"/>
      <c r="FJ1139" s="60"/>
      <c r="FK1139" s="60"/>
      <c r="FL1139" s="60"/>
      <c r="FM1139" s="60"/>
      <c r="FN1139" s="60"/>
      <c r="FO1139" s="60"/>
      <c r="FP1139" s="60"/>
      <c r="FQ1139" s="60"/>
      <c r="FR1139" s="60"/>
      <c r="FS1139" s="60"/>
      <c r="FT1139" s="60"/>
      <c r="FU1139" s="60"/>
      <c r="FV1139" s="60"/>
      <c r="FW1139" s="60"/>
      <c r="FX1139" s="60"/>
      <c r="FY1139" s="60"/>
      <c r="FZ1139" s="60"/>
      <c r="GA1139" s="60"/>
      <c r="GB1139" s="60"/>
      <c r="GC1139" s="60"/>
      <c r="GD1139" s="60"/>
      <c r="GE1139" s="60"/>
      <c r="GF1139" s="60"/>
      <c r="GG1139" s="60"/>
      <c r="GH1139" s="60"/>
      <c r="GI1139" s="60"/>
      <c r="GJ1139" s="60"/>
      <c r="GK1139" s="60"/>
      <c r="GL1139" s="60"/>
      <c r="GM1139" s="60"/>
      <c r="GN1139" s="60"/>
      <c r="GO1139" s="60"/>
      <c r="GP1139" s="60"/>
      <c r="GQ1139" s="60"/>
      <c r="GR1139" s="60"/>
      <c r="GS1139" s="60"/>
      <c r="GT1139" s="60"/>
      <c r="GU1139" s="60"/>
      <c r="GV1139" s="60"/>
      <c r="GW1139" s="60"/>
      <c r="GX1139" s="60"/>
      <c r="GY1139" s="60"/>
      <c r="GZ1139" s="60"/>
      <c r="HA1139" s="60"/>
      <c r="HB1139" s="60"/>
      <c r="HC1139" s="60"/>
      <c r="HD1139" s="60"/>
      <c r="HE1139" s="60"/>
      <c r="HF1139" s="60"/>
      <c r="HG1139" s="60"/>
      <c r="HH1139" s="60"/>
      <c r="HI1139" s="60"/>
      <c r="HJ1139" s="60"/>
      <c r="HK1139" s="60"/>
      <c r="HL1139" s="60"/>
      <c r="HM1139" s="60"/>
      <c r="HN1139" s="60"/>
      <c r="HO1139" s="60"/>
      <c r="HP1139" s="60"/>
      <c r="HQ1139" s="60"/>
      <c r="HR1139" s="60"/>
      <c r="HS1139" s="60"/>
      <c r="HT1139" s="60"/>
      <c r="HU1139" s="60"/>
      <c r="HV1139" s="60"/>
      <c r="HW1139" s="60"/>
      <c r="HX1139" s="60"/>
      <c r="HY1139" s="60"/>
      <c r="HZ1139" s="60"/>
      <c r="IA1139" s="60"/>
      <c r="IB1139" s="60"/>
      <c r="IC1139" s="60"/>
      <c r="ID1139" s="60"/>
      <c r="IE1139" s="60"/>
      <c r="IF1139" s="60"/>
      <c r="IG1139" s="60"/>
      <c r="IH1139" s="60"/>
      <c r="II1139" s="60"/>
      <c r="IJ1139" s="60"/>
      <c r="IK1139" s="60"/>
      <c r="IL1139" s="60"/>
      <c r="IM1139" s="60"/>
      <c r="IN1139" s="60"/>
      <c r="IO1139" s="60"/>
      <c r="IP1139" s="60"/>
      <c r="IQ1139" s="60"/>
      <c r="IR1139" s="60"/>
      <c r="IS1139" s="60"/>
      <c r="IT1139" s="60"/>
      <c r="IU1139" s="60"/>
      <c r="IV1139" s="60"/>
      <c r="IW1139" s="60"/>
      <c r="IX1139" s="60"/>
      <c r="IY1139" s="60"/>
      <c r="IZ1139" s="60"/>
      <c r="JA1139" s="60"/>
      <c r="JB1139" s="60"/>
      <c r="JC1139" s="60"/>
      <c r="JD1139" s="60"/>
      <c r="JE1139" s="60"/>
      <c r="JF1139" s="60"/>
      <c r="JG1139" s="60"/>
      <c r="JH1139" s="60"/>
      <c r="JI1139" s="60"/>
      <c r="JJ1139" s="60"/>
      <c r="JK1139" s="60"/>
      <c r="JL1139" s="60"/>
      <c r="JM1139" s="60"/>
      <c r="JN1139" s="60"/>
      <c r="JO1139" s="60"/>
      <c r="JP1139" s="60"/>
      <c r="JQ1139" s="60"/>
      <c r="JR1139" s="60"/>
      <c r="JS1139" s="60"/>
      <c r="JT1139" s="60"/>
      <c r="JU1139" s="60"/>
      <c r="JV1139" s="60"/>
      <c r="JW1139" s="60"/>
      <c r="JX1139" s="60"/>
      <c r="JY1139" s="60"/>
      <c r="JZ1139" s="60"/>
      <c r="KA1139" s="60"/>
      <c r="KB1139" s="60"/>
      <c r="KC1139" s="60"/>
      <c r="KD1139" s="60"/>
      <c r="KE1139" s="60"/>
      <c r="KF1139" s="60"/>
      <c r="KG1139" s="60"/>
      <c r="KH1139" s="60"/>
      <c r="KI1139" s="60"/>
      <c r="KJ1139" s="60"/>
      <c r="KK1139" s="60"/>
      <c r="KL1139" s="60"/>
      <c r="KM1139" s="60"/>
      <c r="KN1139" s="60"/>
      <c r="KO1139" s="60"/>
      <c r="KP1139" s="60"/>
      <c r="KQ1139" s="60"/>
      <c r="KR1139" s="60"/>
      <c r="KS1139" s="60"/>
      <c r="KT1139" s="60"/>
      <c r="KU1139" s="60"/>
      <c r="KV1139" s="60"/>
      <c r="KW1139" s="60"/>
      <c r="KX1139" s="60"/>
      <c r="KY1139" s="60"/>
      <c r="KZ1139" s="60"/>
      <c r="LA1139" s="60"/>
      <c r="LB1139" s="60"/>
      <c r="LC1139" s="60"/>
      <c r="LD1139" s="60"/>
      <c r="LE1139" s="60"/>
      <c r="LF1139" s="60"/>
      <c r="LG1139" s="60"/>
      <c r="LH1139" s="60"/>
      <c r="LI1139" s="60"/>
      <c r="LJ1139" s="60"/>
      <c r="LK1139" s="60"/>
      <c r="LL1139" s="60"/>
      <c r="LM1139" s="60"/>
      <c r="LN1139" s="60"/>
      <c r="LO1139" s="60"/>
      <c r="LP1139" s="60"/>
      <c r="LQ1139" s="60"/>
      <c r="LR1139" s="60"/>
      <c r="LS1139" s="60"/>
      <c r="LT1139" s="60"/>
      <c r="LU1139" s="60"/>
      <c r="LV1139" s="60"/>
      <c r="LW1139" s="60"/>
      <c r="LX1139" s="60"/>
      <c r="LY1139" s="60"/>
      <c r="LZ1139" s="60"/>
      <c r="MA1139" s="60"/>
      <c r="MB1139" s="60"/>
      <c r="MC1139" s="60"/>
      <c r="MD1139" s="60"/>
      <c r="ME1139" s="60"/>
      <c r="MF1139" s="60"/>
      <c r="MG1139" s="60"/>
      <c r="MH1139" s="60"/>
      <c r="MI1139" s="60"/>
      <c r="MJ1139" s="60"/>
      <c r="MK1139" s="60"/>
      <c r="ML1139" s="60"/>
      <c r="MM1139" s="60"/>
      <c r="MN1139" s="60"/>
      <c r="MO1139" s="60"/>
      <c r="MP1139" s="60"/>
      <c r="MQ1139" s="60"/>
      <c r="MR1139" s="60"/>
      <c r="MS1139" s="60"/>
      <c r="MT1139" s="60"/>
      <c r="MU1139" s="60"/>
      <c r="MV1139" s="60"/>
      <c r="MW1139" s="60"/>
      <c r="MX1139" s="60"/>
      <c r="MY1139" s="60"/>
      <c r="MZ1139" s="60"/>
      <c r="NA1139" s="60"/>
      <c r="NB1139" s="60"/>
      <c r="NC1139" s="60"/>
      <c r="ND1139" s="60"/>
      <c r="NE1139" s="60"/>
      <c r="NF1139" s="60"/>
      <c r="NG1139" s="60"/>
      <c r="NH1139" s="60"/>
      <c r="NI1139" s="60"/>
      <c r="NJ1139" s="60"/>
      <c r="NK1139" s="60"/>
      <c r="NL1139" s="60"/>
      <c r="NM1139" s="60"/>
      <c r="NN1139" s="60"/>
      <c r="NO1139" s="60"/>
      <c r="NP1139" s="60"/>
      <c r="NQ1139" s="60"/>
      <c r="NR1139" s="60"/>
      <c r="NS1139" s="60"/>
      <c r="NT1139" s="60"/>
      <c r="NU1139" s="60"/>
      <c r="NV1139" s="60"/>
      <c r="NW1139" s="60"/>
      <c r="NX1139" s="60"/>
      <c r="NY1139" s="60"/>
      <c r="NZ1139" s="60"/>
      <c r="OA1139" s="60"/>
      <c r="OB1139" s="60"/>
      <c r="OC1139" s="60"/>
      <c r="OD1139" s="60"/>
      <c r="OE1139" s="60"/>
      <c r="OF1139" s="60"/>
      <c r="OG1139" s="60"/>
      <c r="OH1139" s="60"/>
      <c r="OI1139" s="60"/>
      <c r="OJ1139" s="60"/>
      <c r="OK1139" s="60"/>
      <c r="OL1139" s="60"/>
      <c r="OM1139" s="60"/>
      <c r="ON1139" s="60"/>
      <c r="OO1139" s="60"/>
      <c r="OP1139" s="60"/>
      <c r="OQ1139" s="60"/>
      <c r="OR1139" s="60"/>
      <c r="OS1139" s="60"/>
      <c r="OT1139" s="60"/>
      <c r="OU1139" s="60"/>
      <c r="OV1139" s="60"/>
      <c r="OW1139" s="60"/>
      <c r="OX1139" s="60"/>
      <c r="OY1139" s="60"/>
      <c r="OZ1139" s="60"/>
      <c r="PA1139" s="60"/>
      <c r="PB1139" s="60"/>
      <c r="PC1139" s="60"/>
      <c r="PD1139" s="60"/>
      <c r="PE1139" s="60"/>
      <c r="PF1139" s="60"/>
      <c r="PG1139" s="60"/>
      <c r="PH1139" s="60"/>
      <c r="PI1139" s="60"/>
      <c r="PJ1139" s="60"/>
      <c r="PK1139" s="60"/>
      <c r="PL1139" s="60"/>
      <c r="PM1139" s="60"/>
      <c r="PN1139" s="60"/>
      <c r="PO1139" s="60"/>
      <c r="PP1139" s="60"/>
      <c r="PQ1139" s="60"/>
      <c r="PR1139" s="60"/>
      <c r="PS1139" s="60"/>
      <c r="PT1139" s="60"/>
      <c r="PU1139" s="60"/>
      <c r="PV1139" s="60"/>
      <c r="PW1139" s="60"/>
      <c r="PX1139" s="60"/>
      <c r="PY1139" s="60"/>
      <c r="PZ1139" s="60"/>
      <c r="QA1139" s="60"/>
      <c r="QB1139" s="60"/>
      <c r="QC1139" s="60"/>
      <c r="QD1139" s="60"/>
      <c r="QE1139" s="60"/>
      <c r="QF1139" s="60"/>
      <c r="QG1139" s="60"/>
      <c r="QH1139" s="60"/>
      <c r="QI1139" s="60"/>
      <c r="QJ1139" s="60"/>
      <c r="QK1139" s="60"/>
      <c r="QL1139" s="60"/>
      <c r="QM1139" s="60"/>
      <c r="QN1139" s="60"/>
      <c r="QO1139" s="60"/>
      <c r="QP1139" s="60"/>
      <c r="QQ1139" s="60"/>
      <c r="QR1139" s="60"/>
      <c r="QS1139" s="60"/>
      <c r="QT1139" s="60"/>
      <c r="QU1139" s="60"/>
      <c r="QV1139" s="60"/>
      <c r="QW1139" s="60"/>
      <c r="QX1139" s="60"/>
      <c r="QY1139" s="60"/>
      <c r="QZ1139" s="60"/>
      <c r="RA1139" s="60"/>
      <c r="RB1139" s="60"/>
      <c r="RC1139" s="60"/>
      <c r="RD1139" s="60"/>
      <c r="RE1139" s="60"/>
      <c r="RF1139" s="60"/>
      <c r="RG1139" s="60"/>
      <c r="RH1139" s="60"/>
      <c r="RI1139" s="60"/>
      <c r="RJ1139" s="60"/>
      <c r="RK1139" s="60"/>
      <c r="RL1139" s="60"/>
      <c r="RM1139" s="60"/>
      <c r="RN1139" s="60"/>
      <c r="RO1139" s="60"/>
      <c r="RP1139" s="60"/>
      <c r="RQ1139" s="60"/>
      <c r="RR1139" s="60"/>
      <c r="RS1139" s="60"/>
      <c r="RT1139" s="60"/>
      <c r="RU1139" s="60"/>
      <c r="RV1139" s="60"/>
      <c r="RW1139" s="60"/>
      <c r="RX1139" s="60"/>
      <c r="RY1139" s="60"/>
      <c r="RZ1139" s="60"/>
      <c r="SA1139" s="60"/>
      <c r="SB1139" s="60"/>
      <c r="SC1139" s="60"/>
      <c r="SD1139" s="60"/>
      <c r="SE1139" s="60"/>
      <c r="SF1139" s="60"/>
      <c r="SG1139" s="60"/>
      <c r="SH1139" s="60"/>
      <c r="SI1139" s="60"/>
      <c r="SJ1139" s="60"/>
      <c r="SK1139" s="60"/>
      <c r="SL1139" s="60"/>
      <c r="SM1139" s="60"/>
      <c r="SN1139" s="60"/>
      <c r="SO1139" s="60"/>
      <c r="SP1139" s="60"/>
      <c r="SQ1139" s="60"/>
      <c r="SR1139" s="60"/>
      <c r="SS1139" s="60"/>
      <c r="ST1139" s="60"/>
      <c r="SU1139" s="60"/>
      <c r="SV1139" s="60"/>
      <c r="SW1139" s="60"/>
      <c r="SX1139" s="60"/>
      <c r="SY1139" s="60"/>
      <c r="SZ1139" s="60"/>
      <c r="TA1139" s="60"/>
      <c r="TB1139" s="60"/>
      <c r="TC1139" s="60"/>
      <c r="TD1139" s="60"/>
      <c r="TE1139" s="60"/>
      <c r="TF1139" s="60"/>
      <c r="TG1139" s="60"/>
      <c r="TH1139" s="60"/>
      <c r="TI1139" s="60"/>
    </row>
    <row r="1140" spans="1:529" s="82" customFormat="1" ht="60" customHeight="1" thickBot="1" x14ac:dyDescent="0.3">
      <c r="A1140" s="233" t="s">
        <v>3207</v>
      </c>
      <c r="B1140" s="234">
        <v>41690</v>
      </c>
      <c r="C1140" s="235" t="s">
        <v>4644</v>
      </c>
      <c r="D1140" s="235" t="s">
        <v>4416</v>
      </c>
      <c r="E1140" s="94"/>
      <c r="F1140" s="94"/>
      <c r="G1140" s="94"/>
      <c r="H1140" s="233">
        <v>63427</v>
      </c>
      <c r="I1140" s="234">
        <v>41718</v>
      </c>
      <c r="J1140" s="234">
        <v>45342</v>
      </c>
      <c r="K1140" s="235" t="s">
        <v>1479</v>
      </c>
      <c r="L1140" s="235"/>
      <c r="M1140" s="235" t="s">
        <v>287</v>
      </c>
      <c r="N1140" s="235" t="s">
        <v>40</v>
      </c>
      <c r="O1140" s="235">
        <v>557355</v>
      </c>
      <c r="P1140" s="843"/>
      <c r="Q1140" s="843"/>
      <c r="R1140" s="843" t="s">
        <v>4646</v>
      </c>
      <c r="S1140" s="843"/>
      <c r="T1140" s="636"/>
      <c r="U1140" s="235">
        <v>1786</v>
      </c>
      <c r="V1140" s="235">
        <v>557355</v>
      </c>
      <c r="W1140" s="235" t="s">
        <v>1257</v>
      </c>
      <c r="X1140" s="235">
        <v>50</v>
      </c>
      <c r="Y1140" s="235">
        <v>25</v>
      </c>
      <c r="Z1140" s="235">
        <v>125</v>
      </c>
      <c r="AA1140" s="235" t="s">
        <v>1090</v>
      </c>
      <c r="AB1140" s="235" t="s">
        <v>1090</v>
      </c>
      <c r="AC1140" s="235" t="s">
        <v>1090</v>
      </c>
      <c r="AD1140" s="235" t="s">
        <v>1090</v>
      </c>
      <c r="AE1140" s="235" t="s">
        <v>1090</v>
      </c>
      <c r="AF1140" s="235">
        <v>5</v>
      </c>
      <c r="AG1140" s="235" t="s">
        <v>3208</v>
      </c>
      <c r="AH1140" s="235">
        <v>18.509</v>
      </c>
      <c r="AI1140" s="235" t="s">
        <v>4417</v>
      </c>
      <c r="AJ1140" s="235" t="s">
        <v>4418</v>
      </c>
      <c r="AK1140" s="235" t="s">
        <v>200</v>
      </c>
      <c r="AL1140" s="236" t="s">
        <v>4645</v>
      </c>
      <c r="AM1140" s="60"/>
      <c r="AN1140" s="60"/>
      <c r="AO1140" s="60"/>
      <c r="AP1140" s="60"/>
      <c r="AQ1140" s="60"/>
      <c r="AR1140" s="60"/>
      <c r="AS1140" s="60"/>
      <c r="AT1140" s="60"/>
      <c r="AU1140" s="60"/>
      <c r="AV1140" s="60"/>
      <c r="AW1140" s="60"/>
      <c r="AX1140" s="60"/>
      <c r="AY1140" s="60"/>
      <c r="AZ1140" s="60"/>
      <c r="BA1140" s="60"/>
      <c r="BB1140" s="60"/>
      <c r="BC1140" s="60"/>
      <c r="BD1140" s="60"/>
      <c r="BE1140" s="60"/>
      <c r="BF1140" s="60"/>
      <c r="BG1140" s="60"/>
      <c r="BH1140" s="60"/>
      <c r="BI1140" s="60"/>
      <c r="BJ1140" s="60"/>
      <c r="BK1140" s="60"/>
      <c r="BL1140" s="60"/>
      <c r="BM1140" s="60"/>
      <c r="BN1140" s="60"/>
      <c r="BO1140" s="60"/>
      <c r="BP1140" s="60"/>
      <c r="BQ1140" s="60"/>
      <c r="BR1140" s="60"/>
      <c r="BS1140" s="60"/>
      <c r="BT1140" s="60"/>
      <c r="BU1140" s="60"/>
      <c r="BV1140" s="60"/>
      <c r="BW1140" s="60"/>
      <c r="BX1140" s="60"/>
      <c r="BY1140" s="60"/>
      <c r="BZ1140" s="60"/>
      <c r="CA1140" s="60"/>
      <c r="CB1140" s="60"/>
      <c r="CC1140" s="60"/>
      <c r="CD1140" s="60"/>
      <c r="CE1140" s="60"/>
      <c r="CF1140" s="60"/>
      <c r="CG1140" s="60"/>
      <c r="CH1140" s="60"/>
      <c r="CI1140" s="60"/>
      <c r="CJ1140" s="60"/>
      <c r="CK1140" s="60"/>
      <c r="CL1140" s="60"/>
      <c r="CM1140" s="60"/>
      <c r="CN1140" s="60"/>
      <c r="CO1140" s="60"/>
      <c r="CP1140" s="60"/>
      <c r="CQ1140" s="60"/>
      <c r="CR1140" s="60"/>
      <c r="CS1140" s="60"/>
      <c r="CT1140" s="60"/>
      <c r="CU1140" s="60"/>
      <c r="CV1140" s="60"/>
      <c r="CW1140" s="60"/>
      <c r="CX1140" s="60"/>
      <c r="CY1140" s="60"/>
      <c r="CZ1140" s="60"/>
      <c r="DA1140" s="60"/>
      <c r="DB1140" s="60"/>
      <c r="DC1140" s="60"/>
      <c r="DD1140" s="60"/>
      <c r="DE1140" s="60"/>
      <c r="DF1140" s="60"/>
      <c r="DG1140" s="60"/>
      <c r="DH1140" s="60"/>
      <c r="DI1140" s="60"/>
      <c r="DJ1140" s="60"/>
      <c r="DK1140" s="60"/>
      <c r="DL1140" s="60"/>
      <c r="DM1140" s="60"/>
      <c r="DN1140" s="60"/>
      <c r="DO1140" s="60"/>
      <c r="DP1140" s="60"/>
      <c r="DQ1140" s="60"/>
      <c r="DR1140" s="60"/>
      <c r="DS1140" s="60"/>
      <c r="DT1140" s="60"/>
      <c r="DU1140" s="60"/>
      <c r="DV1140" s="60"/>
      <c r="DW1140" s="60"/>
      <c r="DX1140" s="60"/>
      <c r="DY1140" s="60"/>
      <c r="DZ1140" s="60"/>
      <c r="EA1140" s="60"/>
      <c r="EB1140" s="60"/>
      <c r="EC1140" s="60"/>
      <c r="ED1140" s="60"/>
      <c r="EE1140" s="60"/>
      <c r="EF1140" s="60"/>
      <c r="EG1140" s="60"/>
      <c r="EH1140" s="60"/>
      <c r="EI1140" s="60"/>
      <c r="EJ1140" s="60"/>
      <c r="EK1140" s="60"/>
      <c r="EL1140" s="60"/>
      <c r="EM1140" s="60"/>
      <c r="EN1140" s="60"/>
      <c r="EO1140" s="60"/>
      <c r="EP1140" s="60"/>
      <c r="EQ1140" s="60"/>
      <c r="ER1140" s="60"/>
      <c r="ES1140" s="60"/>
      <c r="ET1140" s="60"/>
      <c r="EU1140" s="60"/>
      <c r="EV1140" s="60"/>
      <c r="EW1140" s="60"/>
      <c r="EX1140" s="60"/>
      <c r="EY1140" s="60"/>
      <c r="EZ1140" s="60"/>
      <c r="FA1140" s="60"/>
      <c r="FB1140" s="60"/>
      <c r="FC1140" s="60"/>
      <c r="FD1140" s="60"/>
      <c r="FE1140" s="60"/>
      <c r="FF1140" s="60"/>
      <c r="FG1140" s="60"/>
      <c r="FH1140" s="60"/>
      <c r="FI1140" s="60"/>
      <c r="FJ1140" s="60"/>
      <c r="FK1140" s="60"/>
      <c r="FL1140" s="60"/>
      <c r="FM1140" s="60"/>
      <c r="FN1140" s="60"/>
      <c r="FO1140" s="60"/>
      <c r="FP1140" s="60"/>
      <c r="FQ1140" s="60"/>
      <c r="FR1140" s="60"/>
      <c r="FS1140" s="60"/>
      <c r="FT1140" s="60"/>
      <c r="FU1140" s="60"/>
      <c r="FV1140" s="60"/>
      <c r="FW1140" s="60"/>
      <c r="FX1140" s="60"/>
      <c r="FY1140" s="60"/>
      <c r="FZ1140" s="60"/>
      <c r="GA1140" s="60"/>
      <c r="GB1140" s="60"/>
      <c r="GC1140" s="60"/>
      <c r="GD1140" s="60"/>
      <c r="GE1140" s="60"/>
      <c r="GF1140" s="60"/>
      <c r="GG1140" s="60"/>
      <c r="GH1140" s="60"/>
      <c r="GI1140" s="60"/>
      <c r="GJ1140" s="60"/>
      <c r="GK1140" s="60"/>
      <c r="GL1140" s="60"/>
      <c r="GM1140" s="60"/>
      <c r="GN1140" s="60"/>
      <c r="GO1140" s="60"/>
      <c r="GP1140" s="60"/>
      <c r="GQ1140" s="60"/>
      <c r="GR1140" s="60"/>
      <c r="GS1140" s="60"/>
      <c r="GT1140" s="60"/>
      <c r="GU1140" s="60"/>
      <c r="GV1140" s="60"/>
      <c r="GW1140" s="60"/>
      <c r="GX1140" s="60"/>
      <c r="GY1140" s="60"/>
      <c r="GZ1140" s="60"/>
      <c r="HA1140" s="60"/>
      <c r="HB1140" s="60"/>
      <c r="HC1140" s="60"/>
      <c r="HD1140" s="60"/>
      <c r="HE1140" s="60"/>
      <c r="HF1140" s="60"/>
      <c r="HG1140" s="60"/>
      <c r="HH1140" s="60"/>
      <c r="HI1140" s="60"/>
      <c r="HJ1140" s="60"/>
      <c r="HK1140" s="60"/>
      <c r="HL1140" s="60"/>
      <c r="HM1140" s="60"/>
      <c r="HN1140" s="60"/>
      <c r="HO1140" s="60"/>
      <c r="HP1140" s="60"/>
      <c r="HQ1140" s="60"/>
      <c r="HR1140" s="60"/>
      <c r="HS1140" s="60"/>
      <c r="HT1140" s="60"/>
      <c r="HU1140" s="60"/>
      <c r="HV1140" s="60"/>
      <c r="HW1140" s="60"/>
      <c r="HX1140" s="60"/>
      <c r="HY1140" s="60"/>
      <c r="HZ1140" s="60"/>
      <c r="IA1140" s="60"/>
      <c r="IB1140" s="60"/>
      <c r="IC1140" s="60"/>
      <c r="ID1140" s="60"/>
      <c r="IE1140" s="60"/>
      <c r="IF1140" s="60"/>
      <c r="IG1140" s="60"/>
      <c r="IH1140" s="60"/>
      <c r="II1140" s="60"/>
      <c r="IJ1140" s="60"/>
      <c r="IK1140" s="60"/>
      <c r="IL1140" s="60"/>
      <c r="IM1140" s="60"/>
      <c r="IN1140" s="60"/>
      <c r="IO1140" s="60"/>
      <c r="IP1140" s="60"/>
      <c r="IQ1140" s="60"/>
      <c r="IR1140" s="60"/>
      <c r="IS1140" s="60"/>
      <c r="IT1140" s="60"/>
      <c r="IU1140" s="60"/>
      <c r="IV1140" s="60"/>
      <c r="IW1140" s="60"/>
      <c r="IX1140" s="60"/>
      <c r="IY1140" s="60"/>
      <c r="IZ1140" s="60"/>
      <c r="JA1140" s="60"/>
      <c r="JB1140" s="60"/>
      <c r="JC1140" s="60"/>
      <c r="JD1140" s="60"/>
      <c r="JE1140" s="60"/>
      <c r="JF1140" s="60"/>
      <c r="JG1140" s="60"/>
      <c r="JH1140" s="60"/>
      <c r="JI1140" s="60"/>
      <c r="JJ1140" s="60"/>
      <c r="JK1140" s="60"/>
      <c r="JL1140" s="60"/>
      <c r="JM1140" s="60"/>
      <c r="JN1140" s="60"/>
      <c r="JO1140" s="60"/>
      <c r="JP1140" s="60"/>
      <c r="JQ1140" s="60"/>
      <c r="JR1140" s="60"/>
      <c r="JS1140" s="60"/>
      <c r="JT1140" s="60"/>
      <c r="JU1140" s="60"/>
      <c r="JV1140" s="60"/>
      <c r="JW1140" s="60"/>
      <c r="JX1140" s="60"/>
      <c r="JY1140" s="60"/>
      <c r="JZ1140" s="60"/>
      <c r="KA1140" s="60"/>
      <c r="KB1140" s="60"/>
      <c r="KC1140" s="60"/>
      <c r="KD1140" s="60"/>
      <c r="KE1140" s="60"/>
      <c r="KF1140" s="60"/>
      <c r="KG1140" s="60"/>
      <c r="KH1140" s="60"/>
      <c r="KI1140" s="60"/>
      <c r="KJ1140" s="60"/>
      <c r="KK1140" s="60"/>
      <c r="KL1140" s="60"/>
      <c r="KM1140" s="60"/>
      <c r="KN1140" s="60"/>
      <c r="KO1140" s="60"/>
      <c r="KP1140" s="60"/>
      <c r="KQ1140" s="60"/>
      <c r="KR1140" s="60"/>
      <c r="KS1140" s="60"/>
      <c r="KT1140" s="60"/>
      <c r="KU1140" s="60"/>
      <c r="KV1140" s="60"/>
      <c r="KW1140" s="60"/>
      <c r="KX1140" s="60"/>
      <c r="KY1140" s="60"/>
      <c r="KZ1140" s="60"/>
      <c r="LA1140" s="60"/>
      <c r="LB1140" s="60"/>
      <c r="LC1140" s="60"/>
      <c r="LD1140" s="60"/>
      <c r="LE1140" s="60"/>
      <c r="LF1140" s="60"/>
      <c r="LG1140" s="60"/>
      <c r="LH1140" s="60"/>
      <c r="LI1140" s="60"/>
      <c r="LJ1140" s="60"/>
      <c r="LK1140" s="60"/>
      <c r="LL1140" s="60"/>
      <c r="LM1140" s="60"/>
      <c r="LN1140" s="60"/>
      <c r="LO1140" s="60"/>
      <c r="LP1140" s="60"/>
      <c r="LQ1140" s="60"/>
      <c r="LR1140" s="60"/>
      <c r="LS1140" s="60"/>
      <c r="LT1140" s="60"/>
      <c r="LU1140" s="60"/>
      <c r="LV1140" s="60"/>
      <c r="LW1140" s="60"/>
      <c r="LX1140" s="60"/>
      <c r="LY1140" s="60"/>
      <c r="LZ1140" s="60"/>
      <c r="MA1140" s="60"/>
      <c r="MB1140" s="60"/>
      <c r="MC1140" s="60"/>
      <c r="MD1140" s="60"/>
      <c r="ME1140" s="60"/>
      <c r="MF1140" s="60"/>
      <c r="MG1140" s="60"/>
      <c r="MH1140" s="60"/>
      <c r="MI1140" s="60"/>
      <c r="MJ1140" s="60"/>
      <c r="MK1140" s="60"/>
      <c r="ML1140" s="60"/>
      <c r="MM1140" s="60"/>
      <c r="MN1140" s="60"/>
      <c r="MO1140" s="60"/>
      <c r="MP1140" s="60"/>
      <c r="MQ1140" s="60"/>
      <c r="MR1140" s="60"/>
      <c r="MS1140" s="60"/>
      <c r="MT1140" s="60"/>
      <c r="MU1140" s="60"/>
      <c r="MV1140" s="60"/>
      <c r="MW1140" s="60"/>
      <c r="MX1140" s="60"/>
      <c r="MY1140" s="60"/>
      <c r="MZ1140" s="60"/>
      <c r="NA1140" s="60"/>
      <c r="NB1140" s="60"/>
      <c r="NC1140" s="60"/>
      <c r="ND1140" s="60"/>
      <c r="NE1140" s="60"/>
      <c r="NF1140" s="60"/>
      <c r="NG1140" s="60"/>
      <c r="NH1140" s="60"/>
      <c r="NI1140" s="60"/>
      <c r="NJ1140" s="60"/>
      <c r="NK1140" s="60"/>
      <c r="NL1140" s="60"/>
      <c r="NM1140" s="60"/>
      <c r="NN1140" s="60"/>
      <c r="NO1140" s="60"/>
      <c r="NP1140" s="60"/>
      <c r="NQ1140" s="60"/>
      <c r="NR1140" s="60"/>
      <c r="NS1140" s="60"/>
      <c r="NT1140" s="60"/>
      <c r="NU1140" s="60"/>
      <c r="NV1140" s="60"/>
      <c r="NW1140" s="60"/>
      <c r="NX1140" s="60"/>
      <c r="NY1140" s="60"/>
      <c r="NZ1140" s="60"/>
      <c r="OA1140" s="60"/>
      <c r="OB1140" s="60"/>
      <c r="OC1140" s="60"/>
      <c r="OD1140" s="60"/>
      <c r="OE1140" s="60"/>
      <c r="OF1140" s="60"/>
      <c r="OG1140" s="60"/>
      <c r="OH1140" s="60"/>
      <c r="OI1140" s="60"/>
      <c r="OJ1140" s="60"/>
      <c r="OK1140" s="60"/>
      <c r="OL1140" s="60"/>
      <c r="OM1140" s="60"/>
      <c r="ON1140" s="60"/>
      <c r="OO1140" s="60"/>
      <c r="OP1140" s="60"/>
      <c r="OQ1140" s="60"/>
      <c r="OR1140" s="60"/>
      <c r="OS1140" s="60"/>
      <c r="OT1140" s="60"/>
      <c r="OU1140" s="60"/>
      <c r="OV1140" s="60"/>
      <c r="OW1140" s="60"/>
      <c r="OX1140" s="60"/>
      <c r="OY1140" s="60"/>
      <c r="OZ1140" s="60"/>
      <c r="PA1140" s="60"/>
      <c r="PB1140" s="60"/>
      <c r="PC1140" s="60"/>
      <c r="PD1140" s="60"/>
      <c r="PE1140" s="60"/>
      <c r="PF1140" s="60"/>
      <c r="PG1140" s="60"/>
      <c r="PH1140" s="60"/>
      <c r="PI1140" s="60"/>
      <c r="PJ1140" s="60"/>
      <c r="PK1140" s="60"/>
      <c r="PL1140" s="60"/>
      <c r="PM1140" s="60"/>
      <c r="PN1140" s="60"/>
      <c r="PO1140" s="60"/>
      <c r="PP1140" s="60"/>
      <c r="PQ1140" s="60"/>
      <c r="PR1140" s="60"/>
      <c r="PS1140" s="60"/>
      <c r="PT1140" s="60"/>
      <c r="PU1140" s="60"/>
      <c r="PV1140" s="60"/>
      <c r="PW1140" s="60"/>
      <c r="PX1140" s="60"/>
      <c r="PY1140" s="60"/>
      <c r="PZ1140" s="60"/>
      <c r="QA1140" s="60"/>
      <c r="QB1140" s="60"/>
      <c r="QC1140" s="60"/>
      <c r="QD1140" s="60"/>
      <c r="QE1140" s="60"/>
      <c r="QF1140" s="60"/>
      <c r="QG1140" s="60"/>
      <c r="QH1140" s="60"/>
      <c r="QI1140" s="60"/>
      <c r="QJ1140" s="60"/>
      <c r="QK1140" s="60"/>
      <c r="QL1140" s="60"/>
      <c r="QM1140" s="60"/>
      <c r="QN1140" s="60"/>
      <c r="QO1140" s="60"/>
      <c r="QP1140" s="60"/>
      <c r="QQ1140" s="60"/>
      <c r="QR1140" s="60"/>
      <c r="QS1140" s="60"/>
      <c r="QT1140" s="60"/>
      <c r="QU1140" s="60"/>
      <c r="QV1140" s="60"/>
      <c r="QW1140" s="60"/>
      <c r="QX1140" s="60"/>
      <c r="QY1140" s="60"/>
      <c r="QZ1140" s="60"/>
      <c r="RA1140" s="60"/>
      <c r="RB1140" s="60"/>
      <c r="RC1140" s="60"/>
      <c r="RD1140" s="60"/>
      <c r="RE1140" s="60"/>
      <c r="RF1140" s="60"/>
      <c r="RG1140" s="60"/>
      <c r="RH1140" s="60"/>
      <c r="RI1140" s="60"/>
      <c r="RJ1140" s="60"/>
      <c r="RK1140" s="60"/>
      <c r="RL1140" s="60"/>
      <c r="RM1140" s="60"/>
      <c r="RN1140" s="60"/>
      <c r="RO1140" s="60"/>
      <c r="RP1140" s="60"/>
      <c r="RQ1140" s="60"/>
      <c r="RR1140" s="60"/>
      <c r="RS1140" s="60"/>
      <c r="RT1140" s="60"/>
      <c r="RU1140" s="60"/>
      <c r="RV1140" s="60"/>
      <c r="RW1140" s="60"/>
      <c r="RX1140" s="60"/>
      <c r="RY1140" s="60"/>
      <c r="RZ1140" s="60"/>
      <c r="SA1140" s="60"/>
      <c r="SB1140" s="60"/>
      <c r="SC1140" s="60"/>
      <c r="SD1140" s="60"/>
      <c r="SE1140" s="60"/>
      <c r="SF1140" s="60"/>
      <c r="SG1140" s="60"/>
      <c r="SH1140" s="60"/>
      <c r="SI1140" s="60"/>
      <c r="SJ1140" s="60"/>
      <c r="SK1140" s="60"/>
      <c r="SL1140" s="60"/>
      <c r="SM1140" s="60"/>
      <c r="SN1140" s="60"/>
      <c r="SO1140" s="60"/>
      <c r="SP1140" s="60"/>
      <c r="SQ1140" s="60"/>
      <c r="SR1140" s="60"/>
      <c r="SS1140" s="60"/>
      <c r="ST1140" s="60"/>
      <c r="SU1140" s="60"/>
      <c r="SV1140" s="60"/>
      <c r="SW1140" s="60"/>
      <c r="SX1140" s="60"/>
      <c r="SY1140" s="60"/>
      <c r="SZ1140" s="60"/>
      <c r="TA1140" s="60"/>
      <c r="TB1140" s="60"/>
      <c r="TC1140" s="60"/>
      <c r="TD1140" s="60"/>
      <c r="TE1140" s="60"/>
      <c r="TF1140" s="60"/>
      <c r="TG1140" s="60"/>
      <c r="TH1140" s="60"/>
      <c r="TI1140" s="60"/>
    </row>
    <row r="1141" spans="1:529" s="82" customFormat="1" ht="42" customHeight="1" thickBot="1" x14ac:dyDescent="0.3">
      <c r="A1141" s="92" t="s">
        <v>3209</v>
      </c>
      <c r="B1141" s="93">
        <v>41689</v>
      </c>
      <c r="C1141" s="94" t="s">
        <v>3210</v>
      </c>
      <c r="D1141" s="94" t="s">
        <v>4419</v>
      </c>
      <c r="E1141" s="11"/>
      <c r="F1141" s="11"/>
      <c r="G1141" s="11"/>
      <c r="H1141" s="159" t="s">
        <v>3211</v>
      </c>
      <c r="I1141" s="93">
        <v>41715</v>
      </c>
      <c r="J1141" s="93" t="s">
        <v>1356</v>
      </c>
      <c r="K1141" s="94" t="s">
        <v>376</v>
      </c>
      <c r="L1141" s="94"/>
      <c r="M1141" s="94" t="s">
        <v>335</v>
      </c>
      <c r="N1141" s="94" t="s">
        <v>40</v>
      </c>
      <c r="O1141" s="94">
        <v>29190</v>
      </c>
      <c r="P1141" s="834"/>
      <c r="Q1141" s="834"/>
      <c r="R1141" s="834"/>
      <c r="S1141" s="834"/>
      <c r="T1141" s="579">
        <v>5.41</v>
      </c>
      <c r="U1141" s="94">
        <v>80</v>
      </c>
      <c r="V1141" s="94">
        <v>29190</v>
      </c>
      <c r="W1141" s="94" t="s">
        <v>3212</v>
      </c>
      <c r="X1141" s="94">
        <v>50</v>
      </c>
      <c r="Y1141" s="94">
        <v>15</v>
      </c>
      <c r="Z1141" s="94">
        <v>70</v>
      </c>
      <c r="AA1141" s="94" t="s">
        <v>1090</v>
      </c>
      <c r="AB1141" s="94" t="s">
        <v>1090</v>
      </c>
      <c r="AC1141" s="94" t="s">
        <v>1090</v>
      </c>
      <c r="AD1141" s="94" t="s">
        <v>1090</v>
      </c>
      <c r="AE1141" s="94" t="s">
        <v>1090</v>
      </c>
      <c r="AF1141" s="94">
        <v>3</v>
      </c>
      <c r="AG1141" s="94" t="s">
        <v>3213</v>
      </c>
      <c r="AH1141" s="94">
        <v>330</v>
      </c>
      <c r="AI1141" s="94" t="s">
        <v>4420</v>
      </c>
      <c r="AJ1141" s="94" t="s">
        <v>4421</v>
      </c>
      <c r="AK1141" s="94" t="s">
        <v>3214</v>
      </c>
      <c r="AL1141" s="470"/>
      <c r="AM1141" s="60"/>
      <c r="AN1141" s="60"/>
      <c r="AO1141" s="60"/>
      <c r="AP1141" s="60"/>
      <c r="AQ1141" s="60"/>
      <c r="AR1141" s="60"/>
      <c r="AS1141" s="60"/>
      <c r="AT1141" s="60"/>
      <c r="AU1141" s="60"/>
      <c r="AV1141" s="60"/>
      <c r="AW1141" s="60"/>
      <c r="AX1141" s="60"/>
      <c r="AY1141" s="60"/>
      <c r="AZ1141" s="60"/>
      <c r="BA1141" s="60"/>
      <c r="BB1141" s="60"/>
      <c r="BC1141" s="60"/>
      <c r="BD1141" s="60"/>
      <c r="BE1141" s="60"/>
      <c r="BF1141" s="60"/>
      <c r="BG1141" s="60"/>
      <c r="BH1141" s="60"/>
      <c r="BI1141" s="60"/>
      <c r="BJ1141" s="60"/>
      <c r="BK1141" s="60"/>
      <c r="BL1141" s="60"/>
      <c r="BM1141" s="60"/>
      <c r="BN1141" s="60"/>
      <c r="BO1141" s="60"/>
      <c r="BP1141" s="60"/>
      <c r="BQ1141" s="60"/>
      <c r="BR1141" s="60"/>
      <c r="BS1141" s="60"/>
      <c r="BT1141" s="60"/>
      <c r="BU1141" s="60"/>
      <c r="BV1141" s="60"/>
      <c r="BW1141" s="60"/>
      <c r="BX1141" s="60"/>
      <c r="BY1141" s="60"/>
      <c r="BZ1141" s="60"/>
      <c r="CA1141" s="60"/>
      <c r="CB1141" s="60"/>
      <c r="CC1141" s="60"/>
      <c r="CD1141" s="60"/>
      <c r="CE1141" s="60"/>
      <c r="CF1141" s="60"/>
      <c r="CG1141" s="60"/>
      <c r="CH1141" s="60"/>
      <c r="CI1141" s="60"/>
      <c r="CJ1141" s="60"/>
      <c r="CK1141" s="60"/>
      <c r="CL1141" s="60"/>
      <c r="CM1141" s="60"/>
      <c r="CN1141" s="60"/>
      <c r="CO1141" s="60"/>
      <c r="CP1141" s="60"/>
      <c r="CQ1141" s="60"/>
      <c r="CR1141" s="60"/>
      <c r="CS1141" s="60"/>
      <c r="CT1141" s="60"/>
      <c r="CU1141" s="60"/>
      <c r="CV1141" s="60"/>
      <c r="CW1141" s="60"/>
      <c r="CX1141" s="60"/>
      <c r="CY1141" s="60"/>
      <c r="CZ1141" s="60"/>
      <c r="DA1141" s="60"/>
      <c r="DB1141" s="60"/>
      <c r="DC1141" s="60"/>
      <c r="DD1141" s="60"/>
      <c r="DE1141" s="60"/>
      <c r="DF1141" s="60"/>
      <c r="DG1141" s="60"/>
      <c r="DH1141" s="60"/>
      <c r="DI1141" s="60"/>
      <c r="DJ1141" s="60"/>
      <c r="DK1141" s="60"/>
      <c r="DL1141" s="60"/>
      <c r="DM1141" s="60"/>
      <c r="DN1141" s="60"/>
      <c r="DO1141" s="60"/>
      <c r="DP1141" s="60"/>
      <c r="DQ1141" s="60"/>
      <c r="DR1141" s="60"/>
      <c r="DS1141" s="60"/>
      <c r="DT1141" s="60"/>
      <c r="DU1141" s="60"/>
      <c r="DV1141" s="60"/>
      <c r="DW1141" s="60"/>
      <c r="DX1141" s="60"/>
      <c r="DY1141" s="60"/>
      <c r="DZ1141" s="60"/>
      <c r="EA1141" s="60"/>
      <c r="EB1141" s="60"/>
      <c r="EC1141" s="60"/>
      <c r="ED1141" s="60"/>
      <c r="EE1141" s="60"/>
      <c r="EF1141" s="60"/>
      <c r="EG1141" s="60"/>
      <c r="EH1141" s="60"/>
      <c r="EI1141" s="60"/>
      <c r="EJ1141" s="60"/>
      <c r="EK1141" s="60"/>
      <c r="EL1141" s="60"/>
      <c r="EM1141" s="60"/>
      <c r="EN1141" s="60"/>
      <c r="EO1141" s="60"/>
      <c r="EP1141" s="60"/>
      <c r="EQ1141" s="60"/>
      <c r="ER1141" s="60"/>
      <c r="ES1141" s="60"/>
      <c r="ET1141" s="60"/>
      <c r="EU1141" s="60"/>
      <c r="EV1141" s="60"/>
      <c r="EW1141" s="60"/>
      <c r="EX1141" s="60"/>
      <c r="EY1141" s="60"/>
      <c r="EZ1141" s="60"/>
      <c r="FA1141" s="60"/>
      <c r="FB1141" s="60"/>
      <c r="FC1141" s="60"/>
      <c r="FD1141" s="60"/>
      <c r="FE1141" s="60"/>
      <c r="FF1141" s="60"/>
      <c r="FG1141" s="60"/>
      <c r="FH1141" s="60"/>
      <c r="FI1141" s="60"/>
      <c r="FJ1141" s="60"/>
      <c r="FK1141" s="60"/>
      <c r="FL1141" s="60"/>
      <c r="FM1141" s="60"/>
      <c r="FN1141" s="60"/>
      <c r="FO1141" s="60"/>
      <c r="FP1141" s="60"/>
      <c r="FQ1141" s="60"/>
      <c r="FR1141" s="60"/>
      <c r="FS1141" s="60"/>
      <c r="FT1141" s="60"/>
      <c r="FU1141" s="60"/>
      <c r="FV1141" s="60"/>
      <c r="FW1141" s="60"/>
      <c r="FX1141" s="60"/>
      <c r="FY1141" s="60"/>
      <c r="FZ1141" s="60"/>
      <c r="GA1141" s="60"/>
      <c r="GB1141" s="60"/>
      <c r="GC1141" s="60"/>
      <c r="GD1141" s="60"/>
      <c r="GE1141" s="60"/>
      <c r="GF1141" s="60"/>
      <c r="GG1141" s="60"/>
      <c r="GH1141" s="60"/>
      <c r="GI1141" s="60"/>
      <c r="GJ1141" s="60"/>
      <c r="GK1141" s="60"/>
      <c r="GL1141" s="60"/>
      <c r="GM1141" s="60"/>
      <c r="GN1141" s="60"/>
      <c r="GO1141" s="60"/>
      <c r="GP1141" s="60"/>
      <c r="GQ1141" s="60"/>
      <c r="GR1141" s="60"/>
      <c r="GS1141" s="60"/>
      <c r="GT1141" s="60"/>
      <c r="GU1141" s="60"/>
      <c r="GV1141" s="60"/>
      <c r="GW1141" s="60"/>
      <c r="GX1141" s="60"/>
      <c r="GY1141" s="60"/>
      <c r="GZ1141" s="60"/>
      <c r="HA1141" s="60"/>
      <c r="HB1141" s="60"/>
      <c r="HC1141" s="60"/>
      <c r="HD1141" s="60"/>
      <c r="HE1141" s="60"/>
      <c r="HF1141" s="60"/>
      <c r="HG1141" s="60"/>
      <c r="HH1141" s="60"/>
      <c r="HI1141" s="60"/>
      <c r="HJ1141" s="60"/>
      <c r="HK1141" s="60"/>
      <c r="HL1141" s="60"/>
      <c r="HM1141" s="60"/>
      <c r="HN1141" s="60"/>
      <c r="HO1141" s="60"/>
      <c r="HP1141" s="60"/>
      <c r="HQ1141" s="60"/>
      <c r="HR1141" s="60"/>
      <c r="HS1141" s="60"/>
      <c r="HT1141" s="60"/>
      <c r="HU1141" s="60"/>
      <c r="HV1141" s="60"/>
      <c r="HW1141" s="60"/>
      <c r="HX1141" s="60"/>
      <c r="HY1141" s="60"/>
      <c r="HZ1141" s="60"/>
      <c r="IA1141" s="60"/>
      <c r="IB1141" s="60"/>
      <c r="IC1141" s="60"/>
      <c r="ID1141" s="60"/>
      <c r="IE1141" s="60"/>
      <c r="IF1141" s="60"/>
      <c r="IG1141" s="60"/>
      <c r="IH1141" s="60"/>
      <c r="II1141" s="60"/>
      <c r="IJ1141" s="60"/>
      <c r="IK1141" s="60"/>
      <c r="IL1141" s="60"/>
      <c r="IM1141" s="60"/>
      <c r="IN1141" s="60"/>
      <c r="IO1141" s="60"/>
      <c r="IP1141" s="60"/>
      <c r="IQ1141" s="60"/>
      <c r="IR1141" s="60"/>
      <c r="IS1141" s="60"/>
      <c r="IT1141" s="60"/>
      <c r="IU1141" s="60"/>
      <c r="IV1141" s="60"/>
      <c r="IW1141" s="60"/>
      <c r="IX1141" s="60"/>
      <c r="IY1141" s="60"/>
      <c r="IZ1141" s="60"/>
      <c r="JA1141" s="60"/>
      <c r="JB1141" s="60"/>
      <c r="JC1141" s="60"/>
      <c r="JD1141" s="60"/>
      <c r="JE1141" s="60"/>
      <c r="JF1141" s="60"/>
      <c r="JG1141" s="60"/>
      <c r="JH1141" s="60"/>
      <c r="JI1141" s="60"/>
      <c r="JJ1141" s="60"/>
      <c r="JK1141" s="60"/>
      <c r="JL1141" s="60"/>
      <c r="JM1141" s="60"/>
      <c r="JN1141" s="60"/>
      <c r="JO1141" s="60"/>
      <c r="JP1141" s="60"/>
      <c r="JQ1141" s="60"/>
      <c r="JR1141" s="60"/>
      <c r="JS1141" s="60"/>
      <c r="JT1141" s="60"/>
      <c r="JU1141" s="60"/>
      <c r="JV1141" s="60"/>
      <c r="JW1141" s="60"/>
      <c r="JX1141" s="60"/>
      <c r="JY1141" s="60"/>
      <c r="JZ1141" s="60"/>
      <c r="KA1141" s="60"/>
      <c r="KB1141" s="60"/>
      <c r="KC1141" s="60"/>
      <c r="KD1141" s="60"/>
      <c r="KE1141" s="60"/>
      <c r="KF1141" s="60"/>
      <c r="KG1141" s="60"/>
      <c r="KH1141" s="60"/>
      <c r="KI1141" s="60"/>
      <c r="KJ1141" s="60"/>
      <c r="KK1141" s="60"/>
      <c r="KL1141" s="60"/>
      <c r="KM1141" s="60"/>
      <c r="KN1141" s="60"/>
      <c r="KO1141" s="60"/>
      <c r="KP1141" s="60"/>
      <c r="KQ1141" s="60"/>
      <c r="KR1141" s="60"/>
      <c r="KS1141" s="60"/>
      <c r="KT1141" s="60"/>
      <c r="KU1141" s="60"/>
      <c r="KV1141" s="60"/>
      <c r="KW1141" s="60"/>
      <c r="KX1141" s="60"/>
      <c r="KY1141" s="60"/>
      <c r="KZ1141" s="60"/>
      <c r="LA1141" s="60"/>
      <c r="LB1141" s="60"/>
      <c r="LC1141" s="60"/>
      <c r="LD1141" s="60"/>
      <c r="LE1141" s="60"/>
      <c r="LF1141" s="60"/>
      <c r="LG1141" s="60"/>
      <c r="LH1141" s="60"/>
      <c r="LI1141" s="60"/>
      <c r="LJ1141" s="60"/>
      <c r="LK1141" s="60"/>
      <c r="LL1141" s="60"/>
      <c r="LM1141" s="60"/>
      <c r="LN1141" s="60"/>
      <c r="LO1141" s="60"/>
      <c r="LP1141" s="60"/>
      <c r="LQ1141" s="60"/>
      <c r="LR1141" s="60"/>
      <c r="LS1141" s="60"/>
      <c r="LT1141" s="60"/>
      <c r="LU1141" s="60"/>
      <c r="LV1141" s="60"/>
      <c r="LW1141" s="60"/>
      <c r="LX1141" s="60"/>
      <c r="LY1141" s="60"/>
      <c r="LZ1141" s="60"/>
      <c r="MA1141" s="60"/>
      <c r="MB1141" s="60"/>
      <c r="MC1141" s="60"/>
      <c r="MD1141" s="60"/>
      <c r="ME1141" s="60"/>
      <c r="MF1141" s="60"/>
      <c r="MG1141" s="60"/>
      <c r="MH1141" s="60"/>
      <c r="MI1141" s="60"/>
      <c r="MJ1141" s="60"/>
      <c r="MK1141" s="60"/>
      <c r="ML1141" s="60"/>
      <c r="MM1141" s="60"/>
      <c r="MN1141" s="60"/>
      <c r="MO1141" s="60"/>
      <c r="MP1141" s="60"/>
      <c r="MQ1141" s="60"/>
      <c r="MR1141" s="60"/>
      <c r="MS1141" s="60"/>
      <c r="MT1141" s="60"/>
      <c r="MU1141" s="60"/>
      <c r="MV1141" s="60"/>
      <c r="MW1141" s="60"/>
      <c r="MX1141" s="60"/>
      <c r="MY1141" s="60"/>
      <c r="MZ1141" s="60"/>
      <c r="NA1141" s="60"/>
      <c r="NB1141" s="60"/>
      <c r="NC1141" s="60"/>
      <c r="ND1141" s="60"/>
      <c r="NE1141" s="60"/>
      <c r="NF1141" s="60"/>
      <c r="NG1141" s="60"/>
      <c r="NH1141" s="60"/>
      <c r="NI1141" s="60"/>
      <c r="NJ1141" s="60"/>
      <c r="NK1141" s="60"/>
      <c r="NL1141" s="60"/>
      <c r="NM1141" s="60"/>
      <c r="NN1141" s="60"/>
      <c r="NO1141" s="60"/>
      <c r="NP1141" s="60"/>
      <c r="NQ1141" s="60"/>
      <c r="NR1141" s="60"/>
      <c r="NS1141" s="60"/>
      <c r="NT1141" s="60"/>
      <c r="NU1141" s="60"/>
      <c r="NV1141" s="60"/>
      <c r="NW1141" s="60"/>
      <c r="NX1141" s="60"/>
      <c r="NY1141" s="60"/>
      <c r="NZ1141" s="60"/>
      <c r="OA1141" s="60"/>
      <c r="OB1141" s="60"/>
      <c r="OC1141" s="60"/>
      <c r="OD1141" s="60"/>
      <c r="OE1141" s="60"/>
      <c r="OF1141" s="60"/>
      <c r="OG1141" s="60"/>
      <c r="OH1141" s="60"/>
      <c r="OI1141" s="60"/>
      <c r="OJ1141" s="60"/>
      <c r="OK1141" s="60"/>
      <c r="OL1141" s="60"/>
      <c r="OM1141" s="60"/>
      <c r="ON1141" s="60"/>
      <c r="OO1141" s="60"/>
      <c r="OP1141" s="60"/>
      <c r="OQ1141" s="60"/>
      <c r="OR1141" s="60"/>
      <c r="OS1141" s="60"/>
      <c r="OT1141" s="60"/>
      <c r="OU1141" s="60"/>
      <c r="OV1141" s="60"/>
      <c r="OW1141" s="60"/>
      <c r="OX1141" s="60"/>
      <c r="OY1141" s="60"/>
      <c r="OZ1141" s="60"/>
      <c r="PA1141" s="60"/>
      <c r="PB1141" s="60"/>
      <c r="PC1141" s="60"/>
      <c r="PD1141" s="60"/>
      <c r="PE1141" s="60"/>
      <c r="PF1141" s="60"/>
      <c r="PG1141" s="60"/>
      <c r="PH1141" s="60"/>
      <c r="PI1141" s="60"/>
      <c r="PJ1141" s="60"/>
      <c r="PK1141" s="60"/>
      <c r="PL1141" s="60"/>
      <c r="PM1141" s="60"/>
      <c r="PN1141" s="60"/>
      <c r="PO1141" s="60"/>
      <c r="PP1141" s="60"/>
      <c r="PQ1141" s="60"/>
      <c r="PR1141" s="60"/>
      <c r="PS1141" s="60"/>
      <c r="PT1141" s="60"/>
      <c r="PU1141" s="60"/>
      <c r="PV1141" s="60"/>
      <c r="PW1141" s="60"/>
      <c r="PX1141" s="60"/>
      <c r="PY1141" s="60"/>
      <c r="PZ1141" s="60"/>
      <c r="QA1141" s="60"/>
      <c r="QB1141" s="60"/>
      <c r="QC1141" s="60"/>
      <c r="QD1141" s="60"/>
      <c r="QE1141" s="60"/>
      <c r="QF1141" s="60"/>
      <c r="QG1141" s="60"/>
      <c r="QH1141" s="60"/>
      <c r="QI1141" s="60"/>
      <c r="QJ1141" s="60"/>
      <c r="QK1141" s="60"/>
      <c r="QL1141" s="60"/>
      <c r="QM1141" s="60"/>
      <c r="QN1141" s="60"/>
      <c r="QO1141" s="60"/>
      <c r="QP1141" s="60"/>
      <c r="QQ1141" s="60"/>
      <c r="QR1141" s="60"/>
      <c r="QS1141" s="60"/>
      <c r="QT1141" s="60"/>
      <c r="QU1141" s="60"/>
      <c r="QV1141" s="60"/>
      <c r="QW1141" s="60"/>
      <c r="QX1141" s="60"/>
      <c r="QY1141" s="60"/>
      <c r="QZ1141" s="60"/>
      <c r="RA1141" s="60"/>
      <c r="RB1141" s="60"/>
      <c r="RC1141" s="60"/>
      <c r="RD1141" s="60"/>
      <c r="RE1141" s="60"/>
      <c r="RF1141" s="60"/>
      <c r="RG1141" s="60"/>
      <c r="RH1141" s="60"/>
      <c r="RI1141" s="60"/>
      <c r="RJ1141" s="60"/>
      <c r="RK1141" s="60"/>
      <c r="RL1141" s="60"/>
      <c r="RM1141" s="60"/>
      <c r="RN1141" s="60"/>
      <c r="RO1141" s="60"/>
      <c r="RP1141" s="60"/>
      <c r="RQ1141" s="60"/>
      <c r="RR1141" s="60"/>
      <c r="RS1141" s="60"/>
      <c r="RT1141" s="60"/>
      <c r="RU1141" s="60"/>
      <c r="RV1141" s="60"/>
      <c r="RW1141" s="60"/>
      <c r="RX1141" s="60"/>
      <c r="RY1141" s="60"/>
      <c r="RZ1141" s="60"/>
      <c r="SA1141" s="60"/>
      <c r="SB1141" s="60"/>
      <c r="SC1141" s="60"/>
      <c r="SD1141" s="60"/>
      <c r="SE1141" s="60"/>
      <c r="SF1141" s="60"/>
      <c r="SG1141" s="60"/>
      <c r="SH1141" s="60"/>
      <c r="SI1141" s="60"/>
      <c r="SJ1141" s="60"/>
      <c r="SK1141" s="60"/>
      <c r="SL1141" s="60"/>
      <c r="SM1141" s="60"/>
      <c r="SN1141" s="60"/>
      <c r="SO1141" s="60"/>
      <c r="SP1141" s="60"/>
      <c r="SQ1141" s="60"/>
      <c r="SR1141" s="60"/>
      <c r="SS1141" s="60"/>
      <c r="ST1141" s="60"/>
      <c r="SU1141" s="60"/>
      <c r="SV1141" s="60"/>
      <c r="SW1141" s="60"/>
      <c r="SX1141" s="60"/>
      <c r="SY1141" s="60"/>
      <c r="SZ1141" s="60"/>
      <c r="TA1141" s="60"/>
      <c r="TB1141" s="60"/>
      <c r="TC1141" s="60"/>
      <c r="TD1141" s="60"/>
      <c r="TE1141" s="60"/>
      <c r="TF1141" s="60"/>
      <c r="TG1141" s="60"/>
      <c r="TH1141" s="60"/>
      <c r="TI1141" s="60"/>
    </row>
    <row r="1142" spans="1:529" s="60" customFormat="1" ht="64.5" customHeight="1" thickBot="1" x14ac:dyDescent="0.3">
      <c r="A1142" s="73" t="s">
        <v>3224</v>
      </c>
      <c r="B1142" s="12">
        <v>41703</v>
      </c>
      <c r="C1142" s="11" t="s">
        <v>5221</v>
      </c>
      <c r="D1142" s="94" t="s">
        <v>8882</v>
      </c>
      <c r="E1142" s="94"/>
      <c r="F1142" s="94"/>
      <c r="G1142" s="94"/>
      <c r="H1142" s="73" t="s">
        <v>3225</v>
      </c>
      <c r="I1142" s="12">
        <v>41724</v>
      </c>
      <c r="J1142" s="12">
        <v>49008</v>
      </c>
      <c r="K1142" s="11" t="s">
        <v>370</v>
      </c>
      <c r="L1142" s="11" t="s">
        <v>6719</v>
      </c>
      <c r="M1142" s="11" t="s">
        <v>300</v>
      </c>
      <c r="N1142" s="11" t="s">
        <v>52</v>
      </c>
      <c r="O1142" s="11">
        <v>10585000</v>
      </c>
      <c r="P1142" s="745" t="s">
        <v>8883</v>
      </c>
      <c r="Q1142" s="745" t="s">
        <v>8883</v>
      </c>
      <c r="R1142" s="745"/>
      <c r="S1142" s="745"/>
      <c r="T1142" s="559">
        <v>3000</v>
      </c>
      <c r="U1142" s="11">
        <v>29000</v>
      </c>
      <c r="V1142" s="11">
        <v>10585000</v>
      </c>
      <c r="W1142" s="11" t="s">
        <v>1257</v>
      </c>
      <c r="X1142" s="11">
        <v>35</v>
      </c>
      <c r="Y1142" s="11">
        <v>25</v>
      </c>
      <c r="Z1142" s="11">
        <v>125</v>
      </c>
      <c r="AA1142" s="11" t="s">
        <v>1090</v>
      </c>
      <c r="AB1142" s="11" t="s">
        <v>1090</v>
      </c>
      <c r="AC1142" s="11" t="s">
        <v>1090</v>
      </c>
      <c r="AD1142" s="11">
        <v>15</v>
      </c>
      <c r="AE1142" s="11">
        <v>2</v>
      </c>
      <c r="AF1142" s="11">
        <v>0.5</v>
      </c>
      <c r="AG1142" s="11" t="s">
        <v>3226</v>
      </c>
      <c r="AH1142" s="11">
        <v>341.1</v>
      </c>
      <c r="AI1142" s="11" t="s">
        <v>3227</v>
      </c>
      <c r="AJ1142" s="11" t="s">
        <v>3228</v>
      </c>
      <c r="AK1142" s="11" t="s">
        <v>200</v>
      </c>
    </row>
    <row r="1143" spans="1:529" s="60" customFormat="1" ht="54.75" customHeight="1" thickBot="1" x14ac:dyDescent="0.3">
      <c r="A1143" s="92" t="s">
        <v>3229</v>
      </c>
      <c r="B1143" s="93">
        <v>41722</v>
      </c>
      <c r="C1143" s="94" t="s">
        <v>7728</v>
      </c>
      <c r="D1143" s="94" t="s">
        <v>7731</v>
      </c>
      <c r="E1143" s="11" t="s">
        <v>7729</v>
      </c>
      <c r="F1143" s="11" t="s">
        <v>7730</v>
      </c>
      <c r="G1143" s="11" t="s">
        <v>63</v>
      </c>
      <c r="H1143" s="159">
        <v>62222</v>
      </c>
      <c r="I1143" s="93">
        <v>41743</v>
      </c>
      <c r="J1143" s="93">
        <v>46105</v>
      </c>
      <c r="K1143" s="94" t="s">
        <v>1186</v>
      </c>
      <c r="L1143" s="94"/>
      <c r="M1143" s="94" t="s">
        <v>4713</v>
      </c>
      <c r="N1143" s="94" t="s">
        <v>66</v>
      </c>
      <c r="O1143" s="94">
        <v>70956</v>
      </c>
      <c r="P1143" s="834" t="s">
        <v>7732</v>
      </c>
      <c r="Q1143" s="834" t="s">
        <v>7732</v>
      </c>
      <c r="R1143" s="834"/>
      <c r="S1143" s="834"/>
      <c r="T1143" s="579"/>
      <c r="U1143" s="94">
        <v>194.4</v>
      </c>
      <c r="V1143" s="94">
        <v>70956</v>
      </c>
      <c r="W1143" s="94" t="s">
        <v>3230</v>
      </c>
      <c r="X1143" s="94">
        <v>35</v>
      </c>
      <c r="Y1143" s="94">
        <v>25</v>
      </c>
      <c r="Z1143" s="94">
        <v>125</v>
      </c>
      <c r="AA1143" s="94" t="s">
        <v>1090</v>
      </c>
      <c r="AB1143" s="94" t="s">
        <v>1090</v>
      </c>
      <c r="AC1143" s="94" t="s">
        <v>1090</v>
      </c>
      <c r="AD1143" s="94" t="s">
        <v>1090</v>
      </c>
      <c r="AE1143" s="94" t="s">
        <v>1090</v>
      </c>
      <c r="AF1143" s="94" t="s">
        <v>1090</v>
      </c>
      <c r="AG1143" s="94" t="s">
        <v>3231</v>
      </c>
      <c r="AH1143" s="94">
        <v>126.29</v>
      </c>
      <c r="AI1143" s="94" t="s">
        <v>3232</v>
      </c>
      <c r="AJ1143" s="94" t="s">
        <v>3233</v>
      </c>
      <c r="AK1143" s="94" t="s">
        <v>200</v>
      </c>
      <c r="AL1143" s="470"/>
    </row>
    <row r="1144" spans="1:529" s="60" customFormat="1" ht="50.25" customHeight="1" thickBot="1" x14ac:dyDescent="0.3">
      <c r="A1144" s="73" t="s">
        <v>3234</v>
      </c>
      <c r="B1144" s="12">
        <v>41716</v>
      </c>
      <c r="C1144" s="11" t="s">
        <v>3235</v>
      </c>
      <c r="D1144" s="11" t="s">
        <v>5167</v>
      </c>
      <c r="E1144" s="94"/>
      <c r="F1144" s="94"/>
      <c r="G1144" s="94"/>
      <c r="H1144" s="159" t="s">
        <v>3236</v>
      </c>
      <c r="I1144" s="12">
        <v>41738</v>
      </c>
      <c r="J1144" s="12" t="s">
        <v>1195</v>
      </c>
      <c r="K1144" s="11" t="s">
        <v>1657</v>
      </c>
      <c r="L1144" s="11"/>
      <c r="M1144" s="11" t="s">
        <v>4872</v>
      </c>
      <c r="N1144" s="11" t="s">
        <v>48</v>
      </c>
      <c r="O1144" s="11">
        <v>30195</v>
      </c>
      <c r="P1144" s="745"/>
      <c r="Q1144" s="745"/>
      <c r="R1144" s="745"/>
      <c r="S1144" s="745"/>
      <c r="T1144" s="559">
        <v>45</v>
      </c>
      <c r="U1144" s="11">
        <v>165</v>
      </c>
      <c r="V1144" s="11">
        <v>30195</v>
      </c>
      <c r="W1144" s="11" t="s">
        <v>3185</v>
      </c>
      <c r="X1144" s="11">
        <v>50</v>
      </c>
      <c r="Y1144" s="11" t="s">
        <v>1090</v>
      </c>
      <c r="Z1144" s="11">
        <v>70</v>
      </c>
      <c r="AA1144" s="11" t="s">
        <v>1090</v>
      </c>
      <c r="AB1144" s="11" t="s">
        <v>1090</v>
      </c>
      <c r="AC1144" s="11" t="s">
        <v>1090</v>
      </c>
      <c r="AD1144" s="11" t="s">
        <v>1090</v>
      </c>
      <c r="AE1144" s="11" t="s">
        <v>1090</v>
      </c>
      <c r="AF1144" s="11">
        <v>0.3</v>
      </c>
      <c r="AG1144" s="11" t="s">
        <v>3237</v>
      </c>
      <c r="AH1144" s="11">
        <v>217</v>
      </c>
      <c r="AI1144" s="11" t="s">
        <v>3238</v>
      </c>
      <c r="AJ1144" s="11" t="s">
        <v>3239</v>
      </c>
      <c r="AK1144" s="11" t="s">
        <v>3240</v>
      </c>
    </row>
    <row r="1145" spans="1:529" s="60" customFormat="1" ht="58.5" customHeight="1" x14ac:dyDescent="0.25">
      <c r="A1145" s="62" t="s">
        <v>3241</v>
      </c>
      <c r="B1145" s="63">
        <v>41715</v>
      </c>
      <c r="C1145" s="64" t="s">
        <v>7819</v>
      </c>
      <c r="D1145" s="64" t="s">
        <v>7824</v>
      </c>
      <c r="E1145" s="11" t="s">
        <v>110</v>
      </c>
      <c r="F1145" s="11" t="s">
        <v>110</v>
      </c>
      <c r="G1145" s="11" t="s">
        <v>33</v>
      </c>
      <c r="H1145" s="73" t="s">
        <v>3242</v>
      </c>
      <c r="I1145" s="63">
        <v>41751</v>
      </c>
      <c r="J1145" s="63">
        <v>46098</v>
      </c>
      <c r="K1145" s="64" t="s">
        <v>1120</v>
      </c>
      <c r="L1145" s="64" t="s">
        <v>6973</v>
      </c>
      <c r="M1145" s="64" t="s">
        <v>3215</v>
      </c>
      <c r="N1145" s="64" t="s">
        <v>34</v>
      </c>
      <c r="O1145" s="64">
        <v>141700</v>
      </c>
      <c r="P1145" s="839" t="s">
        <v>7825</v>
      </c>
      <c r="Q1145" s="839" t="s">
        <v>7825</v>
      </c>
      <c r="R1145" s="839"/>
      <c r="S1145" s="839"/>
      <c r="T1145" s="630"/>
      <c r="U1145" s="64">
        <v>388</v>
      </c>
      <c r="V1145" s="64">
        <v>141700</v>
      </c>
      <c r="W1145" s="64" t="s">
        <v>3185</v>
      </c>
      <c r="X1145" s="64">
        <v>35</v>
      </c>
      <c r="Y1145" s="64">
        <v>25</v>
      </c>
      <c r="Z1145" s="64">
        <v>125</v>
      </c>
      <c r="AA1145" s="64" t="s">
        <v>1090</v>
      </c>
      <c r="AB1145" s="64" t="s">
        <v>1090</v>
      </c>
      <c r="AC1145" s="64" t="s">
        <v>1090</v>
      </c>
      <c r="AD1145" s="64">
        <v>15</v>
      </c>
      <c r="AE1145" s="64">
        <v>2</v>
      </c>
      <c r="AF1145" s="64">
        <v>0.3</v>
      </c>
      <c r="AG1145" s="64" t="s">
        <v>3243</v>
      </c>
      <c r="AH1145" s="64"/>
      <c r="AI1145" s="64" t="s">
        <v>4422</v>
      </c>
      <c r="AJ1145" s="64" t="s">
        <v>4423</v>
      </c>
      <c r="AK1145" s="64" t="s">
        <v>5412</v>
      </c>
      <c r="AL1145" s="469"/>
    </row>
    <row r="1146" spans="1:529" s="60" customFormat="1" ht="60.75" customHeight="1" x14ac:dyDescent="0.25">
      <c r="A1146" s="80" t="s">
        <v>3241</v>
      </c>
      <c r="B1146" s="12">
        <v>41715</v>
      </c>
      <c r="C1146" s="11" t="s">
        <v>7820</v>
      </c>
      <c r="D1146" s="11" t="s">
        <v>7824</v>
      </c>
      <c r="E1146" s="11" t="s">
        <v>110</v>
      </c>
      <c r="F1146" s="11" t="s">
        <v>110</v>
      </c>
      <c r="G1146" s="11" t="s">
        <v>33</v>
      </c>
      <c r="H1146" s="73" t="s">
        <v>3242</v>
      </c>
      <c r="I1146" s="12">
        <v>41751</v>
      </c>
      <c r="J1146" s="12">
        <v>46098</v>
      </c>
      <c r="K1146" s="11" t="s">
        <v>1120</v>
      </c>
      <c r="L1146" s="11" t="s">
        <v>6973</v>
      </c>
      <c r="M1146" s="11" t="s">
        <v>3215</v>
      </c>
      <c r="N1146" s="11" t="s">
        <v>34</v>
      </c>
      <c r="O1146" s="11">
        <v>77630</v>
      </c>
      <c r="P1146" s="745" t="s">
        <v>7825</v>
      </c>
      <c r="Q1146" s="745" t="s">
        <v>7825</v>
      </c>
      <c r="R1146" s="745"/>
      <c r="S1146" s="745"/>
      <c r="T1146" s="559"/>
      <c r="U1146" s="11">
        <v>209</v>
      </c>
      <c r="V1146" s="11">
        <v>77630</v>
      </c>
      <c r="W1146" s="11" t="s">
        <v>3185</v>
      </c>
      <c r="X1146" s="11">
        <v>35</v>
      </c>
      <c r="Y1146" s="11">
        <v>25</v>
      </c>
      <c r="Z1146" s="11">
        <v>125</v>
      </c>
      <c r="AA1146" s="11" t="s">
        <v>1090</v>
      </c>
      <c r="AB1146" s="11" t="s">
        <v>1090</v>
      </c>
      <c r="AC1146" s="11" t="s">
        <v>1090</v>
      </c>
      <c r="AD1146" s="11">
        <v>15</v>
      </c>
      <c r="AE1146" s="11">
        <v>2</v>
      </c>
      <c r="AF1146" s="11">
        <v>0.3</v>
      </c>
      <c r="AG1146" s="11" t="s">
        <v>3243</v>
      </c>
      <c r="AH1146" s="11"/>
      <c r="AI1146" s="11" t="s">
        <v>4424</v>
      </c>
      <c r="AJ1146" s="11" t="s">
        <v>4425</v>
      </c>
      <c r="AK1146" s="11" t="s">
        <v>5412</v>
      </c>
    </row>
    <row r="1147" spans="1:529" s="60" customFormat="1" ht="57.75" customHeight="1" x14ac:dyDescent="0.25">
      <c r="A1147" s="80" t="s">
        <v>3241</v>
      </c>
      <c r="B1147" s="12">
        <v>41715</v>
      </c>
      <c r="C1147" s="11" t="s">
        <v>7821</v>
      </c>
      <c r="D1147" s="11" t="s">
        <v>7824</v>
      </c>
      <c r="E1147" s="11" t="s">
        <v>110</v>
      </c>
      <c r="F1147" s="11" t="s">
        <v>110</v>
      </c>
      <c r="G1147" s="11" t="s">
        <v>33</v>
      </c>
      <c r="H1147" s="73" t="s">
        <v>3242</v>
      </c>
      <c r="I1147" s="12">
        <v>41751</v>
      </c>
      <c r="J1147" s="12">
        <v>46098</v>
      </c>
      <c r="K1147" s="11" t="s">
        <v>1120</v>
      </c>
      <c r="L1147" s="11" t="s">
        <v>6973</v>
      </c>
      <c r="M1147" s="11" t="s">
        <v>3215</v>
      </c>
      <c r="N1147" s="11" t="s">
        <v>34</v>
      </c>
      <c r="O1147" s="11">
        <v>141700</v>
      </c>
      <c r="P1147" s="745" t="s">
        <v>7825</v>
      </c>
      <c r="Q1147" s="745" t="s">
        <v>7825</v>
      </c>
      <c r="R1147" s="745"/>
      <c r="S1147" s="745"/>
      <c r="T1147" s="559"/>
      <c r="U1147" s="11">
        <v>388</v>
      </c>
      <c r="V1147" s="11">
        <v>141700</v>
      </c>
      <c r="W1147" s="11" t="s">
        <v>3185</v>
      </c>
      <c r="X1147" s="11">
        <v>35</v>
      </c>
      <c r="Y1147" s="11">
        <v>25</v>
      </c>
      <c r="Z1147" s="11">
        <v>125</v>
      </c>
      <c r="AA1147" s="11" t="s">
        <v>1090</v>
      </c>
      <c r="AB1147" s="11" t="s">
        <v>1090</v>
      </c>
      <c r="AC1147" s="11" t="s">
        <v>1090</v>
      </c>
      <c r="AD1147" s="11">
        <v>15</v>
      </c>
      <c r="AE1147" s="11">
        <v>2</v>
      </c>
      <c r="AF1147" s="11">
        <v>0.3</v>
      </c>
      <c r="AG1147" s="11" t="s">
        <v>3243</v>
      </c>
      <c r="AH1147" s="11"/>
      <c r="AI1147" s="11" t="s">
        <v>4426</v>
      </c>
      <c r="AJ1147" s="11" t="s">
        <v>4427</v>
      </c>
      <c r="AK1147" s="11" t="s">
        <v>5412</v>
      </c>
    </row>
    <row r="1148" spans="1:529" s="82" customFormat="1" ht="45.75" customHeight="1" x14ac:dyDescent="0.25">
      <c r="A1148" s="80" t="s">
        <v>3241</v>
      </c>
      <c r="B1148" s="12">
        <v>41715</v>
      </c>
      <c r="C1148" s="11" t="s">
        <v>7822</v>
      </c>
      <c r="D1148" s="11" t="s">
        <v>7824</v>
      </c>
      <c r="E1148" s="11" t="s">
        <v>110</v>
      </c>
      <c r="F1148" s="11" t="s">
        <v>110</v>
      </c>
      <c r="G1148" s="11" t="s">
        <v>33</v>
      </c>
      <c r="H1148" s="73" t="s">
        <v>3242</v>
      </c>
      <c r="I1148" s="12">
        <v>41751</v>
      </c>
      <c r="J1148" s="12">
        <v>46098</v>
      </c>
      <c r="K1148" s="11" t="s">
        <v>1120</v>
      </c>
      <c r="L1148" s="11" t="s">
        <v>6973</v>
      </c>
      <c r="M1148" s="11" t="s">
        <v>3215</v>
      </c>
      <c r="N1148" s="11" t="s">
        <v>34</v>
      </c>
      <c r="O1148" s="11">
        <v>77630</v>
      </c>
      <c r="P1148" s="745" t="s">
        <v>7825</v>
      </c>
      <c r="Q1148" s="745" t="s">
        <v>7825</v>
      </c>
      <c r="R1148" s="745"/>
      <c r="S1148" s="745"/>
      <c r="T1148" s="559"/>
      <c r="U1148" s="11">
        <v>209</v>
      </c>
      <c r="V1148" s="11">
        <v>77630</v>
      </c>
      <c r="W1148" s="11" t="s">
        <v>3185</v>
      </c>
      <c r="X1148" s="11">
        <v>35</v>
      </c>
      <c r="Y1148" s="11">
        <v>25</v>
      </c>
      <c r="Z1148" s="11">
        <v>125</v>
      </c>
      <c r="AA1148" s="11" t="s">
        <v>1090</v>
      </c>
      <c r="AB1148" s="11" t="s">
        <v>1090</v>
      </c>
      <c r="AC1148" s="11" t="s">
        <v>1090</v>
      </c>
      <c r="AD1148" s="11">
        <v>15</v>
      </c>
      <c r="AE1148" s="11">
        <v>2</v>
      </c>
      <c r="AF1148" s="11">
        <v>0.3</v>
      </c>
      <c r="AG1148" s="11" t="s">
        <v>3243</v>
      </c>
      <c r="AH1148" s="11"/>
      <c r="AI1148" s="11" t="s">
        <v>4428</v>
      </c>
      <c r="AJ1148" s="11" t="s">
        <v>4429</v>
      </c>
      <c r="AK1148" s="11" t="s">
        <v>5412</v>
      </c>
      <c r="AL1148" s="60"/>
      <c r="AM1148" s="60"/>
      <c r="AN1148" s="60"/>
      <c r="AO1148" s="60"/>
      <c r="AP1148" s="60"/>
      <c r="AQ1148" s="60"/>
      <c r="AR1148" s="60"/>
      <c r="AS1148" s="60"/>
      <c r="AT1148" s="60"/>
      <c r="AU1148" s="60"/>
      <c r="AV1148" s="60"/>
      <c r="AW1148" s="60"/>
      <c r="AX1148" s="60"/>
      <c r="AY1148" s="60"/>
      <c r="AZ1148" s="60"/>
      <c r="BA1148" s="60"/>
      <c r="BB1148" s="60"/>
      <c r="BC1148" s="60"/>
      <c r="BD1148" s="60"/>
      <c r="BE1148" s="60"/>
      <c r="BF1148" s="60"/>
      <c r="BG1148" s="60"/>
      <c r="BH1148" s="60"/>
      <c r="BI1148" s="60"/>
      <c r="BJ1148" s="60"/>
      <c r="BK1148" s="60"/>
      <c r="BL1148" s="60"/>
      <c r="BM1148" s="60"/>
      <c r="BN1148" s="60"/>
      <c r="BO1148" s="60"/>
      <c r="BP1148" s="60"/>
      <c r="BQ1148" s="60"/>
      <c r="BR1148" s="60"/>
      <c r="BS1148" s="60"/>
      <c r="BT1148" s="60"/>
      <c r="BU1148" s="60"/>
      <c r="BV1148" s="60"/>
      <c r="BW1148" s="60"/>
      <c r="BX1148" s="60"/>
      <c r="BY1148" s="60"/>
      <c r="BZ1148" s="60"/>
      <c r="CA1148" s="60"/>
      <c r="CB1148" s="60"/>
      <c r="CC1148" s="60"/>
      <c r="CD1148" s="60"/>
      <c r="CE1148" s="60"/>
      <c r="CF1148" s="60"/>
      <c r="CG1148" s="60"/>
      <c r="CH1148" s="60"/>
      <c r="CI1148" s="60"/>
      <c r="CJ1148" s="60"/>
      <c r="CK1148" s="60"/>
      <c r="CL1148" s="60"/>
      <c r="CM1148" s="60"/>
      <c r="CN1148" s="60"/>
      <c r="CO1148" s="60"/>
      <c r="CP1148" s="60"/>
      <c r="CQ1148" s="60"/>
      <c r="CR1148" s="60"/>
      <c r="CS1148" s="60"/>
      <c r="CT1148" s="60"/>
      <c r="CU1148" s="60"/>
      <c r="CV1148" s="60"/>
      <c r="CW1148" s="60"/>
      <c r="CX1148" s="60"/>
      <c r="CY1148" s="60"/>
      <c r="CZ1148" s="60"/>
      <c r="DA1148" s="60"/>
      <c r="DB1148" s="60"/>
      <c r="DC1148" s="60"/>
      <c r="DD1148" s="60"/>
      <c r="DE1148" s="60"/>
      <c r="DF1148" s="60"/>
      <c r="DG1148" s="60"/>
      <c r="DH1148" s="60"/>
      <c r="DI1148" s="60"/>
      <c r="DJ1148" s="60"/>
      <c r="DK1148" s="60"/>
      <c r="DL1148" s="60"/>
      <c r="DM1148" s="60"/>
      <c r="DN1148" s="60"/>
      <c r="DO1148" s="60"/>
      <c r="DP1148" s="60"/>
      <c r="DQ1148" s="60"/>
      <c r="DR1148" s="60"/>
      <c r="DS1148" s="60"/>
      <c r="DT1148" s="60"/>
      <c r="DU1148" s="60"/>
      <c r="DV1148" s="60"/>
      <c r="DW1148" s="60"/>
      <c r="DX1148" s="60"/>
      <c r="DY1148" s="60"/>
      <c r="DZ1148" s="60"/>
      <c r="EA1148" s="60"/>
      <c r="EB1148" s="60"/>
      <c r="EC1148" s="60"/>
      <c r="ED1148" s="60"/>
      <c r="EE1148" s="60"/>
      <c r="EF1148" s="60"/>
      <c r="EG1148" s="60"/>
      <c r="EH1148" s="60"/>
      <c r="EI1148" s="60"/>
      <c r="EJ1148" s="60"/>
      <c r="EK1148" s="60"/>
      <c r="EL1148" s="60"/>
      <c r="EM1148" s="60"/>
      <c r="EN1148" s="60"/>
      <c r="EO1148" s="60"/>
      <c r="EP1148" s="60"/>
      <c r="EQ1148" s="60"/>
      <c r="ER1148" s="60"/>
      <c r="ES1148" s="60"/>
      <c r="ET1148" s="60"/>
      <c r="EU1148" s="60"/>
      <c r="EV1148" s="60"/>
      <c r="EW1148" s="60"/>
      <c r="EX1148" s="60"/>
      <c r="EY1148" s="60"/>
      <c r="EZ1148" s="60"/>
      <c r="FA1148" s="60"/>
      <c r="FB1148" s="60"/>
      <c r="FC1148" s="60"/>
      <c r="FD1148" s="60"/>
      <c r="FE1148" s="60"/>
      <c r="FF1148" s="60"/>
      <c r="FG1148" s="60"/>
      <c r="FH1148" s="60"/>
      <c r="FI1148" s="60"/>
      <c r="FJ1148" s="60"/>
      <c r="FK1148" s="60"/>
      <c r="FL1148" s="60"/>
      <c r="FM1148" s="60"/>
      <c r="FN1148" s="60"/>
      <c r="FO1148" s="60"/>
      <c r="FP1148" s="60"/>
      <c r="FQ1148" s="60"/>
      <c r="FR1148" s="60"/>
      <c r="FS1148" s="60"/>
      <c r="FT1148" s="60"/>
      <c r="FU1148" s="60"/>
      <c r="FV1148" s="60"/>
      <c r="FW1148" s="60"/>
      <c r="FX1148" s="60"/>
      <c r="FY1148" s="60"/>
      <c r="FZ1148" s="60"/>
      <c r="GA1148" s="60"/>
      <c r="GB1148" s="60"/>
      <c r="GC1148" s="60"/>
      <c r="GD1148" s="60"/>
      <c r="GE1148" s="60"/>
      <c r="GF1148" s="60"/>
      <c r="GG1148" s="60"/>
      <c r="GH1148" s="60"/>
      <c r="GI1148" s="60"/>
      <c r="GJ1148" s="60"/>
      <c r="GK1148" s="60"/>
      <c r="GL1148" s="60"/>
      <c r="GM1148" s="60"/>
      <c r="GN1148" s="60"/>
      <c r="GO1148" s="60"/>
      <c r="GP1148" s="60"/>
      <c r="GQ1148" s="60"/>
      <c r="GR1148" s="60"/>
      <c r="GS1148" s="60"/>
      <c r="GT1148" s="60"/>
      <c r="GU1148" s="60"/>
      <c r="GV1148" s="60"/>
      <c r="GW1148" s="60"/>
      <c r="GX1148" s="60"/>
      <c r="GY1148" s="60"/>
      <c r="GZ1148" s="60"/>
      <c r="HA1148" s="60"/>
      <c r="HB1148" s="60"/>
      <c r="HC1148" s="60"/>
      <c r="HD1148" s="60"/>
      <c r="HE1148" s="60"/>
      <c r="HF1148" s="60"/>
      <c r="HG1148" s="60"/>
      <c r="HH1148" s="60"/>
      <c r="HI1148" s="60"/>
      <c r="HJ1148" s="60"/>
      <c r="HK1148" s="60"/>
      <c r="HL1148" s="60"/>
      <c r="HM1148" s="60"/>
      <c r="HN1148" s="60"/>
      <c r="HO1148" s="60"/>
      <c r="HP1148" s="60"/>
      <c r="HQ1148" s="60"/>
      <c r="HR1148" s="60"/>
      <c r="HS1148" s="60"/>
      <c r="HT1148" s="60"/>
      <c r="HU1148" s="60"/>
      <c r="HV1148" s="60"/>
      <c r="HW1148" s="60"/>
      <c r="HX1148" s="60"/>
      <c r="HY1148" s="60"/>
      <c r="HZ1148" s="60"/>
      <c r="IA1148" s="60"/>
      <c r="IB1148" s="60"/>
      <c r="IC1148" s="60"/>
      <c r="ID1148" s="60"/>
      <c r="IE1148" s="60"/>
      <c r="IF1148" s="60"/>
      <c r="IG1148" s="60"/>
      <c r="IH1148" s="60"/>
      <c r="II1148" s="60"/>
      <c r="IJ1148" s="60"/>
      <c r="IK1148" s="60"/>
      <c r="IL1148" s="60"/>
      <c r="IM1148" s="60"/>
      <c r="IN1148" s="60"/>
      <c r="IO1148" s="60"/>
      <c r="IP1148" s="60"/>
      <c r="IQ1148" s="60"/>
      <c r="IR1148" s="60"/>
      <c r="IS1148" s="60"/>
      <c r="IT1148" s="60"/>
      <c r="IU1148" s="60"/>
      <c r="IV1148" s="60"/>
      <c r="IW1148" s="60"/>
      <c r="IX1148" s="60"/>
      <c r="IY1148" s="60"/>
      <c r="IZ1148" s="60"/>
      <c r="JA1148" s="60"/>
      <c r="JB1148" s="60"/>
      <c r="JC1148" s="60"/>
      <c r="JD1148" s="60"/>
      <c r="JE1148" s="60"/>
      <c r="JF1148" s="60"/>
      <c r="JG1148" s="60"/>
      <c r="JH1148" s="60"/>
      <c r="JI1148" s="60"/>
      <c r="JJ1148" s="60"/>
      <c r="JK1148" s="60"/>
      <c r="JL1148" s="60"/>
      <c r="JM1148" s="60"/>
      <c r="JN1148" s="60"/>
      <c r="JO1148" s="60"/>
      <c r="JP1148" s="60"/>
      <c r="JQ1148" s="60"/>
      <c r="JR1148" s="60"/>
      <c r="JS1148" s="60"/>
      <c r="JT1148" s="60"/>
      <c r="JU1148" s="60"/>
      <c r="JV1148" s="60"/>
      <c r="JW1148" s="60"/>
      <c r="JX1148" s="60"/>
      <c r="JY1148" s="60"/>
      <c r="JZ1148" s="60"/>
      <c r="KA1148" s="60"/>
      <c r="KB1148" s="60"/>
      <c r="KC1148" s="60"/>
      <c r="KD1148" s="60"/>
      <c r="KE1148" s="60"/>
      <c r="KF1148" s="60"/>
      <c r="KG1148" s="60"/>
      <c r="KH1148" s="60"/>
      <c r="KI1148" s="60"/>
      <c r="KJ1148" s="60"/>
      <c r="KK1148" s="60"/>
      <c r="KL1148" s="60"/>
      <c r="KM1148" s="60"/>
      <c r="KN1148" s="60"/>
      <c r="KO1148" s="60"/>
      <c r="KP1148" s="60"/>
      <c r="KQ1148" s="60"/>
      <c r="KR1148" s="60"/>
      <c r="KS1148" s="60"/>
      <c r="KT1148" s="60"/>
      <c r="KU1148" s="60"/>
      <c r="KV1148" s="60"/>
      <c r="KW1148" s="60"/>
      <c r="KX1148" s="60"/>
      <c r="KY1148" s="60"/>
      <c r="KZ1148" s="60"/>
      <c r="LA1148" s="60"/>
      <c r="LB1148" s="60"/>
      <c r="LC1148" s="60"/>
      <c r="LD1148" s="60"/>
      <c r="LE1148" s="60"/>
      <c r="LF1148" s="60"/>
      <c r="LG1148" s="60"/>
      <c r="LH1148" s="60"/>
      <c r="LI1148" s="60"/>
      <c r="LJ1148" s="60"/>
      <c r="LK1148" s="60"/>
      <c r="LL1148" s="60"/>
      <c r="LM1148" s="60"/>
      <c r="LN1148" s="60"/>
      <c r="LO1148" s="60"/>
      <c r="LP1148" s="60"/>
      <c r="LQ1148" s="60"/>
      <c r="LR1148" s="60"/>
      <c r="LS1148" s="60"/>
      <c r="LT1148" s="60"/>
      <c r="LU1148" s="60"/>
      <c r="LV1148" s="60"/>
      <c r="LW1148" s="60"/>
      <c r="LX1148" s="60"/>
      <c r="LY1148" s="60"/>
      <c r="LZ1148" s="60"/>
      <c r="MA1148" s="60"/>
      <c r="MB1148" s="60"/>
      <c r="MC1148" s="60"/>
      <c r="MD1148" s="60"/>
      <c r="ME1148" s="60"/>
      <c r="MF1148" s="60"/>
      <c r="MG1148" s="60"/>
      <c r="MH1148" s="60"/>
      <c r="MI1148" s="60"/>
      <c r="MJ1148" s="60"/>
      <c r="MK1148" s="60"/>
      <c r="ML1148" s="60"/>
      <c r="MM1148" s="60"/>
      <c r="MN1148" s="60"/>
      <c r="MO1148" s="60"/>
      <c r="MP1148" s="60"/>
      <c r="MQ1148" s="60"/>
      <c r="MR1148" s="60"/>
      <c r="MS1148" s="60"/>
      <c r="MT1148" s="60"/>
      <c r="MU1148" s="60"/>
      <c r="MV1148" s="60"/>
      <c r="MW1148" s="60"/>
      <c r="MX1148" s="60"/>
      <c r="MY1148" s="60"/>
      <c r="MZ1148" s="60"/>
      <c r="NA1148" s="60"/>
      <c r="NB1148" s="60"/>
      <c r="NC1148" s="60"/>
      <c r="ND1148" s="60"/>
      <c r="NE1148" s="60"/>
      <c r="NF1148" s="60"/>
      <c r="NG1148" s="60"/>
      <c r="NH1148" s="60"/>
      <c r="NI1148" s="60"/>
      <c r="NJ1148" s="60"/>
      <c r="NK1148" s="60"/>
      <c r="NL1148" s="60"/>
      <c r="NM1148" s="60"/>
      <c r="NN1148" s="60"/>
      <c r="NO1148" s="60"/>
      <c r="NP1148" s="60"/>
      <c r="NQ1148" s="60"/>
      <c r="NR1148" s="60"/>
      <c r="NS1148" s="60"/>
      <c r="NT1148" s="60"/>
      <c r="NU1148" s="60"/>
      <c r="NV1148" s="60"/>
      <c r="NW1148" s="60"/>
      <c r="NX1148" s="60"/>
      <c r="NY1148" s="60"/>
      <c r="NZ1148" s="60"/>
      <c r="OA1148" s="60"/>
      <c r="OB1148" s="60"/>
      <c r="OC1148" s="60"/>
      <c r="OD1148" s="60"/>
      <c r="OE1148" s="60"/>
      <c r="OF1148" s="60"/>
      <c r="OG1148" s="60"/>
      <c r="OH1148" s="60"/>
      <c r="OI1148" s="60"/>
      <c r="OJ1148" s="60"/>
      <c r="OK1148" s="60"/>
      <c r="OL1148" s="60"/>
      <c r="OM1148" s="60"/>
      <c r="ON1148" s="60"/>
      <c r="OO1148" s="60"/>
      <c r="OP1148" s="60"/>
      <c r="OQ1148" s="60"/>
      <c r="OR1148" s="60"/>
      <c r="OS1148" s="60"/>
      <c r="OT1148" s="60"/>
      <c r="OU1148" s="60"/>
      <c r="OV1148" s="60"/>
      <c r="OW1148" s="60"/>
      <c r="OX1148" s="60"/>
      <c r="OY1148" s="60"/>
      <c r="OZ1148" s="60"/>
      <c r="PA1148" s="60"/>
      <c r="PB1148" s="60"/>
      <c r="PC1148" s="60"/>
      <c r="PD1148" s="60"/>
      <c r="PE1148" s="60"/>
      <c r="PF1148" s="60"/>
      <c r="PG1148" s="60"/>
      <c r="PH1148" s="60"/>
      <c r="PI1148" s="60"/>
      <c r="PJ1148" s="60"/>
      <c r="PK1148" s="60"/>
      <c r="PL1148" s="60"/>
      <c r="PM1148" s="60"/>
      <c r="PN1148" s="60"/>
      <c r="PO1148" s="60"/>
      <c r="PP1148" s="60"/>
      <c r="PQ1148" s="60"/>
      <c r="PR1148" s="60"/>
      <c r="PS1148" s="60"/>
      <c r="PT1148" s="60"/>
      <c r="PU1148" s="60"/>
      <c r="PV1148" s="60"/>
      <c r="PW1148" s="60"/>
      <c r="PX1148" s="60"/>
      <c r="PY1148" s="60"/>
      <c r="PZ1148" s="60"/>
      <c r="QA1148" s="60"/>
      <c r="QB1148" s="60"/>
      <c r="QC1148" s="60"/>
      <c r="QD1148" s="60"/>
      <c r="QE1148" s="60"/>
      <c r="QF1148" s="60"/>
      <c r="QG1148" s="60"/>
      <c r="QH1148" s="60"/>
      <c r="QI1148" s="60"/>
      <c r="QJ1148" s="60"/>
      <c r="QK1148" s="60"/>
      <c r="QL1148" s="60"/>
      <c r="QM1148" s="60"/>
      <c r="QN1148" s="60"/>
      <c r="QO1148" s="60"/>
      <c r="QP1148" s="60"/>
      <c r="QQ1148" s="60"/>
      <c r="QR1148" s="60"/>
      <c r="QS1148" s="60"/>
      <c r="QT1148" s="60"/>
      <c r="QU1148" s="60"/>
      <c r="QV1148" s="60"/>
      <c r="QW1148" s="60"/>
      <c r="QX1148" s="60"/>
      <c r="QY1148" s="60"/>
      <c r="QZ1148" s="60"/>
      <c r="RA1148" s="60"/>
      <c r="RB1148" s="60"/>
      <c r="RC1148" s="60"/>
      <c r="RD1148" s="60"/>
      <c r="RE1148" s="60"/>
      <c r="RF1148" s="60"/>
      <c r="RG1148" s="60"/>
      <c r="RH1148" s="60"/>
      <c r="RI1148" s="60"/>
      <c r="RJ1148" s="60"/>
      <c r="RK1148" s="60"/>
      <c r="RL1148" s="60"/>
      <c r="RM1148" s="60"/>
      <c r="RN1148" s="60"/>
      <c r="RO1148" s="60"/>
      <c r="RP1148" s="60"/>
      <c r="RQ1148" s="60"/>
      <c r="RR1148" s="60"/>
      <c r="RS1148" s="60"/>
      <c r="RT1148" s="60"/>
      <c r="RU1148" s="60"/>
      <c r="RV1148" s="60"/>
      <c r="RW1148" s="60"/>
      <c r="RX1148" s="60"/>
      <c r="RY1148" s="60"/>
      <c r="RZ1148" s="60"/>
      <c r="SA1148" s="60"/>
      <c r="SB1148" s="60"/>
      <c r="SC1148" s="60"/>
      <c r="SD1148" s="60"/>
      <c r="SE1148" s="60"/>
      <c r="SF1148" s="60"/>
      <c r="SG1148" s="60"/>
      <c r="SH1148" s="60"/>
      <c r="SI1148" s="60"/>
      <c r="SJ1148" s="60"/>
      <c r="SK1148" s="60"/>
      <c r="SL1148" s="60"/>
      <c r="SM1148" s="60"/>
      <c r="SN1148" s="60"/>
      <c r="SO1148" s="60"/>
      <c r="SP1148" s="60"/>
      <c r="SQ1148" s="60"/>
      <c r="SR1148" s="60"/>
      <c r="SS1148" s="60"/>
      <c r="ST1148" s="60"/>
      <c r="SU1148" s="60"/>
      <c r="SV1148" s="60"/>
      <c r="SW1148" s="60"/>
      <c r="SX1148" s="60"/>
      <c r="SY1148" s="60"/>
      <c r="SZ1148" s="60"/>
      <c r="TA1148" s="60"/>
      <c r="TB1148" s="60"/>
      <c r="TC1148" s="60"/>
      <c r="TD1148" s="60"/>
      <c r="TE1148" s="60"/>
      <c r="TF1148" s="60"/>
      <c r="TG1148" s="60"/>
      <c r="TH1148" s="60"/>
      <c r="TI1148" s="60"/>
    </row>
    <row r="1149" spans="1:529" s="82" customFormat="1" ht="45.75" customHeight="1" thickBot="1" x14ac:dyDescent="0.3">
      <c r="A1149" s="65" t="s">
        <v>3241</v>
      </c>
      <c r="B1149" s="66">
        <v>41715</v>
      </c>
      <c r="C1149" s="67" t="s">
        <v>7823</v>
      </c>
      <c r="D1149" s="67" t="s">
        <v>7824</v>
      </c>
      <c r="E1149" s="11" t="s">
        <v>110</v>
      </c>
      <c r="F1149" s="11" t="s">
        <v>110</v>
      </c>
      <c r="G1149" s="11" t="s">
        <v>33</v>
      </c>
      <c r="H1149" s="158" t="s">
        <v>3242</v>
      </c>
      <c r="I1149" s="66">
        <v>41751</v>
      </c>
      <c r="J1149" s="66">
        <v>46098</v>
      </c>
      <c r="K1149" s="67" t="s">
        <v>1120</v>
      </c>
      <c r="L1149" s="67" t="s">
        <v>6973</v>
      </c>
      <c r="M1149" s="67" t="s">
        <v>3215</v>
      </c>
      <c r="N1149" s="67" t="s">
        <v>34</v>
      </c>
      <c r="O1149" s="67">
        <v>856130</v>
      </c>
      <c r="P1149" s="756" t="s">
        <v>7825</v>
      </c>
      <c r="Q1149" s="756" t="s">
        <v>7825</v>
      </c>
      <c r="R1149" s="756"/>
      <c r="S1149" s="756"/>
      <c r="T1149" s="562">
        <v>186.54</v>
      </c>
      <c r="U1149" s="67">
        <v>2345.56</v>
      </c>
      <c r="V1149" s="67">
        <v>856130</v>
      </c>
      <c r="W1149" s="67" t="s">
        <v>3185</v>
      </c>
      <c r="X1149" s="67">
        <v>35</v>
      </c>
      <c r="Y1149" s="67">
        <v>25</v>
      </c>
      <c r="Z1149" s="67">
        <v>125</v>
      </c>
      <c r="AA1149" s="67" t="s">
        <v>1090</v>
      </c>
      <c r="AB1149" s="67" t="s">
        <v>1090</v>
      </c>
      <c r="AC1149" s="67" t="s">
        <v>1090</v>
      </c>
      <c r="AD1149" s="67">
        <v>15</v>
      </c>
      <c r="AE1149" s="67">
        <v>2</v>
      </c>
      <c r="AF1149" s="67">
        <v>0.3</v>
      </c>
      <c r="AG1149" s="67" t="s">
        <v>3243</v>
      </c>
      <c r="AH1149" s="67"/>
      <c r="AI1149" s="67" t="s">
        <v>4430</v>
      </c>
      <c r="AJ1149" s="67" t="s">
        <v>4431</v>
      </c>
      <c r="AK1149" s="67" t="s">
        <v>5412</v>
      </c>
      <c r="AL1149" s="425"/>
      <c r="AM1149" s="60"/>
      <c r="AN1149" s="60"/>
      <c r="AO1149" s="60"/>
      <c r="AP1149" s="60"/>
      <c r="AQ1149" s="60"/>
      <c r="AR1149" s="60"/>
      <c r="AS1149" s="60"/>
      <c r="AT1149" s="60"/>
      <c r="AU1149" s="60"/>
      <c r="AV1149" s="60"/>
      <c r="AW1149" s="60"/>
      <c r="AX1149" s="60"/>
      <c r="AY1149" s="60"/>
      <c r="AZ1149" s="60"/>
      <c r="BA1149" s="60"/>
      <c r="BB1149" s="60"/>
      <c r="BC1149" s="60"/>
      <c r="BD1149" s="60"/>
      <c r="BE1149" s="60"/>
      <c r="BF1149" s="60"/>
      <c r="BG1149" s="60"/>
      <c r="BH1149" s="60"/>
      <c r="BI1149" s="60"/>
      <c r="BJ1149" s="60"/>
      <c r="BK1149" s="60"/>
      <c r="BL1149" s="60"/>
      <c r="BM1149" s="60"/>
      <c r="BN1149" s="60"/>
      <c r="BO1149" s="60"/>
      <c r="BP1149" s="60"/>
      <c r="BQ1149" s="60"/>
      <c r="BR1149" s="60"/>
      <c r="BS1149" s="60"/>
      <c r="BT1149" s="60"/>
      <c r="BU1149" s="60"/>
      <c r="BV1149" s="60"/>
      <c r="BW1149" s="60"/>
      <c r="BX1149" s="60"/>
      <c r="BY1149" s="60"/>
      <c r="BZ1149" s="60"/>
      <c r="CA1149" s="60"/>
      <c r="CB1149" s="60"/>
      <c r="CC1149" s="60"/>
      <c r="CD1149" s="60"/>
      <c r="CE1149" s="60"/>
      <c r="CF1149" s="60"/>
      <c r="CG1149" s="60"/>
      <c r="CH1149" s="60"/>
      <c r="CI1149" s="60"/>
      <c r="CJ1149" s="60"/>
      <c r="CK1149" s="60"/>
      <c r="CL1149" s="60"/>
      <c r="CM1149" s="60"/>
      <c r="CN1149" s="60"/>
      <c r="CO1149" s="60"/>
      <c r="CP1149" s="60"/>
      <c r="CQ1149" s="60"/>
      <c r="CR1149" s="60"/>
      <c r="CS1149" s="60"/>
      <c r="CT1149" s="60"/>
      <c r="CU1149" s="60"/>
      <c r="CV1149" s="60"/>
      <c r="CW1149" s="60"/>
      <c r="CX1149" s="60"/>
      <c r="CY1149" s="60"/>
      <c r="CZ1149" s="60"/>
      <c r="DA1149" s="60"/>
      <c r="DB1149" s="60"/>
      <c r="DC1149" s="60"/>
      <c r="DD1149" s="60"/>
      <c r="DE1149" s="60"/>
      <c r="DF1149" s="60"/>
      <c r="DG1149" s="60"/>
      <c r="DH1149" s="60"/>
      <c r="DI1149" s="60"/>
      <c r="DJ1149" s="60"/>
      <c r="DK1149" s="60"/>
      <c r="DL1149" s="60"/>
      <c r="DM1149" s="60"/>
      <c r="DN1149" s="60"/>
      <c r="DO1149" s="60"/>
      <c r="DP1149" s="60"/>
      <c r="DQ1149" s="60"/>
      <c r="DR1149" s="60"/>
      <c r="DS1149" s="60"/>
      <c r="DT1149" s="60"/>
      <c r="DU1149" s="60"/>
      <c r="DV1149" s="60"/>
      <c r="DW1149" s="60"/>
      <c r="DX1149" s="60"/>
      <c r="DY1149" s="60"/>
      <c r="DZ1149" s="60"/>
      <c r="EA1149" s="60"/>
      <c r="EB1149" s="60"/>
      <c r="EC1149" s="60"/>
      <c r="ED1149" s="60"/>
      <c r="EE1149" s="60"/>
      <c r="EF1149" s="60"/>
      <c r="EG1149" s="60"/>
      <c r="EH1149" s="60"/>
      <c r="EI1149" s="60"/>
      <c r="EJ1149" s="60"/>
      <c r="EK1149" s="60"/>
      <c r="EL1149" s="60"/>
      <c r="EM1149" s="60"/>
      <c r="EN1149" s="60"/>
      <c r="EO1149" s="60"/>
      <c r="EP1149" s="60"/>
      <c r="EQ1149" s="60"/>
      <c r="ER1149" s="60"/>
      <c r="ES1149" s="60"/>
      <c r="ET1149" s="60"/>
      <c r="EU1149" s="60"/>
      <c r="EV1149" s="60"/>
      <c r="EW1149" s="60"/>
      <c r="EX1149" s="60"/>
      <c r="EY1149" s="60"/>
      <c r="EZ1149" s="60"/>
      <c r="FA1149" s="60"/>
      <c r="FB1149" s="60"/>
      <c r="FC1149" s="60"/>
      <c r="FD1149" s="60"/>
      <c r="FE1149" s="60"/>
      <c r="FF1149" s="60"/>
      <c r="FG1149" s="60"/>
      <c r="FH1149" s="60"/>
      <c r="FI1149" s="60"/>
      <c r="FJ1149" s="60"/>
      <c r="FK1149" s="60"/>
      <c r="FL1149" s="60"/>
      <c r="FM1149" s="60"/>
      <c r="FN1149" s="60"/>
      <c r="FO1149" s="60"/>
      <c r="FP1149" s="60"/>
      <c r="FQ1149" s="60"/>
      <c r="FR1149" s="60"/>
      <c r="FS1149" s="60"/>
      <c r="FT1149" s="60"/>
      <c r="FU1149" s="60"/>
      <c r="FV1149" s="60"/>
      <c r="FW1149" s="60"/>
      <c r="FX1149" s="60"/>
      <c r="FY1149" s="60"/>
      <c r="FZ1149" s="60"/>
      <c r="GA1149" s="60"/>
      <c r="GB1149" s="60"/>
      <c r="GC1149" s="60"/>
      <c r="GD1149" s="60"/>
      <c r="GE1149" s="60"/>
      <c r="GF1149" s="60"/>
      <c r="GG1149" s="60"/>
      <c r="GH1149" s="60"/>
      <c r="GI1149" s="60"/>
      <c r="GJ1149" s="60"/>
      <c r="GK1149" s="60"/>
      <c r="GL1149" s="60"/>
      <c r="GM1149" s="60"/>
      <c r="GN1149" s="60"/>
      <c r="GO1149" s="60"/>
      <c r="GP1149" s="60"/>
      <c r="GQ1149" s="60"/>
      <c r="GR1149" s="60"/>
      <c r="GS1149" s="60"/>
      <c r="GT1149" s="60"/>
      <c r="GU1149" s="60"/>
      <c r="GV1149" s="60"/>
      <c r="GW1149" s="60"/>
      <c r="GX1149" s="60"/>
      <c r="GY1149" s="60"/>
      <c r="GZ1149" s="60"/>
      <c r="HA1149" s="60"/>
      <c r="HB1149" s="60"/>
      <c r="HC1149" s="60"/>
      <c r="HD1149" s="60"/>
      <c r="HE1149" s="60"/>
      <c r="HF1149" s="60"/>
      <c r="HG1149" s="60"/>
      <c r="HH1149" s="60"/>
      <c r="HI1149" s="60"/>
      <c r="HJ1149" s="60"/>
      <c r="HK1149" s="60"/>
      <c r="HL1149" s="60"/>
      <c r="HM1149" s="60"/>
      <c r="HN1149" s="60"/>
      <c r="HO1149" s="60"/>
      <c r="HP1149" s="60"/>
      <c r="HQ1149" s="60"/>
      <c r="HR1149" s="60"/>
      <c r="HS1149" s="60"/>
      <c r="HT1149" s="60"/>
      <c r="HU1149" s="60"/>
      <c r="HV1149" s="60"/>
      <c r="HW1149" s="60"/>
      <c r="HX1149" s="60"/>
      <c r="HY1149" s="60"/>
      <c r="HZ1149" s="60"/>
      <c r="IA1149" s="60"/>
      <c r="IB1149" s="60"/>
      <c r="IC1149" s="60"/>
      <c r="ID1149" s="60"/>
      <c r="IE1149" s="60"/>
      <c r="IF1149" s="60"/>
      <c r="IG1149" s="60"/>
      <c r="IH1149" s="60"/>
      <c r="II1149" s="60"/>
      <c r="IJ1149" s="60"/>
      <c r="IK1149" s="60"/>
      <c r="IL1149" s="60"/>
      <c r="IM1149" s="60"/>
      <c r="IN1149" s="60"/>
      <c r="IO1149" s="60"/>
      <c r="IP1149" s="60"/>
      <c r="IQ1149" s="60"/>
      <c r="IR1149" s="60"/>
      <c r="IS1149" s="60"/>
      <c r="IT1149" s="60"/>
      <c r="IU1149" s="60"/>
      <c r="IV1149" s="60"/>
      <c r="IW1149" s="60"/>
      <c r="IX1149" s="60"/>
      <c r="IY1149" s="60"/>
      <c r="IZ1149" s="60"/>
      <c r="JA1149" s="60"/>
      <c r="JB1149" s="60"/>
      <c r="JC1149" s="60"/>
      <c r="JD1149" s="60"/>
      <c r="JE1149" s="60"/>
      <c r="JF1149" s="60"/>
      <c r="JG1149" s="60"/>
      <c r="JH1149" s="60"/>
      <c r="JI1149" s="60"/>
      <c r="JJ1149" s="60"/>
      <c r="JK1149" s="60"/>
      <c r="JL1149" s="60"/>
      <c r="JM1149" s="60"/>
      <c r="JN1149" s="60"/>
      <c r="JO1149" s="60"/>
      <c r="JP1149" s="60"/>
      <c r="JQ1149" s="60"/>
      <c r="JR1149" s="60"/>
      <c r="JS1149" s="60"/>
      <c r="JT1149" s="60"/>
      <c r="JU1149" s="60"/>
      <c r="JV1149" s="60"/>
      <c r="JW1149" s="60"/>
      <c r="JX1149" s="60"/>
      <c r="JY1149" s="60"/>
      <c r="JZ1149" s="60"/>
      <c r="KA1149" s="60"/>
      <c r="KB1149" s="60"/>
      <c r="KC1149" s="60"/>
      <c r="KD1149" s="60"/>
      <c r="KE1149" s="60"/>
      <c r="KF1149" s="60"/>
      <c r="KG1149" s="60"/>
      <c r="KH1149" s="60"/>
      <c r="KI1149" s="60"/>
      <c r="KJ1149" s="60"/>
      <c r="KK1149" s="60"/>
      <c r="KL1149" s="60"/>
      <c r="KM1149" s="60"/>
      <c r="KN1149" s="60"/>
      <c r="KO1149" s="60"/>
      <c r="KP1149" s="60"/>
      <c r="KQ1149" s="60"/>
      <c r="KR1149" s="60"/>
      <c r="KS1149" s="60"/>
      <c r="KT1149" s="60"/>
      <c r="KU1149" s="60"/>
      <c r="KV1149" s="60"/>
      <c r="KW1149" s="60"/>
      <c r="KX1149" s="60"/>
      <c r="KY1149" s="60"/>
      <c r="KZ1149" s="60"/>
      <c r="LA1149" s="60"/>
      <c r="LB1149" s="60"/>
      <c r="LC1149" s="60"/>
      <c r="LD1149" s="60"/>
      <c r="LE1149" s="60"/>
      <c r="LF1149" s="60"/>
      <c r="LG1149" s="60"/>
      <c r="LH1149" s="60"/>
      <c r="LI1149" s="60"/>
      <c r="LJ1149" s="60"/>
      <c r="LK1149" s="60"/>
      <c r="LL1149" s="60"/>
      <c r="LM1149" s="60"/>
      <c r="LN1149" s="60"/>
      <c r="LO1149" s="60"/>
      <c r="LP1149" s="60"/>
      <c r="LQ1149" s="60"/>
      <c r="LR1149" s="60"/>
      <c r="LS1149" s="60"/>
      <c r="LT1149" s="60"/>
      <c r="LU1149" s="60"/>
      <c r="LV1149" s="60"/>
      <c r="LW1149" s="60"/>
      <c r="LX1149" s="60"/>
      <c r="LY1149" s="60"/>
      <c r="LZ1149" s="60"/>
      <c r="MA1149" s="60"/>
      <c r="MB1149" s="60"/>
      <c r="MC1149" s="60"/>
      <c r="MD1149" s="60"/>
      <c r="ME1149" s="60"/>
      <c r="MF1149" s="60"/>
      <c r="MG1149" s="60"/>
      <c r="MH1149" s="60"/>
      <c r="MI1149" s="60"/>
      <c r="MJ1149" s="60"/>
      <c r="MK1149" s="60"/>
      <c r="ML1149" s="60"/>
      <c r="MM1149" s="60"/>
      <c r="MN1149" s="60"/>
      <c r="MO1149" s="60"/>
      <c r="MP1149" s="60"/>
      <c r="MQ1149" s="60"/>
      <c r="MR1149" s="60"/>
      <c r="MS1149" s="60"/>
      <c r="MT1149" s="60"/>
      <c r="MU1149" s="60"/>
      <c r="MV1149" s="60"/>
      <c r="MW1149" s="60"/>
      <c r="MX1149" s="60"/>
      <c r="MY1149" s="60"/>
      <c r="MZ1149" s="60"/>
      <c r="NA1149" s="60"/>
      <c r="NB1149" s="60"/>
      <c r="NC1149" s="60"/>
      <c r="ND1149" s="60"/>
      <c r="NE1149" s="60"/>
      <c r="NF1149" s="60"/>
      <c r="NG1149" s="60"/>
      <c r="NH1149" s="60"/>
      <c r="NI1149" s="60"/>
      <c r="NJ1149" s="60"/>
      <c r="NK1149" s="60"/>
      <c r="NL1149" s="60"/>
      <c r="NM1149" s="60"/>
      <c r="NN1149" s="60"/>
      <c r="NO1149" s="60"/>
      <c r="NP1149" s="60"/>
      <c r="NQ1149" s="60"/>
      <c r="NR1149" s="60"/>
      <c r="NS1149" s="60"/>
      <c r="NT1149" s="60"/>
      <c r="NU1149" s="60"/>
      <c r="NV1149" s="60"/>
      <c r="NW1149" s="60"/>
      <c r="NX1149" s="60"/>
      <c r="NY1149" s="60"/>
      <c r="NZ1149" s="60"/>
      <c r="OA1149" s="60"/>
      <c r="OB1149" s="60"/>
      <c r="OC1149" s="60"/>
      <c r="OD1149" s="60"/>
      <c r="OE1149" s="60"/>
      <c r="OF1149" s="60"/>
      <c r="OG1149" s="60"/>
      <c r="OH1149" s="60"/>
      <c r="OI1149" s="60"/>
      <c r="OJ1149" s="60"/>
      <c r="OK1149" s="60"/>
      <c r="OL1149" s="60"/>
      <c r="OM1149" s="60"/>
      <c r="ON1149" s="60"/>
      <c r="OO1149" s="60"/>
      <c r="OP1149" s="60"/>
      <c r="OQ1149" s="60"/>
      <c r="OR1149" s="60"/>
      <c r="OS1149" s="60"/>
      <c r="OT1149" s="60"/>
      <c r="OU1149" s="60"/>
      <c r="OV1149" s="60"/>
      <c r="OW1149" s="60"/>
      <c r="OX1149" s="60"/>
      <c r="OY1149" s="60"/>
      <c r="OZ1149" s="60"/>
      <c r="PA1149" s="60"/>
      <c r="PB1149" s="60"/>
      <c r="PC1149" s="60"/>
      <c r="PD1149" s="60"/>
      <c r="PE1149" s="60"/>
      <c r="PF1149" s="60"/>
      <c r="PG1149" s="60"/>
      <c r="PH1149" s="60"/>
      <c r="PI1149" s="60"/>
      <c r="PJ1149" s="60"/>
      <c r="PK1149" s="60"/>
      <c r="PL1149" s="60"/>
      <c r="PM1149" s="60"/>
      <c r="PN1149" s="60"/>
      <c r="PO1149" s="60"/>
      <c r="PP1149" s="60"/>
      <c r="PQ1149" s="60"/>
      <c r="PR1149" s="60"/>
      <c r="PS1149" s="60"/>
      <c r="PT1149" s="60"/>
      <c r="PU1149" s="60"/>
      <c r="PV1149" s="60"/>
      <c r="PW1149" s="60"/>
      <c r="PX1149" s="60"/>
      <c r="PY1149" s="60"/>
      <c r="PZ1149" s="60"/>
      <c r="QA1149" s="60"/>
      <c r="QB1149" s="60"/>
      <c r="QC1149" s="60"/>
      <c r="QD1149" s="60"/>
      <c r="QE1149" s="60"/>
      <c r="QF1149" s="60"/>
      <c r="QG1149" s="60"/>
      <c r="QH1149" s="60"/>
      <c r="QI1149" s="60"/>
      <c r="QJ1149" s="60"/>
      <c r="QK1149" s="60"/>
      <c r="QL1149" s="60"/>
      <c r="QM1149" s="60"/>
      <c r="QN1149" s="60"/>
      <c r="QO1149" s="60"/>
      <c r="QP1149" s="60"/>
      <c r="QQ1149" s="60"/>
      <c r="QR1149" s="60"/>
      <c r="QS1149" s="60"/>
      <c r="QT1149" s="60"/>
      <c r="QU1149" s="60"/>
      <c r="QV1149" s="60"/>
      <c r="QW1149" s="60"/>
      <c r="QX1149" s="60"/>
      <c r="QY1149" s="60"/>
      <c r="QZ1149" s="60"/>
      <c r="RA1149" s="60"/>
      <c r="RB1149" s="60"/>
      <c r="RC1149" s="60"/>
      <c r="RD1149" s="60"/>
      <c r="RE1149" s="60"/>
      <c r="RF1149" s="60"/>
      <c r="RG1149" s="60"/>
      <c r="RH1149" s="60"/>
      <c r="RI1149" s="60"/>
      <c r="RJ1149" s="60"/>
      <c r="RK1149" s="60"/>
      <c r="RL1149" s="60"/>
      <c r="RM1149" s="60"/>
      <c r="RN1149" s="60"/>
      <c r="RO1149" s="60"/>
      <c r="RP1149" s="60"/>
      <c r="RQ1149" s="60"/>
      <c r="RR1149" s="60"/>
      <c r="RS1149" s="60"/>
      <c r="RT1149" s="60"/>
      <c r="RU1149" s="60"/>
      <c r="RV1149" s="60"/>
      <c r="RW1149" s="60"/>
      <c r="RX1149" s="60"/>
      <c r="RY1149" s="60"/>
      <c r="RZ1149" s="60"/>
      <c r="SA1149" s="60"/>
      <c r="SB1149" s="60"/>
      <c r="SC1149" s="60"/>
      <c r="SD1149" s="60"/>
      <c r="SE1149" s="60"/>
      <c r="SF1149" s="60"/>
      <c r="SG1149" s="60"/>
      <c r="SH1149" s="60"/>
      <c r="SI1149" s="60"/>
      <c r="SJ1149" s="60"/>
      <c r="SK1149" s="60"/>
      <c r="SL1149" s="60"/>
      <c r="SM1149" s="60"/>
      <c r="SN1149" s="60"/>
      <c r="SO1149" s="60"/>
      <c r="SP1149" s="60"/>
      <c r="SQ1149" s="60"/>
      <c r="SR1149" s="60"/>
      <c r="SS1149" s="60"/>
      <c r="ST1149" s="60"/>
      <c r="SU1149" s="60"/>
      <c r="SV1149" s="60"/>
      <c r="SW1149" s="60"/>
      <c r="SX1149" s="60"/>
      <c r="SY1149" s="60"/>
      <c r="SZ1149" s="60"/>
      <c r="TA1149" s="60"/>
      <c r="TB1149" s="60"/>
      <c r="TC1149" s="60"/>
      <c r="TD1149" s="60"/>
      <c r="TE1149" s="60"/>
      <c r="TF1149" s="60"/>
      <c r="TG1149" s="60"/>
      <c r="TH1149" s="60"/>
      <c r="TI1149" s="60"/>
    </row>
    <row r="1150" spans="1:529" s="82" customFormat="1" ht="45.75" customHeight="1" thickBot="1" x14ac:dyDescent="0.3">
      <c r="A1150" s="73" t="s">
        <v>3250</v>
      </c>
      <c r="B1150" s="12">
        <v>41737</v>
      </c>
      <c r="C1150" s="11" t="s">
        <v>3251</v>
      </c>
      <c r="D1150" s="11" t="s">
        <v>5168</v>
      </c>
      <c r="E1150" s="94"/>
      <c r="F1150" s="94"/>
      <c r="G1150" s="94"/>
      <c r="H1150" s="73">
        <v>63427</v>
      </c>
      <c r="I1150" s="12">
        <v>41755</v>
      </c>
      <c r="J1150" s="12" t="s">
        <v>1356</v>
      </c>
      <c r="K1150" s="11" t="s">
        <v>1479</v>
      </c>
      <c r="L1150" s="11"/>
      <c r="M1150" s="11" t="s">
        <v>287</v>
      </c>
      <c r="N1150" s="11" t="s">
        <v>1845</v>
      </c>
      <c r="O1150" s="11">
        <v>363.4</v>
      </c>
      <c r="P1150" s="745"/>
      <c r="Q1150" s="745"/>
      <c r="R1150" s="745"/>
      <c r="S1150" s="745"/>
      <c r="T1150" s="559">
        <v>35.159999999999997</v>
      </c>
      <c r="U1150" s="11">
        <v>0.99</v>
      </c>
      <c r="V1150" s="11">
        <v>363.4</v>
      </c>
      <c r="W1150" s="11" t="s">
        <v>1257</v>
      </c>
      <c r="X1150" s="11">
        <v>100</v>
      </c>
      <c r="Y1150" s="11">
        <v>125</v>
      </c>
      <c r="Z1150" s="11">
        <v>0.5</v>
      </c>
      <c r="AA1150" s="11" t="s">
        <v>1090</v>
      </c>
      <c r="AB1150" s="11" t="s">
        <v>1090</v>
      </c>
      <c r="AC1150" s="11" t="s">
        <v>1090</v>
      </c>
      <c r="AD1150" s="11" t="s">
        <v>1090</v>
      </c>
      <c r="AE1150" s="11" t="s">
        <v>1090</v>
      </c>
      <c r="AF1150" s="11">
        <v>0.5</v>
      </c>
      <c r="AG1150" s="11" t="s">
        <v>1090</v>
      </c>
      <c r="AH1150" s="11">
        <v>19.992999999999999</v>
      </c>
      <c r="AI1150" s="11" t="s">
        <v>4432</v>
      </c>
      <c r="AJ1150" s="11" t="s">
        <v>4433</v>
      </c>
      <c r="AK1150" s="11" t="s">
        <v>4434</v>
      </c>
      <c r="AL1150" s="60"/>
      <c r="AM1150" s="60"/>
      <c r="AN1150" s="60"/>
      <c r="AO1150" s="60"/>
      <c r="AP1150" s="60"/>
      <c r="AQ1150" s="60"/>
      <c r="AR1150" s="60"/>
      <c r="AS1150" s="60"/>
      <c r="AT1150" s="60"/>
      <c r="AU1150" s="60"/>
      <c r="AV1150" s="60"/>
      <c r="AW1150" s="60"/>
      <c r="AX1150" s="60"/>
      <c r="AY1150" s="60"/>
      <c r="AZ1150" s="60"/>
      <c r="BA1150" s="60"/>
      <c r="BB1150" s="60"/>
      <c r="BC1150" s="60"/>
      <c r="BD1150" s="60"/>
      <c r="BE1150" s="60"/>
      <c r="BF1150" s="60"/>
      <c r="BG1150" s="60"/>
      <c r="BH1150" s="60"/>
      <c r="BI1150" s="60"/>
      <c r="BJ1150" s="60"/>
      <c r="BK1150" s="60"/>
      <c r="BL1150" s="60"/>
      <c r="BM1150" s="60"/>
      <c r="BN1150" s="60"/>
      <c r="BO1150" s="60"/>
      <c r="BP1150" s="60"/>
      <c r="BQ1150" s="60"/>
      <c r="BR1150" s="60"/>
      <c r="BS1150" s="60"/>
      <c r="BT1150" s="60"/>
      <c r="BU1150" s="60"/>
      <c r="BV1150" s="60"/>
      <c r="BW1150" s="60"/>
      <c r="BX1150" s="60"/>
      <c r="BY1150" s="60"/>
      <c r="BZ1150" s="60"/>
      <c r="CA1150" s="60"/>
      <c r="CB1150" s="60"/>
      <c r="CC1150" s="60"/>
      <c r="CD1150" s="60"/>
      <c r="CE1150" s="60"/>
      <c r="CF1150" s="60"/>
      <c r="CG1150" s="60"/>
      <c r="CH1150" s="60"/>
      <c r="CI1150" s="60"/>
      <c r="CJ1150" s="60"/>
      <c r="CK1150" s="60"/>
      <c r="CL1150" s="60"/>
      <c r="CM1150" s="60"/>
      <c r="CN1150" s="60"/>
      <c r="CO1150" s="60"/>
      <c r="CP1150" s="60"/>
      <c r="CQ1150" s="60"/>
      <c r="CR1150" s="60"/>
      <c r="CS1150" s="60"/>
      <c r="CT1150" s="60"/>
      <c r="CU1150" s="60"/>
      <c r="CV1150" s="60"/>
      <c r="CW1150" s="60"/>
      <c r="CX1150" s="60"/>
      <c r="CY1150" s="60"/>
      <c r="CZ1150" s="60"/>
      <c r="DA1150" s="60"/>
      <c r="DB1150" s="60"/>
      <c r="DC1150" s="60"/>
      <c r="DD1150" s="60"/>
      <c r="DE1150" s="60"/>
      <c r="DF1150" s="60"/>
      <c r="DG1150" s="60"/>
      <c r="DH1150" s="60"/>
      <c r="DI1150" s="60"/>
      <c r="DJ1150" s="60"/>
      <c r="DK1150" s="60"/>
      <c r="DL1150" s="60"/>
      <c r="DM1150" s="60"/>
      <c r="DN1150" s="60"/>
      <c r="DO1150" s="60"/>
      <c r="DP1150" s="60"/>
      <c r="DQ1150" s="60"/>
      <c r="DR1150" s="60"/>
      <c r="DS1150" s="60"/>
      <c r="DT1150" s="60"/>
      <c r="DU1150" s="60"/>
      <c r="DV1150" s="60"/>
      <c r="DW1150" s="60"/>
      <c r="DX1150" s="60"/>
      <c r="DY1150" s="60"/>
      <c r="DZ1150" s="60"/>
      <c r="EA1150" s="60"/>
      <c r="EB1150" s="60"/>
      <c r="EC1150" s="60"/>
      <c r="ED1150" s="60"/>
      <c r="EE1150" s="60"/>
      <c r="EF1150" s="60"/>
      <c r="EG1150" s="60"/>
      <c r="EH1150" s="60"/>
      <c r="EI1150" s="60"/>
      <c r="EJ1150" s="60"/>
      <c r="EK1150" s="60"/>
      <c r="EL1150" s="60"/>
      <c r="EM1150" s="60"/>
      <c r="EN1150" s="60"/>
      <c r="EO1150" s="60"/>
      <c r="EP1150" s="60"/>
      <c r="EQ1150" s="60"/>
      <c r="ER1150" s="60"/>
      <c r="ES1150" s="60"/>
      <c r="ET1150" s="60"/>
      <c r="EU1150" s="60"/>
      <c r="EV1150" s="60"/>
      <c r="EW1150" s="60"/>
      <c r="EX1150" s="60"/>
      <c r="EY1150" s="60"/>
      <c r="EZ1150" s="60"/>
      <c r="FA1150" s="60"/>
      <c r="FB1150" s="60"/>
      <c r="FC1150" s="60"/>
      <c r="FD1150" s="60"/>
      <c r="FE1150" s="60"/>
      <c r="FF1150" s="60"/>
      <c r="FG1150" s="60"/>
      <c r="FH1150" s="60"/>
      <c r="FI1150" s="60"/>
      <c r="FJ1150" s="60"/>
      <c r="FK1150" s="60"/>
      <c r="FL1150" s="60"/>
      <c r="FM1150" s="60"/>
      <c r="FN1150" s="60"/>
      <c r="FO1150" s="60"/>
      <c r="FP1150" s="60"/>
      <c r="FQ1150" s="60"/>
      <c r="FR1150" s="60"/>
      <c r="FS1150" s="60"/>
      <c r="FT1150" s="60"/>
      <c r="FU1150" s="60"/>
      <c r="FV1150" s="60"/>
      <c r="FW1150" s="60"/>
      <c r="FX1150" s="60"/>
      <c r="FY1150" s="60"/>
      <c r="FZ1150" s="60"/>
      <c r="GA1150" s="60"/>
      <c r="GB1150" s="60"/>
      <c r="GC1150" s="60"/>
      <c r="GD1150" s="60"/>
      <c r="GE1150" s="60"/>
      <c r="GF1150" s="60"/>
      <c r="GG1150" s="60"/>
      <c r="GH1150" s="60"/>
      <c r="GI1150" s="60"/>
      <c r="GJ1150" s="60"/>
      <c r="GK1150" s="60"/>
      <c r="GL1150" s="60"/>
      <c r="GM1150" s="60"/>
      <c r="GN1150" s="60"/>
      <c r="GO1150" s="60"/>
      <c r="GP1150" s="60"/>
      <c r="GQ1150" s="60"/>
      <c r="GR1150" s="60"/>
      <c r="GS1150" s="60"/>
      <c r="GT1150" s="60"/>
      <c r="GU1150" s="60"/>
      <c r="GV1150" s="60"/>
      <c r="GW1150" s="60"/>
      <c r="GX1150" s="60"/>
      <c r="GY1150" s="60"/>
      <c r="GZ1150" s="60"/>
      <c r="HA1150" s="60"/>
      <c r="HB1150" s="60"/>
      <c r="HC1150" s="60"/>
      <c r="HD1150" s="60"/>
      <c r="HE1150" s="60"/>
      <c r="HF1150" s="60"/>
      <c r="HG1150" s="60"/>
      <c r="HH1150" s="60"/>
      <c r="HI1150" s="60"/>
      <c r="HJ1150" s="60"/>
      <c r="HK1150" s="60"/>
      <c r="HL1150" s="60"/>
      <c r="HM1150" s="60"/>
      <c r="HN1150" s="60"/>
      <c r="HO1150" s="60"/>
      <c r="HP1150" s="60"/>
      <c r="HQ1150" s="60"/>
      <c r="HR1150" s="60"/>
      <c r="HS1150" s="60"/>
      <c r="HT1150" s="60"/>
      <c r="HU1150" s="60"/>
      <c r="HV1150" s="60"/>
      <c r="HW1150" s="60"/>
      <c r="HX1150" s="60"/>
      <c r="HY1150" s="60"/>
      <c r="HZ1150" s="60"/>
      <c r="IA1150" s="60"/>
      <c r="IB1150" s="60"/>
      <c r="IC1150" s="60"/>
      <c r="ID1150" s="60"/>
      <c r="IE1150" s="60"/>
      <c r="IF1150" s="60"/>
      <c r="IG1150" s="60"/>
      <c r="IH1150" s="60"/>
      <c r="II1150" s="60"/>
      <c r="IJ1150" s="60"/>
      <c r="IK1150" s="60"/>
      <c r="IL1150" s="60"/>
      <c r="IM1150" s="60"/>
      <c r="IN1150" s="60"/>
      <c r="IO1150" s="60"/>
      <c r="IP1150" s="60"/>
      <c r="IQ1150" s="60"/>
      <c r="IR1150" s="60"/>
      <c r="IS1150" s="60"/>
      <c r="IT1150" s="60"/>
      <c r="IU1150" s="60"/>
      <c r="IV1150" s="60"/>
      <c r="IW1150" s="60"/>
      <c r="IX1150" s="60"/>
      <c r="IY1150" s="60"/>
      <c r="IZ1150" s="60"/>
      <c r="JA1150" s="60"/>
      <c r="JB1150" s="60"/>
      <c r="JC1150" s="60"/>
      <c r="JD1150" s="60"/>
      <c r="JE1150" s="60"/>
      <c r="JF1150" s="60"/>
      <c r="JG1150" s="60"/>
      <c r="JH1150" s="60"/>
      <c r="JI1150" s="60"/>
      <c r="JJ1150" s="60"/>
      <c r="JK1150" s="60"/>
      <c r="JL1150" s="60"/>
      <c r="JM1150" s="60"/>
      <c r="JN1150" s="60"/>
      <c r="JO1150" s="60"/>
      <c r="JP1150" s="60"/>
      <c r="JQ1150" s="60"/>
      <c r="JR1150" s="60"/>
      <c r="JS1150" s="60"/>
      <c r="JT1150" s="60"/>
      <c r="JU1150" s="60"/>
      <c r="JV1150" s="60"/>
      <c r="JW1150" s="60"/>
      <c r="JX1150" s="60"/>
      <c r="JY1150" s="60"/>
      <c r="JZ1150" s="60"/>
      <c r="KA1150" s="60"/>
      <c r="KB1150" s="60"/>
      <c r="KC1150" s="60"/>
      <c r="KD1150" s="60"/>
      <c r="KE1150" s="60"/>
      <c r="KF1150" s="60"/>
      <c r="KG1150" s="60"/>
      <c r="KH1150" s="60"/>
      <c r="KI1150" s="60"/>
      <c r="KJ1150" s="60"/>
      <c r="KK1150" s="60"/>
      <c r="KL1150" s="60"/>
      <c r="KM1150" s="60"/>
      <c r="KN1150" s="60"/>
      <c r="KO1150" s="60"/>
      <c r="KP1150" s="60"/>
      <c r="KQ1150" s="60"/>
      <c r="KR1150" s="60"/>
      <c r="KS1150" s="60"/>
      <c r="KT1150" s="60"/>
      <c r="KU1150" s="60"/>
      <c r="KV1150" s="60"/>
      <c r="KW1150" s="60"/>
      <c r="KX1150" s="60"/>
      <c r="KY1150" s="60"/>
      <c r="KZ1150" s="60"/>
      <c r="LA1150" s="60"/>
      <c r="LB1150" s="60"/>
      <c r="LC1150" s="60"/>
      <c r="LD1150" s="60"/>
      <c r="LE1150" s="60"/>
      <c r="LF1150" s="60"/>
      <c r="LG1150" s="60"/>
      <c r="LH1150" s="60"/>
      <c r="LI1150" s="60"/>
      <c r="LJ1150" s="60"/>
      <c r="LK1150" s="60"/>
      <c r="LL1150" s="60"/>
      <c r="LM1150" s="60"/>
      <c r="LN1150" s="60"/>
      <c r="LO1150" s="60"/>
      <c r="LP1150" s="60"/>
      <c r="LQ1150" s="60"/>
      <c r="LR1150" s="60"/>
      <c r="LS1150" s="60"/>
      <c r="LT1150" s="60"/>
      <c r="LU1150" s="60"/>
      <c r="LV1150" s="60"/>
      <c r="LW1150" s="60"/>
      <c r="LX1150" s="60"/>
      <c r="LY1150" s="60"/>
      <c r="LZ1150" s="60"/>
      <c r="MA1150" s="60"/>
      <c r="MB1150" s="60"/>
      <c r="MC1150" s="60"/>
      <c r="MD1150" s="60"/>
      <c r="ME1150" s="60"/>
      <c r="MF1150" s="60"/>
      <c r="MG1150" s="60"/>
      <c r="MH1150" s="60"/>
      <c r="MI1150" s="60"/>
      <c r="MJ1150" s="60"/>
      <c r="MK1150" s="60"/>
      <c r="ML1150" s="60"/>
      <c r="MM1150" s="60"/>
      <c r="MN1150" s="60"/>
      <c r="MO1150" s="60"/>
      <c r="MP1150" s="60"/>
      <c r="MQ1150" s="60"/>
      <c r="MR1150" s="60"/>
      <c r="MS1150" s="60"/>
      <c r="MT1150" s="60"/>
      <c r="MU1150" s="60"/>
      <c r="MV1150" s="60"/>
      <c r="MW1150" s="60"/>
      <c r="MX1150" s="60"/>
      <c r="MY1150" s="60"/>
      <c r="MZ1150" s="60"/>
      <c r="NA1150" s="60"/>
      <c r="NB1150" s="60"/>
      <c r="NC1150" s="60"/>
      <c r="ND1150" s="60"/>
      <c r="NE1150" s="60"/>
      <c r="NF1150" s="60"/>
      <c r="NG1150" s="60"/>
      <c r="NH1150" s="60"/>
      <c r="NI1150" s="60"/>
      <c r="NJ1150" s="60"/>
      <c r="NK1150" s="60"/>
      <c r="NL1150" s="60"/>
      <c r="NM1150" s="60"/>
      <c r="NN1150" s="60"/>
      <c r="NO1150" s="60"/>
      <c r="NP1150" s="60"/>
      <c r="NQ1150" s="60"/>
      <c r="NR1150" s="60"/>
      <c r="NS1150" s="60"/>
      <c r="NT1150" s="60"/>
      <c r="NU1150" s="60"/>
      <c r="NV1150" s="60"/>
      <c r="NW1150" s="60"/>
      <c r="NX1150" s="60"/>
      <c r="NY1150" s="60"/>
      <c r="NZ1150" s="60"/>
      <c r="OA1150" s="60"/>
      <c r="OB1150" s="60"/>
      <c r="OC1150" s="60"/>
      <c r="OD1150" s="60"/>
      <c r="OE1150" s="60"/>
      <c r="OF1150" s="60"/>
      <c r="OG1150" s="60"/>
      <c r="OH1150" s="60"/>
      <c r="OI1150" s="60"/>
      <c r="OJ1150" s="60"/>
      <c r="OK1150" s="60"/>
      <c r="OL1150" s="60"/>
      <c r="OM1150" s="60"/>
      <c r="ON1150" s="60"/>
      <c r="OO1150" s="60"/>
      <c r="OP1150" s="60"/>
      <c r="OQ1150" s="60"/>
      <c r="OR1150" s="60"/>
      <c r="OS1150" s="60"/>
      <c r="OT1150" s="60"/>
      <c r="OU1150" s="60"/>
      <c r="OV1150" s="60"/>
      <c r="OW1150" s="60"/>
      <c r="OX1150" s="60"/>
      <c r="OY1150" s="60"/>
      <c r="OZ1150" s="60"/>
      <c r="PA1150" s="60"/>
      <c r="PB1150" s="60"/>
      <c r="PC1150" s="60"/>
      <c r="PD1150" s="60"/>
      <c r="PE1150" s="60"/>
      <c r="PF1150" s="60"/>
      <c r="PG1150" s="60"/>
      <c r="PH1150" s="60"/>
      <c r="PI1150" s="60"/>
      <c r="PJ1150" s="60"/>
      <c r="PK1150" s="60"/>
      <c r="PL1150" s="60"/>
      <c r="PM1150" s="60"/>
      <c r="PN1150" s="60"/>
      <c r="PO1150" s="60"/>
      <c r="PP1150" s="60"/>
      <c r="PQ1150" s="60"/>
      <c r="PR1150" s="60"/>
      <c r="PS1150" s="60"/>
      <c r="PT1150" s="60"/>
      <c r="PU1150" s="60"/>
      <c r="PV1150" s="60"/>
      <c r="PW1150" s="60"/>
      <c r="PX1150" s="60"/>
      <c r="PY1150" s="60"/>
      <c r="PZ1150" s="60"/>
      <c r="QA1150" s="60"/>
      <c r="QB1150" s="60"/>
      <c r="QC1150" s="60"/>
      <c r="QD1150" s="60"/>
      <c r="QE1150" s="60"/>
      <c r="QF1150" s="60"/>
      <c r="QG1150" s="60"/>
      <c r="QH1150" s="60"/>
      <c r="QI1150" s="60"/>
      <c r="QJ1150" s="60"/>
      <c r="QK1150" s="60"/>
      <c r="QL1150" s="60"/>
      <c r="QM1150" s="60"/>
      <c r="QN1150" s="60"/>
      <c r="QO1150" s="60"/>
      <c r="QP1150" s="60"/>
      <c r="QQ1150" s="60"/>
      <c r="QR1150" s="60"/>
      <c r="QS1150" s="60"/>
      <c r="QT1150" s="60"/>
      <c r="QU1150" s="60"/>
      <c r="QV1150" s="60"/>
      <c r="QW1150" s="60"/>
      <c r="QX1150" s="60"/>
      <c r="QY1150" s="60"/>
      <c r="QZ1150" s="60"/>
      <c r="RA1150" s="60"/>
      <c r="RB1150" s="60"/>
      <c r="RC1150" s="60"/>
      <c r="RD1150" s="60"/>
      <c r="RE1150" s="60"/>
      <c r="RF1150" s="60"/>
      <c r="RG1150" s="60"/>
      <c r="RH1150" s="60"/>
      <c r="RI1150" s="60"/>
      <c r="RJ1150" s="60"/>
      <c r="RK1150" s="60"/>
      <c r="RL1150" s="60"/>
      <c r="RM1150" s="60"/>
      <c r="RN1150" s="60"/>
      <c r="RO1150" s="60"/>
      <c r="RP1150" s="60"/>
      <c r="RQ1150" s="60"/>
      <c r="RR1150" s="60"/>
      <c r="RS1150" s="60"/>
      <c r="RT1150" s="60"/>
      <c r="RU1150" s="60"/>
      <c r="RV1150" s="60"/>
      <c r="RW1150" s="60"/>
      <c r="RX1150" s="60"/>
      <c r="RY1150" s="60"/>
      <c r="RZ1150" s="60"/>
      <c r="SA1150" s="60"/>
      <c r="SB1150" s="60"/>
      <c r="SC1150" s="60"/>
      <c r="SD1150" s="60"/>
      <c r="SE1150" s="60"/>
      <c r="SF1150" s="60"/>
      <c r="SG1150" s="60"/>
      <c r="SH1150" s="60"/>
      <c r="SI1150" s="60"/>
      <c r="SJ1150" s="60"/>
      <c r="SK1150" s="60"/>
      <c r="SL1150" s="60"/>
      <c r="SM1150" s="60"/>
      <c r="SN1150" s="60"/>
      <c r="SO1150" s="60"/>
      <c r="SP1150" s="60"/>
      <c r="SQ1150" s="60"/>
      <c r="SR1150" s="60"/>
      <c r="SS1150" s="60"/>
      <c r="ST1150" s="60"/>
      <c r="SU1150" s="60"/>
      <c r="SV1150" s="60"/>
      <c r="SW1150" s="60"/>
      <c r="SX1150" s="60"/>
      <c r="SY1150" s="60"/>
      <c r="SZ1150" s="60"/>
      <c r="TA1150" s="60"/>
      <c r="TB1150" s="60"/>
      <c r="TC1150" s="60"/>
      <c r="TD1150" s="60"/>
      <c r="TE1150" s="60"/>
      <c r="TF1150" s="60"/>
      <c r="TG1150" s="60"/>
      <c r="TH1150" s="60"/>
      <c r="TI1150" s="60"/>
    </row>
    <row r="1151" spans="1:529" s="82" customFormat="1" ht="45.75" customHeight="1" thickBot="1" x14ac:dyDescent="0.3">
      <c r="A1151" s="92" t="s">
        <v>3256</v>
      </c>
      <c r="B1151" s="93">
        <v>41731</v>
      </c>
      <c r="C1151" s="94" t="s">
        <v>3257</v>
      </c>
      <c r="D1151" s="94" t="s">
        <v>5080</v>
      </c>
      <c r="E1151" s="11"/>
      <c r="F1151" s="11"/>
      <c r="G1151" s="11"/>
      <c r="H1151" s="159" t="s">
        <v>3258</v>
      </c>
      <c r="I1151" s="93">
        <v>41758</v>
      </c>
      <c r="J1151" s="93" t="s">
        <v>1195</v>
      </c>
      <c r="K1151" s="94" t="s">
        <v>1201</v>
      </c>
      <c r="L1151" s="94"/>
      <c r="M1151" s="94" t="s">
        <v>3259</v>
      </c>
      <c r="N1151" s="94" t="s">
        <v>34</v>
      </c>
      <c r="O1151" s="94">
        <v>325142</v>
      </c>
      <c r="P1151" s="834"/>
      <c r="Q1151" s="834"/>
      <c r="R1151" s="834"/>
      <c r="S1151" s="834"/>
      <c r="T1151" s="579">
        <v>86.2</v>
      </c>
      <c r="U1151" s="94">
        <v>890.8</v>
      </c>
      <c r="V1151" s="94">
        <v>325.14</v>
      </c>
      <c r="W1151" s="94" t="s">
        <v>3254</v>
      </c>
      <c r="X1151" s="94">
        <v>35</v>
      </c>
      <c r="Y1151" s="94">
        <v>15</v>
      </c>
      <c r="Z1151" s="94">
        <v>70</v>
      </c>
      <c r="AA1151" s="94" t="s">
        <v>1090</v>
      </c>
      <c r="AB1151" s="94" t="s">
        <v>1090</v>
      </c>
      <c r="AC1151" s="94" t="s">
        <v>1090</v>
      </c>
      <c r="AD1151" s="94">
        <v>15</v>
      </c>
      <c r="AE1151" s="94">
        <v>2</v>
      </c>
      <c r="AF1151" s="94">
        <v>0.3</v>
      </c>
      <c r="AG1151" s="94" t="s">
        <v>3260</v>
      </c>
      <c r="AH1151" s="94">
        <v>526.20000000000005</v>
      </c>
      <c r="AI1151" s="94" t="s">
        <v>4435</v>
      </c>
      <c r="AJ1151" s="94" t="s">
        <v>4436</v>
      </c>
      <c r="AK1151" s="94" t="s">
        <v>5413</v>
      </c>
      <c r="AL1151" s="470"/>
      <c r="AM1151" s="60"/>
      <c r="AN1151" s="60"/>
      <c r="AO1151" s="60"/>
      <c r="AP1151" s="60"/>
      <c r="AQ1151" s="60"/>
      <c r="AR1151" s="60"/>
      <c r="AS1151" s="60"/>
      <c r="AT1151" s="60"/>
      <c r="AU1151" s="60"/>
      <c r="AV1151" s="60"/>
      <c r="AW1151" s="60"/>
      <c r="AX1151" s="60"/>
      <c r="AY1151" s="60"/>
      <c r="AZ1151" s="60"/>
      <c r="BA1151" s="60"/>
      <c r="BB1151" s="60"/>
      <c r="BC1151" s="60"/>
      <c r="BD1151" s="60"/>
      <c r="BE1151" s="60"/>
      <c r="BF1151" s="60"/>
      <c r="BG1151" s="60"/>
      <c r="BH1151" s="60"/>
      <c r="BI1151" s="60"/>
      <c r="BJ1151" s="60"/>
      <c r="BK1151" s="60"/>
      <c r="BL1151" s="60"/>
      <c r="BM1151" s="60"/>
      <c r="BN1151" s="60"/>
      <c r="BO1151" s="60"/>
      <c r="BP1151" s="60"/>
      <c r="BQ1151" s="60"/>
      <c r="BR1151" s="60"/>
      <c r="BS1151" s="60"/>
      <c r="BT1151" s="60"/>
      <c r="BU1151" s="60"/>
      <c r="BV1151" s="60"/>
      <c r="BW1151" s="60"/>
      <c r="BX1151" s="60"/>
      <c r="BY1151" s="60"/>
      <c r="BZ1151" s="60"/>
      <c r="CA1151" s="60"/>
      <c r="CB1151" s="60"/>
      <c r="CC1151" s="60"/>
      <c r="CD1151" s="60"/>
      <c r="CE1151" s="60"/>
      <c r="CF1151" s="60"/>
      <c r="CG1151" s="60"/>
      <c r="CH1151" s="60"/>
      <c r="CI1151" s="60"/>
      <c r="CJ1151" s="60"/>
      <c r="CK1151" s="60"/>
      <c r="CL1151" s="60"/>
      <c r="CM1151" s="60"/>
      <c r="CN1151" s="60"/>
      <c r="CO1151" s="60"/>
      <c r="CP1151" s="60"/>
      <c r="CQ1151" s="60"/>
      <c r="CR1151" s="60"/>
      <c r="CS1151" s="60"/>
      <c r="CT1151" s="60"/>
      <c r="CU1151" s="60"/>
      <c r="CV1151" s="60"/>
      <c r="CW1151" s="60"/>
      <c r="CX1151" s="60"/>
      <c r="CY1151" s="60"/>
      <c r="CZ1151" s="60"/>
      <c r="DA1151" s="60"/>
      <c r="DB1151" s="60"/>
      <c r="DC1151" s="60"/>
      <c r="DD1151" s="60"/>
      <c r="DE1151" s="60"/>
      <c r="DF1151" s="60"/>
      <c r="DG1151" s="60"/>
      <c r="DH1151" s="60"/>
      <c r="DI1151" s="60"/>
      <c r="DJ1151" s="60"/>
      <c r="DK1151" s="60"/>
      <c r="DL1151" s="60"/>
      <c r="DM1151" s="60"/>
      <c r="DN1151" s="60"/>
      <c r="DO1151" s="60"/>
      <c r="DP1151" s="60"/>
      <c r="DQ1151" s="60"/>
      <c r="DR1151" s="60"/>
      <c r="DS1151" s="60"/>
      <c r="DT1151" s="60"/>
      <c r="DU1151" s="60"/>
      <c r="DV1151" s="60"/>
      <c r="DW1151" s="60"/>
      <c r="DX1151" s="60"/>
      <c r="DY1151" s="60"/>
      <c r="DZ1151" s="60"/>
      <c r="EA1151" s="60"/>
      <c r="EB1151" s="60"/>
      <c r="EC1151" s="60"/>
      <c r="ED1151" s="60"/>
      <c r="EE1151" s="60"/>
      <c r="EF1151" s="60"/>
      <c r="EG1151" s="60"/>
      <c r="EH1151" s="60"/>
      <c r="EI1151" s="60"/>
      <c r="EJ1151" s="60"/>
      <c r="EK1151" s="60"/>
      <c r="EL1151" s="60"/>
      <c r="EM1151" s="60"/>
      <c r="EN1151" s="60"/>
      <c r="EO1151" s="60"/>
      <c r="EP1151" s="60"/>
      <c r="EQ1151" s="60"/>
      <c r="ER1151" s="60"/>
      <c r="ES1151" s="60"/>
      <c r="ET1151" s="60"/>
      <c r="EU1151" s="60"/>
      <c r="EV1151" s="60"/>
      <c r="EW1151" s="60"/>
      <c r="EX1151" s="60"/>
      <c r="EY1151" s="60"/>
      <c r="EZ1151" s="60"/>
      <c r="FA1151" s="60"/>
      <c r="FB1151" s="60"/>
      <c r="FC1151" s="60"/>
      <c r="FD1151" s="60"/>
      <c r="FE1151" s="60"/>
      <c r="FF1151" s="60"/>
      <c r="FG1151" s="60"/>
      <c r="FH1151" s="60"/>
      <c r="FI1151" s="60"/>
      <c r="FJ1151" s="60"/>
      <c r="FK1151" s="60"/>
      <c r="FL1151" s="60"/>
      <c r="FM1151" s="60"/>
      <c r="FN1151" s="60"/>
      <c r="FO1151" s="60"/>
      <c r="FP1151" s="60"/>
      <c r="FQ1151" s="60"/>
      <c r="FR1151" s="60"/>
      <c r="FS1151" s="60"/>
      <c r="FT1151" s="60"/>
      <c r="FU1151" s="60"/>
      <c r="FV1151" s="60"/>
      <c r="FW1151" s="60"/>
      <c r="FX1151" s="60"/>
      <c r="FY1151" s="60"/>
      <c r="FZ1151" s="60"/>
      <c r="GA1151" s="60"/>
      <c r="GB1151" s="60"/>
      <c r="GC1151" s="60"/>
      <c r="GD1151" s="60"/>
      <c r="GE1151" s="60"/>
      <c r="GF1151" s="60"/>
      <c r="GG1151" s="60"/>
      <c r="GH1151" s="60"/>
      <c r="GI1151" s="60"/>
      <c r="GJ1151" s="60"/>
      <c r="GK1151" s="60"/>
      <c r="GL1151" s="60"/>
      <c r="GM1151" s="60"/>
      <c r="GN1151" s="60"/>
      <c r="GO1151" s="60"/>
      <c r="GP1151" s="60"/>
      <c r="GQ1151" s="60"/>
      <c r="GR1151" s="60"/>
      <c r="GS1151" s="60"/>
      <c r="GT1151" s="60"/>
      <c r="GU1151" s="60"/>
      <c r="GV1151" s="60"/>
      <c r="GW1151" s="60"/>
      <c r="GX1151" s="60"/>
      <c r="GY1151" s="60"/>
      <c r="GZ1151" s="60"/>
      <c r="HA1151" s="60"/>
      <c r="HB1151" s="60"/>
      <c r="HC1151" s="60"/>
      <c r="HD1151" s="60"/>
      <c r="HE1151" s="60"/>
      <c r="HF1151" s="60"/>
      <c r="HG1151" s="60"/>
      <c r="HH1151" s="60"/>
      <c r="HI1151" s="60"/>
      <c r="HJ1151" s="60"/>
      <c r="HK1151" s="60"/>
      <c r="HL1151" s="60"/>
      <c r="HM1151" s="60"/>
      <c r="HN1151" s="60"/>
      <c r="HO1151" s="60"/>
      <c r="HP1151" s="60"/>
      <c r="HQ1151" s="60"/>
      <c r="HR1151" s="60"/>
      <c r="HS1151" s="60"/>
      <c r="HT1151" s="60"/>
      <c r="HU1151" s="60"/>
      <c r="HV1151" s="60"/>
      <c r="HW1151" s="60"/>
      <c r="HX1151" s="60"/>
      <c r="HY1151" s="60"/>
      <c r="HZ1151" s="60"/>
      <c r="IA1151" s="60"/>
      <c r="IB1151" s="60"/>
      <c r="IC1151" s="60"/>
      <c r="ID1151" s="60"/>
      <c r="IE1151" s="60"/>
      <c r="IF1151" s="60"/>
      <c r="IG1151" s="60"/>
      <c r="IH1151" s="60"/>
      <c r="II1151" s="60"/>
      <c r="IJ1151" s="60"/>
      <c r="IK1151" s="60"/>
      <c r="IL1151" s="60"/>
      <c r="IM1151" s="60"/>
      <c r="IN1151" s="60"/>
      <c r="IO1151" s="60"/>
      <c r="IP1151" s="60"/>
      <c r="IQ1151" s="60"/>
      <c r="IR1151" s="60"/>
      <c r="IS1151" s="60"/>
      <c r="IT1151" s="60"/>
      <c r="IU1151" s="60"/>
      <c r="IV1151" s="60"/>
      <c r="IW1151" s="60"/>
      <c r="IX1151" s="60"/>
      <c r="IY1151" s="60"/>
      <c r="IZ1151" s="60"/>
      <c r="JA1151" s="60"/>
      <c r="JB1151" s="60"/>
      <c r="JC1151" s="60"/>
      <c r="JD1151" s="60"/>
      <c r="JE1151" s="60"/>
      <c r="JF1151" s="60"/>
      <c r="JG1151" s="60"/>
      <c r="JH1151" s="60"/>
      <c r="JI1151" s="60"/>
      <c r="JJ1151" s="60"/>
      <c r="JK1151" s="60"/>
      <c r="JL1151" s="60"/>
      <c r="JM1151" s="60"/>
      <c r="JN1151" s="60"/>
      <c r="JO1151" s="60"/>
      <c r="JP1151" s="60"/>
      <c r="JQ1151" s="60"/>
      <c r="JR1151" s="60"/>
      <c r="JS1151" s="60"/>
      <c r="JT1151" s="60"/>
      <c r="JU1151" s="60"/>
      <c r="JV1151" s="60"/>
      <c r="JW1151" s="60"/>
      <c r="JX1151" s="60"/>
      <c r="JY1151" s="60"/>
      <c r="JZ1151" s="60"/>
      <c r="KA1151" s="60"/>
      <c r="KB1151" s="60"/>
      <c r="KC1151" s="60"/>
      <c r="KD1151" s="60"/>
      <c r="KE1151" s="60"/>
      <c r="KF1151" s="60"/>
      <c r="KG1151" s="60"/>
      <c r="KH1151" s="60"/>
      <c r="KI1151" s="60"/>
      <c r="KJ1151" s="60"/>
      <c r="KK1151" s="60"/>
      <c r="KL1151" s="60"/>
      <c r="KM1151" s="60"/>
      <c r="KN1151" s="60"/>
      <c r="KO1151" s="60"/>
      <c r="KP1151" s="60"/>
      <c r="KQ1151" s="60"/>
      <c r="KR1151" s="60"/>
      <c r="KS1151" s="60"/>
      <c r="KT1151" s="60"/>
      <c r="KU1151" s="60"/>
      <c r="KV1151" s="60"/>
      <c r="KW1151" s="60"/>
      <c r="KX1151" s="60"/>
      <c r="KY1151" s="60"/>
      <c r="KZ1151" s="60"/>
      <c r="LA1151" s="60"/>
      <c r="LB1151" s="60"/>
      <c r="LC1151" s="60"/>
      <c r="LD1151" s="60"/>
      <c r="LE1151" s="60"/>
      <c r="LF1151" s="60"/>
      <c r="LG1151" s="60"/>
      <c r="LH1151" s="60"/>
      <c r="LI1151" s="60"/>
      <c r="LJ1151" s="60"/>
      <c r="LK1151" s="60"/>
      <c r="LL1151" s="60"/>
      <c r="LM1151" s="60"/>
      <c r="LN1151" s="60"/>
      <c r="LO1151" s="60"/>
      <c r="LP1151" s="60"/>
      <c r="LQ1151" s="60"/>
      <c r="LR1151" s="60"/>
      <c r="LS1151" s="60"/>
      <c r="LT1151" s="60"/>
      <c r="LU1151" s="60"/>
      <c r="LV1151" s="60"/>
      <c r="LW1151" s="60"/>
      <c r="LX1151" s="60"/>
      <c r="LY1151" s="60"/>
      <c r="LZ1151" s="60"/>
      <c r="MA1151" s="60"/>
      <c r="MB1151" s="60"/>
      <c r="MC1151" s="60"/>
      <c r="MD1151" s="60"/>
      <c r="ME1151" s="60"/>
      <c r="MF1151" s="60"/>
      <c r="MG1151" s="60"/>
      <c r="MH1151" s="60"/>
      <c r="MI1151" s="60"/>
      <c r="MJ1151" s="60"/>
      <c r="MK1151" s="60"/>
      <c r="ML1151" s="60"/>
      <c r="MM1151" s="60"/>
      <c r="MN1151" s="60"/>
      <c r="MO1151" s="60"/>
      <c r="MP1151" s="60"/>
      <c r="MQ1151" s="60"/>
      <c r="MR1151" s="60"/>
      <c r="MS1151" s="60"/>
      <c r="MT1151" s="60"/>
      <c r="MU1151" s="60"/>
      <c r="MV1151" s="60"/>
      <c r="MW1151" s="60"/>
      <c r="MX1151" s="60"/>
      <c r="MY1151" s="60"/>
      <c r="MZ1151" s="60"/>
      <c r="NA1151" s="60"/>
      <c r="NB1151" s="60"/>
      <c r="NC1151" s="60"/>
      <c r="ND1151" s="60"/>
      <c r="NE1151" s="60"/>
      <c r="NF1151" s="60"/>
      <c r="NG1151" s="60"/>
      <c r="NH1151" s="60"/>
      <c r="NI1151" s="60"/>
      <c r="NJ1151" s="60"/>
      <c r="NK1151" s="60"/>
      <c r="NL1151" s="60"/>
      <c r="NM1151" s="60"/>
      <c r="NN1151" s="60"/>
      <c r="NO1151" s="60"/>
      <c r="NP1151" s="60"/>
      <c r="NQ1151" s="60"/>
      <c r="NR1151" s="60"/>
      <c r="NS1151" s="60"/>
      <c r="NT1151" s="60"/>
      <c r="NU1151" s="60"/>
      <c r="NV1151" s="60"/>
      <c r="NW1151" s="60"/>
      <c r="NX1151" s="60"/>
      <c r="NY1151" s="60"/>
      <c r="NZ1151" s="60"/>
      <c r="OA1151" s="60"/>
      <c r="OB1151" s="60"/>
      <c r="OC1151" s="60"/>
      <c r="OD1151" s="60"/>
      <c r="OE1151" s="60"/>
      <c r="OF1151" s="60"/>
      <c r="OG1151" s="60"/>
      <c r="OH1151" s="60"/>
      <c r="OI1151" s="60"/>
      <c r="OJ1151" s="60"/>
      <c r="OK1151" s="60"/>
      <c r="OL1151" s="60"/>
      <c r="OM1151" s="60"/>
      <c r="ON1151" s="60"/>
      <c r="OO1151" s="60"/>
      <c r="OP1151" s="60"/>
      <c r="OQ1151" s="60"/>
      <c r="OR1151" s="60"/>
      <c r="OS1151" s="60"/>
      <c r="OT1151" s="60"/>
      <c r="OU1151" s="60"/>
      <c r="OV1151" s="60"/>
      <c r="OW1151" s="60"/>
      <c r="OX1151" s="60"/>
      <c r="OY1151" s="60"/>
      <c r="OZ1151" s="60"/>
      <c r="PA1151" s="60"/>
      <c r="PB1151" s="60"/>
      <c r="PC1151" s="60"/>
      <c r="PD1151" s="60"/>
      <c r="PE1151" s="60"/>
      <c r="PF1151" s="60"/>
      <c r="PG1151" s="60"/>
      <c r="PH1151" s="60"/>
      <c r="PI1151" s="60"/>
      <c r="PJ1151" s="60"/>
      <c r="PK1151" s="60"/>
      <c r="PL1151" s="60"/>
      <c r="PM1151" s="60"/>
      <c r="PN1151" s="60"/>
      <c r="PO1151" s="60"/>
      <c r="PP1151" s="60"/>
      <c r="PQ1151" s="60"/>
      <c r="PR1151" s="60"/>
      <c r="PS1151" s="60"/>
      <c r="PT1151" s="60"/>
      <c r="PU1151" s="60"/>
      <c r="PV1151" s="60"/>
      <c r="PW1151" s="60"/>
      <c r="PX1151" s="60"/>
      <c r="PY1151" s="60"/>
      <c r="PZ1151" s="60"/>
      <c r="QA1151" s="60"/>
      <c r="QB1151" s="60"/>
      <c r="QC1151" s="60"/>
      <c r="QD1151" s="60"/>
      <c r="QE1151" s="60"/>
      <c r="QF1151" s="60"/>
      <c r="QG1151" s="60"/>
      <c r="QH1151" s="60"/>
      <c r="QI1151" s="60"/>
      <c r="QJ1151" s="60"/>
      <c r="QK1151" s="60"/>
      <c r="QL1151" s="60"/>
      <c r="QM1151" s="60"/>
      <c r="QN1151" s="60"/>
      <c r="QO1151" s="60"/>
      <c r="QP1151" s="60"/>
      <c r="QQ1151" s="60"/>
      <c r="QR1151" s="60"/>
      <c r="QS1151" s="60"/>
      <c r="QT1151" s="60"/>
      <c r="QU1151" s="60"/>
      <c r="QV1151" s="60"/>
      <c r="QW1151" s="60"/>
      <c r="QX1151" s="60"/>
      <c r="QY1151" s="60"/>
      <c r="QZ1151" s="60"/>
      <c r="RA1151" s="60"/>
      <c r="RB1151" s="60"/>
      <c r="RC1151" s="60"/>
      <c r="RD1151" s="60"/>
      <c r="RE1151" s="60"/>
      <c r="RF1151" s="60"/>
      <c r="RG1151" s="60"/>
      <c r="RH1151" s="60"/>
      <c r="RI1151" s="60"/>
      <c r="RJ1151" s="60"/>
      <c r="RK1151" s="60"/>
      <c r="RL1151" s="60"/>
      <c r="RM1151" s="60"/>
      <c r="RN1151" s="60"/>
      <c r="RO1151" s="60"/>
      <c r="RP1151" s="60"/>
      <c r="RQ1151" s="60"/>
      <c r="RR1151" s="60"/>
      <c r="RS1151" s="60"/>
      <c r="RT1151" s="60"/>
      <c r="RU1151" s="60"/>
      <c r="RV1151" s="60"/>
      <c r="RW1151" s="60"/>
      <c r="RX1151" s="60"/>
      <c r="RY1151" s="60"/>
      <c r="RZ1151" s="60"/>
      <c r="SA1151" s="60"/>
      <c r="SB1151" s="60"/>
      <c r="SC1151" s="60"/>
      <c r="SD1151" s="60"/>
      <c r="SE1151" s="60"/>
      <c r="SF1151" s="60"/>
      <c r="SG1151" s="60"/>
      <c r="SH1151" s="60"/>
      <c r="SI1151" s="60"/>
      <c r="SJ1151" s="60"/>
      <c r="SK1151" s="60"/>
      <c r="SL1151" s="60"/>
      <c r="SM1151" s="60"/>
      <c r="SN1151" s="60"/>
      <c r="SO1151" s="60"/>
      <c r="SP1151" s="60"/>
      <c r="SQ1151" s="60"/>
      <c r="SR1151" s="60"/>
      <c r="SS1151" s="60"/>
      <c r="ST1151" s="60"/>
      <c r="SU1151" s="60"/>
      <c r="SV1151" s="60"/>
      <c r="SW1151" s="60"/>
      <c r="SX1151" s="60"/>
      <c r="SY1151" s="60"/>
      <c r="SZ1151" s="60"/>
      <c r="TA1151" s="60"/>
      <c r="TB1151" s="60"/>
      <c r="TC1151" s="60"/>
      <c r="TD1151" s="60"/>
      <c r="TE1151" s="60"/>
      <c r="TF1151" s="60"/>
      <c r="TG1151" s="60"/>
      <c r="TH1151" s="60"/>
      <c r="TI1151" s="60"/>
    </row>
    <row r="1152" spans="1:529" s="60" customFormat="1" ht="45.75" customHeight="1" x14ac:dyDescent="0.25">
      <c r="A1152" s="73" t="s">
        <v>3289</v>
      </c>
      <c r="B1152" s="12">
        <v>39645</v>
      </c>
      <c r="C1152" s="11" t="s">
        <v>7909</v>
      </c>
      <c r="D1152" s="11" t="s">
        <v>7907</v>
      </c>
      <c r="E1152" s="64" t="s">
        <v>6733</v>
      </c>
      <c r="F1152" s="64" t="s">
        <v>6733</v>
      </c>
      <c r="G1152" s="64" t="s">
        <v>128</v>
      </c>
      <c r="H1152" s="73">
        <v>54020</v>
      </c>
      <c r="I1152" s="12">
        <v>41781</v>
      </c>
      <c r="J1152" s="12">
        <v>46221</v>
      </c>
      <c r="K1152" s="11" t="s">
        <v>365</v>
      </c>
      <c r="L1152" s="11" t="s">
        <v>365</v>
      </c>
      <c r="M1152" s="11" t="s">
        <v>4807</v>
      </c>
      <c r="N1152" s="11" t="s">
        <v>25</v>
      </c>
      <c r="O1152" s="11">
        <v>154000</v>
      </c>
      <c r="P1152" s="745" t="s">
        <v>7908</v>
      </c>
      <c r="Q1152" s="745" t="s">
        <v>7908</v>
      </c>
      <c r="R1152" s="745"/>
      <c r="S1152" s="745"/>
      <c r="T1152" s="559">
        <v>17.600000000000001</v>
      </c>
      <c r="U1152" s="11">
        <v>390.41</v>
      </c>
      <c r="V1152" s="11">
        <v>154000</v>
      </c>
      <c r="W1152" s="11" t="s">
        <v>1257</v>
      </c>
      <c r="X1152" s="11">
        <v>35</v>
      </c>
      <c r="Y1152" s="11">
        <v>25</v>
      </c>
      <c r="Z1152" s="11">
        <v>125</v>
      </c>
      <c r="AA1152" s="11" t="s">
        <v>1090</v>
      </c>
      <c r="AB1152" s="11" t="s">
        <v>1090</v>
      </c>
      <c r="AC1152" s="11" t="s">
        <v>1090</v>
      </c>
      <c r="AD1152" s="11" t="s">
        <v>1090</v>
      </c>
      <c r="AE1152" s="11" t="s">
        <v>1090</v>
      </c>
      <c r="AF1152" s="11">
        <v>0.5</v>
      </c>
      <c r="AG1152" s="11" t="s">
        <v>3290</v>
      </c>
      <c r="AH1152" s="60">
        <v>30</v>
      </c>
      <c r="AI1152" s="11" t="s">
        <v>3291</v>
      </c>
      <c r="AJ1152" s="11" t="s">
        <v>3292</v>
      </c>
      <c r="AK1152" s="11" t="s">
        <v>1108</v>
      </c>
      <c r="AL1152" s="60" t="s">
        <v>7940</v>
      </c>
    </row>
    <row r="1153" spans="1:529" s="60" customFormat="1" ht="45.75" customHeight="1" x14ac:dyDescent="0.25">
      <c r="A1153" s="73" t="s">
        <v>3289</v>
      </c>
      <c r="B1153" s="12">
        <v>39645</v>
      </c>
      <c r="C1153" s="11" t="s">
        <v>7910</v>
      </c>
      <c r="D1153" s="11" t="s">
        <v>7907</v>
      </c>
      <c r="E1153" s="11" t="s">
        <v>6733</v>
      </c>
      <c r="F1153" s="11" t="s">
        <v>6733</v>
      </c>
      <c r="G1153" s="11" t="s">
        <v>128</v>
      </c>
      <c r="H1153" s="73">
        <v>54020</v>
      </c>
      <c r="I1153" s="12">
        <v>41781</v>
      </c>
      <c r="J1153" s="12">
        <v>46221</v>
      </c>
      <c r="K1153" s="11" t="s">
        <v>365</v>
      </c>
      <c r="L1153" s="11" t="s">
        <v>365</v>
      </c>
      <c r="M1153" s="11" t="s">
        <v>4807</v>
      </c>
      <c r="N1153" s="11" t="s">
        <v>25</v>
      </c>
      <c r="O1153" s="11">
        <v>484720</v>
      </c>
      <c r="P1153" s="745" t="s">
        <v>7908</v>
      </c>
      <c r="Q1153" s="745" t="s">
        <v>7908</v>
      </c>
      <c r="R1153" s="745"/>
      <c r="S1153" s="745"/>
      <c r="T1153" s="559">
        <v>141</v>
      </c>
      <c r="U1153" s="11">
        <v>1328</v>
      </c>
      <c r="V1153" s="11">
        <v>484720</v>
      </c>
      <c r="W1153" s="11" t="s">
        <v>1257</v>
      </c>
      <c r="X1153" s="11">
        <v>35</v>
      </c>
      <c r="Y1153" s="11">
        <v>25</v>
      </c>
      <c r="Z1153" s="11">
        <v>125</v>
      </c>
      <c r="AA1153" s="11" t="s">
        <v>1090</v>
      </c>
      <c r="AB1153" s="11" t="s">
        <v>1090</v>
      </c>
      <c r="AC1153" s="11" t="s">
        <v>1090</v>
      </c>
      <c r="AD1153" s="11" t="s">
        <v>1090</v>
      </c>
      <c r="AE1153" s="11" t="s">
        <v>1090</v>
      </c>
      <c r="AF1153" s="11">
        <v>0.5</v>
      </c>
      <c r="AG1153" s="11" t="s">
        <v>3290</v>
      </c>
      <c r="AH1153" s="11">
        <v>28</v>
      </c>
      <c r="AI1153" s="60" t="s">
        <v>7912</v>
      </c>
      <c r="AJ1153" s="60" t="s">
        <v>7913</v>
      </c>
      <c r="AK1153" s="11" t="s">
        <v>1108</v>
      </c>
      <c r="AL1153" s="60" t="s">
        <v>7940</v>
      </c>
    </row>
    <row r="1154" spans="1:529" s="82" customFormat="1" ht="45.75" customHeight="1" thickBot="1" x14ac:dyDescent="0.3">
      <c r="A1154" s="73" t="s">
        <v>3289</v>
      </c>
      <c r="B1154" s="12">
        <v>39645</v>
      </c>
      <c r="C1154" s="11" t="s">
        <v>7911</v>
      </c>
      <c r="D1154" s="11" t="s">
        <v>7907</v>
      </c>
      <c r="E1154" s="67" t="s">
        <v>6733</v>
      </c>
      <c r="F1154" s="67" t="s">
        <v>6733</v>
      </c>
      <c r="G1154" s="67" t="s">
        <v>128</v>
      </c>
      <c r="H1154" s="73">
        <v>54020</v>
      </c>
      <c r="I1154" s="12">
        <v>41781</v>
      </c>
      <c r="J1154" s="12">
        <v>46221</v>
      </c>
      <c r="K1154" s="11" t="s">
        <v>365</v>
      </c>
      <c r="L1154" s="11" t="s">
        <v>365</v>
      </c>
      <c r="M1154" s="11" t="s">
        <v>4807</v>
      </c>
      <c r="N1154" s="11" t="s">
        <v>25</v>
      </c>
      <c r="O1154" s="11"/>
      <c r="P1154" s="756" t="s">
        <v>7908</v>
      </c>
      <c r="Q1154" s="756" t="s">
        <v>7908</v>
      </c>
      <c r="R1154" s="745"/>
      <c r="S1154" s="745"/>
      <c r="T1154" s="559"/>
      <c r="U1154" s="11"/>
      <c r="V1154" s="11"/>
      <c r="W1154" s="11" t="s">
        <v>1257</v>
      </c>
      <c r="X1154" s="11">
        <v>35</v>
      </c>
      <c r="Y1154" s="11">
        <v>25</v>
      </c>
      <c r="Z1154" s="11">
        <v>125</v>
      </c>
      <c r="AA1154" s="11" t="s">
        <v>1090</v>
      </c>
      <c r="AB1154" s="11" t="s">
        <v>1090</v>
      </c>
      <c r="AC1154" s="11" t="s">
        <v>1090</v>
      </c>
      <c r="AD1154" s="11" t="s">
        <v>1090</v>
      </c>
      <c r="AE1154" s="11" t="s">
        <v>1090</v>
      </c>
      <c r="AF1154" s="11">
        <v>0.5</v>
      </c>
      <c r="AG1154" s="11" t="s">
        <v>3290</v>
      </c>
      <c r="AH1154" s="11">
        <v>26.77</v>
      </c>
      <c r="AI1154" s="11" t="s">
        <v>7914</v>
      </c>
      <c r="AJ1154" s="60" t="s">
        <v>7915</v>
      </c>
      <c r="AK1154" s="11" t="s">
        <v>1108</v>
      </c>
      <c r="AL1154" s="60" t="s">
        <v>7940</v>
      </c>
      <c r="AM1154" s="60"/>
      <c r="AN1154" s="60"/>
      <c r="AO1154" s="60"/>
      <c r="AP1154" s="60"/>
      <c r="AQ1154" s="60"/>
      <c r="AR1154" s="60"/>
      <c r="AS1154" s="60"/>
      <c r="AT1154" s="60"/>
      <c r="AU1154" s="60"/>
      <c r="AV1154" s="60"/>
      <c r="AW1154" s="60"/>
      <c r="AX1154" s="60"/>
      <c r="AY1154" s="60"/>
      <c r="AZ1154" s="60"/>
      <c r="BA1154" s="60"/>
      <c r="BB1154" s="60"/>
      <c r="BC1154" s="60"/>
      <c r="BD1154" s="60"/>
      <c r="BE1154" s="60"/>
      <c r="BF1154" s="60"/>
      <c r="BG1154" s="60"/>
      <c r="BH1154" s="60"/>
      <c r="BI1154" s="60"/>
      <c r="BJ1154" s="60"/>
      <c r="BK1154" s="60"/>
      <c r="BL1154" s="60"/>
      <c r="BM1154" s="60"/>
      <c r="BN1154" s="60"/>
      <c r="BO1154" s="60"/>
      <c r="BP1154" s="60"/>
      <c r="BQ1154" s="60"/>
      <c r="BR1154" s="60"/>
      <c r="BS1154" s="60"/>
      <c r="BT1154" s="60"/>
      <c r="BU1154" s="60"/>
      <c r="BV1154" s="60"/>
      <c r="BW1154" s="60"/>
      <c r="BX1154" s="60"/>
      <c r="BY1154" s="60"/>
      <c r="BZ1154" s="60"/>
      <c r="CA1154" s="60"/>
      <c r="CB1154" s="60"/>
      <c r="CC1154" s="60"/>
      <c r="CD1154" s="60"/>
      <c r="CE1154" s="60"/>
      <c r="CF1154" s="60"/>
      <c r="CG1154" s="60"/>
      <c r="CH1154" s="60"/>
      <c r="CI1154" s="60"/>
      <c r="CJ1154" s="60"/>
      <c r="CK1154" s="60"/>
      <c r="CL1154" s="60"/>
      <c r="CM1154" s="60"/>
      <c r="CN1154" s="60"/>
      <c r="CO1154" s="60"/>
      <c r="CP1154" s="60"/>
      <c r="CQ1154" s="60"/>
      <c r="CR1154" s="60"/>
      <c r="CS1154" s="60"/>
      <c r="CT1154" s="60"/>
      <c r="CU1154" s="60"/>
      <c r="CV1154" s="60"/>
      <c r="CW1154" s="60"/>
      <c r="CX1154" s="60"/>
      <c r="CY1154" s="60"/>
      <c r="CZ1154" s="60"/>
      <c r="DA1154" s="60"/>
      <c r="DB1154" s="60"/>
      <c r="DC1154" s="60"/>
      <c r="DD1154" s="60"/>
      <c r="DE1154" s="60"/>
      <c r="DF1154" s="60"/>
      <c r="DG1154" s="60"/>
      <c r="DH1154" s="60"/>
      <c r="DI1154" s="60"/>
      <c r="DJ1154" s="60"/>
      <c r="DK1154" s="60"/>
      <c r="DL1154" s="60"/>
      <c r="DM1154" s="60"/>
      <c r="DN1154" s="60"/>
      <c r="DO1154" s="60"/>
      <c r="DP1154" s="60"/>
      <c r="DQ1154" s="60"/>
      <c r="DR1154" s="60"/>
      <c r="DS1154" s="60"/>
      <c r="DT1154" s="60"/>
      <c r="DU1154" s="60"/>
      <c r="DV1154" s="60"/>
      <c r="DW1154" s="60"/>
      <c r="DX1154" s="60"/>
      <c r="DY1154" s="60"/>
      <c r="DZ1154" s="60"/>
      <c r="EA1154" s="60"/>
      <c r="EB1154" s="60"/>
      <c r="EC1154" s="60"/>
      <c r="ED1154" s="60"/>
      <c r="EE1154" s="60"/>
      <c r="EF1154" s="60"/>
      <c r="EG1154" s="60"/>
      <c r="EH1154" s="60"/>
      <c r="EI1154" s="60"/>
      <c r="EJ1154" s="60"/>
      <c r="EK1154" s="60"/>
      <c r="EL1154" s="60"/>
      <c r="EM1154" s="60"/>
      <c r="EN1154" s="60"/>
      <c r="EO1154" s="60"/>
      <c r="EP1154" s="60"/>
      <c r="EQ1154" s="60"/>
      <c r="ER1154" s="60"/>
      <c r="ES1154" s="60"/>
      <c r="ET1154" s="60"/>
      <c r="EU1154" s="60"/>
      <c r="EV1154" s="60"/>
      <c r="EW1154" s="60"/>
      <c r="EX1154" s="60"/>
      <c r="EY1154" s="60"/>
      <c r="EZ1154" s="60"/>
      <c r="FA1154" s="60"/>
      <c r="FB1154" s="60"/>
      <c r="FC1154" s="60"/>
      <c r="FD1154" s="60"/>
      <c r="FE1154" s="60"/>
      <c r="FF1154" s="60"/>
      <c r="FG1154" s="60"/>
      <c r="FH1154" s="60"/>
      <c r="FI1154" s="60"/>
      <c r="FJ1154" s="60"/>
      <c r="FK1154" s="60"/>
      <c r="FL1154" s="60"/>
      <c r="FM1154" s="60"/>
      <c r="FN1154" s="60"/>
      <c r="FO1154" s="60"/>
      <c r="FP1154" s="60"/>
      <c r="FQ1154" s="60"/>
      <c r="FR1154" s="60"/>
      <c r="FS1154" s="60"/>
      <c r="FT1154" s="60"/>
      <c r="FU1154" s="60"/>
      <c r="FV1154" s="60"/>
      <c r="FW1154" s="60"/>
      <c r="FX1154" s="60"/>
      <c r="FY1154" s="60"/>
      <c r="FZ1154" s="60"/>
      <c r="GA1154" s="60"/>
      <c r="GB1154" s="60"/>
      <c r="GC1154" s="60"/>
      <c r="GD1154" s="60"/>
      <c r="GE1154" s="60"/>
      <c r="GF1154" s="60"/>
      <c r="GG1154" s="60"/>
      <c r="GH1154" s="60"/>
      <c r="GI1154" s="60"/>
      <c r="GJ1154" s="60"/>
      <c r="GK1154" s="60"/>
      <c r="GL1154" s="60"/>
      <c r="GM1154" s="60"/>
      <c r="GN1154" s="60"/>
      <c r="GO1154" s="60"/>
      <c r="GP1154" s="60"/>
      <c r="GQ1154" s="60"/>
      <c r="GR1154" s="60"/>
      <c r="GS1154" s="60"/>
      <c r="GT1154" s="60"/>
      <c r="GU1154" s="60"/>
      <c r="GV1154" s="60"/>
      <c r="GW1154" s="60"/>
      <c r="GX1154" s="60"/>
      <c r="GY1154" s="60"/>
      <c r="GZ1154" s="60"/>
      <c r="HA1154" s="60"/>
      <c r="HB1154" s="60"/>
      <c r="HC1154" s="60"/>
      <c r="HD1154" s="60"/>
      <c r="HE1154" s="60"/>
      <c r="HF1154" s="60"/>
      <c r="HG1154" s="60"/>
      <c r="HH1154" s="60"/>
      <c r="HI1154" s="60"/>
      <c r="HJ1154" s="60"/>
      <c r="HK1154" s="60"/>
      <c r="HL1154" s="60"/>
      <c r="HM1154" s="60"/>
      <c r="HN1154" s="60"/>
      <c r="HO1154" s="60"/>
      <c r="HP1154" s="60"/>
      <c r="HQ1154" s="60"/>
      <c r="HR1154" s="60"/>
      <c r="HS1154" s="60"/>
      <c r="HT1154" s="60"/>
      <c r="HU1154" s="60"/>
      <c r="HV1154" s="60"/>
      <c r="HW1154" s="60"/>
      <c r="HX1154" s="60"/>
      <c r="HY1154" s="60"/>
      <c r="HZ1154" s="60"/>
      <c r="IA1154" s="60"/>
      <c r="IB1154" s="60"/>
      <c r="IC1154" s="60"/>
      <c r="ID1154" s="60"/>
      <c r="IE1154" s="60"/>
      <c r="IF1154" s="60"/>
      <c r="IG1154" s="60"/>
      <c r="IH1154" s="60"/>
      <c r="II1154" s="60"/>
      <c r="IJ1154" s="60"/>
      <c r="IK1154" s="60"/>
      <c r="IL1154" s="60"/>
      <c r="IM1154" s="60"/>
      <c r="IN1154" s="60"/>
      <c r="IO1154" s="60"/>
      <c r="IP1154" s="60"/>
      <c r="IQ1154" s="60"/>
      <c r="IR1154" s="60"/>
      <c r="IS1154" s="60"/>
      <c r="IT1154" s="60"/>
      <c r="IU1154" s="60"/>
      <c r="IV1154" s="60"/>
      <c r="IW1154" s="60"/>
      <c r="IX1154" s="60"/>
      <c r="IY1154" s="60"/>
      <c r="IZ1154" s="60"/>
      <c r="JA1154" s="60"/>
      <c r="JB1154" s="60"/>
      <c r="JC1154" s="60"/>
      <c r="JD1154" s="60"/>
      <c r="JE1154" s="60"/>
      <c r="JF1154" s="60"/>
      <c r="JG1154" s="60"/>
      <c r="JH1154" s="60"/>
      <c r="JI1154" s="60"/>
      <c r="JJ1154" s="60"/>
      <c r="JK1154" s="60"/>
      <c r="JL1154" s="60"/>
      <c r="JM1154" s="60"/>
      <c r="JN1154" s="60"/>
      <c r="JO1154" s="60"/>
      <c r="JP1154" s="60"/>
      <c r="JQ1154" s="60"/>
      <c r="JR1154" s="60"/>
      <c r="JS1154" s="60"/>
      <c r="JT1154" s="60"/>
      <c r="JU1154" s="60"/>
      <c r="JV1154" s="60"/>
      <c r="JW1154" s="60"/>
      <c r="JX1154" s="60"/>
      <c r="JY1154" s="60"/>
      <c r="JZ1154" s="60"/>
      <c r="KA1154" s="60"/>
      <c r="KB1154" s="60"/>
      <c r="KC1154" s="60"/>
      <c r="KD1154" s="60"/>
      <c r="KE1154" s="60"/>
      <c r="KF1154" s="60"/>
      <c r="KG1154" s="60"/>
      <c r="KH1154" s="60"/>
      <c r="KI1154" s="60"/>
      <c r="KJ1154" s="60"/>
      <c r="KK1154" s="60"/>
      <c r="KL1154" s="60"/>
      <c r="KM1154" s="60"/>
      <c r="KN1154" s="60"/>
      <c r="KO1154" s="60"/>
      <c r="KP1154" s="60"/>
      <c r="KQ1154" s="60"/>
      <c r="KR1154" s="60"/>
      <c r="KS1154" s="60"/>
      <c r="KT1154" s="60"/>
      <c r="KU1154" s="60"/>
      <c r="KV1154" s="60"/>
      <c r="KW1154" s="60"/>
      <c r="KX1154" s="60"/>
      <c r="KY1154" s="60"/>
      <c r="KZ1154" s="60"/>
      <c r="LA1154" s="60"/>
      <c r="LB1154" s="60"/>
      <c r="LC1154" s="60"/>
      <c r="LD1154" s="60"/>
      <c r="LE1154" s="60"/>
      <c r="LF1154" s="60"/>
      <c r="LG1154" s="60"/>
      <c r="LH1154" s="60"/>
      <c r="LI1154" s="60"/>
      <c r="LJ1154" s="60"/>
      <c r="LK1154" s="60"/>
      <c r="LL1154" s="60"/>
      <c r="LM1154" s="60"/>
      <c r="LN1154" s="60"/>
      <c r="LO1154" s="60"/>
      <c r="LP1154" s="60"/>
      <c r="LQ1154" s="60"/>
      <c r="LR1154" s="60"/>
      <c r="LS1154" s="60"/>
      <c r="LT1154" s="60"/>
      <c r="LU1154" s="60"/>
      <c r="LV1154" s="60"/>
      <c r="LW1154" s="60"/>
      <c r="LX1154" s="60"/>
      <c r="LY1154" s="60"/>
      <c r="LZ1154" s="60"/>
      <c r="MA1154" s="60"/>
      <c r="MB1154" s="60"/>
      <c r="MC1154" s="60"/>
      <c r="MD1154" s="60"/>
      <c r="ME1154" s="60"/>
      <c r="MF1154" s="60"/>
      <c r="MG1154" s="60"/>
      <c r="MH1154" s="60"/>
      <c r="MI1154" s="60"/>
      <c r="MJ1154" s="60"/>
      <c r="MK1154" s="60"/>
      <c r="ML1154" s="60"/>
      <c r="MM1154" s="60"/>
      <c r="MN1154" s="60"/>
      <c r="MO1154" s="60"/>
      <c r="MP1154" s="60"/>
      <c r="MQ1154" s="60"/>
      <c r="MR1154" s="60"/>
      <c r="MS1154" s="60"/>
      <c r="MT1154" s="60"/>
      <c r="MU1154" s="60"/>
      <c r="MV1154" s="60"/>
      <c r="MW1154" s="60"/>
      <c r="MX1154" s="60"/>
      <c r="MY1154" s="60"/>
      <c r="MZ1154" s="60"/>
      <c r="NA1154" s="60"/>
      <c r="NB1154" s="60"/>
      <c r="NC1154" s="60"/>
      <c r="ND1154" s="60"/>
      <c r="NE1154" s="60"/>
      <c r="NF1154" s="60"/>
      <c r="NG1154" s="60"/>
      <c r="NH1154" s="60"/>
      <c r="NI1154" s="60"/>
      <c r="NJ1154" s="60"/>
      <c r="NK1154" s="60"/>
      <c r="NL1154" s="60"/>
      <c r="NM1154" s="60"/>
      <c r="NN1154" s="60"/>
      <c r="NO1154" s="60"/>
      <c r="NP1154" s="60"/>
      <c r="NQ1154" s="60"/>
      <c r="NR1154" s="60"/>
      <c r="NS1154" s="60"/>
      <c r="NT1154" s="60"/>
      <c r="NU1154" s="60"/>
      <c r="NV1154" s="60"/>
      <c r="NW1154" s="60"/>
      <c r="NX1154" s="60"/>
      <c r="NY1154" s="60"/>
      <c r="NZ1154" s="60"/>
      <c r="OA1154" s="60"/>
      <c r="OB1154" s="60"/>
      <c r="OC1154" s="60"/>
      <c r="OD1154" s="60"/>
      <c r="OE1154" s="60"/>
      <c r="OF1154" s="60"/>
      <c r="OG1154" s="60"/>
      <c r="OH1154" s="60"/>
      <c r="OI1154" s="60"/>
      <c r="OJ1154" s="60"/>
      <c r="OK1154" s="60"/>
      <c r="OL1154" s="60"/>
      <c r="OM1154" s="60"/>
      <c r="ON1154" s="60"/>
      <c r="OO1154" s="60"/>
      <c r="OP1154" s="60"/>
      <c r="OQ1154" s="60"/>
      <c r="OR1154" s="60"/>
      <c r="OS1154" s="60"/>
      <c r="OT1154" s="60"/>
      <c r="OU1154" s="60"/>
      <c r="OV1154" s="60"/>
      <c r="OW1154" s="60"/>
      <c r="OX1154" s="60"/>
      <c r="OY1154" s="60"/>
      <c r="OZ1154" s="60"/>
      <c r="PA1154" s="60"/>
      <c r="PB1154" s="60"/>
      <c r="PC1154" s="60"/>
      <c r="PD1154" s="60"/>
      <c r="PE1154" s="60"/>
      <c r="PF1154" s="60"/>
      <c r="PG1154" s="60"/>
      <c r="PH1154" s="60"/>
      <c r="PI1154" s="60"/>
      <c r="PJ1154" s="60"/>
      <c r="PK1154" s="60"/>
      <c r="PL1154" s="60"/>
      <c r="PM1154" s="60"/>
      <c r="PN1154" s="60"/>
      <c r="PO1154" s="60"/>
      <c r="PP1154" s="60"/>
      <c r="PQ1154" s="60"/>
      <c r="PR1154" s="60"/>
      <c r="PS1154" s="60"/>
      <c r="PT1154" s="60"/>
      <c r="PU1154" s="60"/>
      <c r="PV1154" s="60"/>
      <c r="PW1154" s="60"/>
      <c r="PX1154" s="60"/>
      <c r="PY1154" s="60"/>
      <c r="PZ1154" s="60"/>
      <c r="QA1154" s="60"/>
      <c r="QB1154" s="60"/>
      <c r="QC1154" s="60"/>
      <c r="QD1154" s="60"/>
      <c r="QE1154" s="60"/>
      <c r="QF1154" s="60"/>
      <c r="QG1154" s="60"/>
      <c r="QH1154" s="60"/>
      <c r="QI1154" s="60"/>
      <c r="QJ1154" s="60"/>
      <c r="QK1154" s="60"/>
      <c r="QL1154" s="60"/>
      <c r="QM1154" s="60"/>
      <c r="QN1154" s="60"/>
      <c r="QO1154" s="60"/>
      <c r="QP1154" s="60"/>
      <c r="QQ1154" s="60"/>
      <c r="QR1154" s="60"/>
      <c r="QS1154" s="60"/>
      <c r="QT1154" s="60"/>
      <c r="QU1154" s="60"/>
      <c r="QV1154" s="60"/>
      <c r="QW1154" s="60"/>
      <c r="QX1154" s="60"/>
      <c r="QY1154" s="60"/>
      <c r="QZ1154" s="60"/>
      <c r="RA1154" s="60"/>
      <c r="RB1154" s="60"/>
      <c r="RC1154" s="60"/>
      <c r="RD1154" s="60"/>
      <c r="RE1154" s="60"/>
      <c r="RF1154" s="60"/>
      <c r="RG1154" s="60"/>
      <c r="RH1154" s="60"/>
      <c r="RI1154" s="60"/>
      <c r="RJ1154" s="60"/>
      <c r="RK1154" s="60"/>
      <c r="RL1154" s="60"/>
      <c r="RM1154" s="60"/>
      <c r="RN1154" s="60"/>
      <c r="RO1154" s="60"/>
      <c r="RP1154" s="60"/>
      <c r="RQ1154" s="60"/>
      <c r="RR1154" s="60"/>
      <c r="RS1154" s="60"/>
      <c r="RT1154" s="60"/>
      <c r="RU1154" s="60"/>
      <c r="RV1154" s="60"/>
      <c r="RW1154" s="60"/>
      <c r="RX1154" s="60"/>
      <c r="RY1154" s="60"/>
      <c r="RZ1154" s="60"/>
      <c r="SA1154" s="60"/>
      <c r="SB1154" s="60"/>
      <c r="SC1154" s="60"/>
      <c r="SD1154" s="60"/>
      <c r="SE1154" s="60"/>
      <c r="SF1154" s="60"/>
      <c r="SG1154" s="60"/>
      <c r="SH1154" s="60"/>
      <c r="SI1154" s="60"/>
      <c r="SJ1154" s="60"/>
      <c r="SK1154" s="60"/>
      <c r="SL1154" s="60"/>
      <c r="SM1154" s="60"/>
      <c r="SN1154" s="60"/>
      <c r="SO1154" s="60"/>
      <c r="SP1154" s="60"/>
      <c r="SQ1154" s="60"/>
      <c r="SR1154" s="60"/>
      <c r="SS1154" s="60"/>
      <c r="ST1154" s="60"/>
      <c r="SU1154" s="60"/>
      <c r="SV1154" s="60"/>
      <c r="SW1154" s="60"/>
      <c r="SX1154" s="60"/>
      <c r="SY1154" s="60"/>
      <c r="SZ1154" s="60"/>
      <c r="TA1154" s="60"/>
      <c r="TB1154" s="60"/>
      <c r="TC1154" s="60"/>
      <c r="TD1154" s="60"/>
      <c r="TE1154" s="60"/>
      <c r="TF1154" s="60"/>
      <c r="TG1154" s="60"/>
      <c r="TH1154" s="60"/>
      <c r="TI1154" s="60"/>
    </row>
    <row r="1155" spans="1:529" s="82" customFormat="1" ht="45.75" customHeight="1" thickBot="1" x14ac:dyDescent="0.3">
      <c r="A1155" s="165" t="s">
        <v>3297</v>
      </c>
      <c r="B1155" s="166">
        <v>41771</v>
      </c>
      <c r="C1155" s="167" t="s">
        <v>3298</v>
      </c>
      <c r="D1155" s="167" t="s">
        <v>7829</v>
      </c>
      <c r="E1155" s="39" t="s">
        <v>7830</v>
      </c>
      <c r="F1155" s="39" t="s">
        <v>175</v>
      </c>
      <c r="G1155" s="39" t="s">
        <v>53</v>
      </c>
      <c r="H1155" s="168">
        <v>62503</v>
      </c>
      <c r="I1155" s="166">
        <v>41793</v>
      </c>
      <c r="J1155" s="166">
        <v>43963</v>
      </c>
      <c r="K1155" s="167" t="s">
        <v>877</v>
      </c>
      <c r="L1155" s="167"/>
      <c r="M1155" s="167" t="s">
        <v>302</v>
      </c>
      <c r="N1155" s="167" t="s">
        <v>34</v>
      </c>
      <c r="O1155" s="167">
        <v>26000</v>
      </c>
      <c r="P1155" s="759"/>
      <c r="Q1155" s="759"/>
      <c r="R1155" s="759"/>
      <c r="S1155" s="759"/>
      <c r="T1155" s="564">
        <v>36</v>
      </c>
      <c r="U1155" s="167">
        <v>151.19999999999999</v>
      </c>
      <c r="V1155" s="167">
        <v>26000</v>
      </c>
      <c r="W1155" s="167" t="s">
        <v>1257</v>
      </c>
      <c r="X1155" s="167">
        <v>100</v>
      </c>
      <c r="Y1155" s="167" t="s">
        <v>1090</v>
      </c>
      <c r="Z1155" s="167" t="s">
        <v>1090</v>
      </c>
      <c r="AA1155" s="167" t="s">
        <v>1090</v>
      </c>
      <c r="AB1155" s="167" t="s">
        <v>1090</v>
      </c>
      <c r="AC1155" s="167" t="s">
        <v>1090</v>
      </c>
      <c r="AD1155" s="167" t="s">
        <v>1090</v>
      </c>
      <c r="AE1155" s="167" t="s">
        <v>1090</v>
      </c>
      <c r="AF1155" s="167">
        <v>0.5</v>
      </c>
      <c r="AG1155" s="167" t="s">
        <v>1090</v>
      </c>
      <c r="AH1155" s="167">
        <v>94</v>
      </c>
      <c r="AI1155" s="167" t="s">
        <v>4437</v>
      </c>
      <c r="AJ1155" s="167" t="s">
        <v>4438</v>
      </c>
      <c r="AK1155" s="167" t="s">
        <v>1408</v>
      </c>
      <c r="AL1155" s="452" t="s">
        <v>7831</v>
      </c>
      <c r="AM1155" s="60"/>
      <c r="AN1155" s="60"/>
      <c r="AO1155" s="60"/>
      <c r="AP1155" s="60"/>
      <c r="AQ1155" s="60"/>
      <c r="AR1155" s="60"/>
      <c r="AS1155" s="60"/>
      <c r="AT1155" s="60"/>
      <c r="AU1155" s="60"/>
      <c r="AV1155" s="60"/>
      <c r="AW1155" s="60"/>
      <c r="AX1155" s="60"/>
      <c r="AY1155" s="60"/>
      <c r="AZ1155" s="60"/>
      <c r="BA1155" s="60"/>
      <c r="BB1155" s="60"/>
      <c r="BC1155" s="60"/>
      <c r="BD1155" s="60"/>
      <c r="BE1155" s="60"/>
      <c r="BF1155" s="60"/>
      <c r="BG1155" s="60"/>
      <c r="BH1155" s="60"/>
      <c r="BI1155" s="60"/>
      <c r="BJ1155" s="60"/>
      <c r="BK1155" s="60"/>
      <c r="BL1155" s="60"/>
      <c r="BM1155" s="60"/>
      <c r="BN1155" s="60"/>
      <c r="BO1155" s="60"/>
      <c r="BP1155" s="60"/>
      <c r="BQ1155" s="60"/>
      <c r="BR1155" s="60"/>
      <c r="BS1155" s="60"/>
      <c r="BT1155" s="60"/>
      <c r="BU1155" s="60"/>
      <c r="BV1155" s="60"/>
      <c r="BW1155" s="60"/>
      <c r="BX1155" s="60"/>
      <c r="BY1155" s="60"/>
      <c r="BZ1155" s="60"/>
      <c r="CA1155" s="60"/>
      <c r="CB1155" s="60"/>
      <c r="CC1155" s="60"/>
      <c r="CD1155" s="60"/>
      <c r="CE1155" s="60"/>
      <c r="CF1155" s="60"/>
      <c r="CG1155" s="60"/>
      <c r="CH1155" s="60"/>
      <c r="CI1155" s="60"/>
      <c r="CJ1155" s="60"/>
      <c r="CK1155" s="60"/>
      <c r="CL1155" s="60"/>
      <c r="CM1155" s="60"/>
      <c r="CN1155" s="60"/>
      <c r="CO1155" s="60"/>
      <c r="CP1155" s="60"/>
      <c r="CQ1155" s="60"/>
      <c r="CR1155" s="60"/>
      <c r="CS1155" s="60"/>
      <c r="CT1155" s="60"/>
      <c r="CU1155" s="60"/>
      <c r="CV1155" s="60"/>
      <c r="CW1155" s="60"/>
      <c r="CX1155" s="60"/>
      <c r="CY1155" s="60"/>
      <c r="CZ1155" s="60"/>
      <c r="DA1155" s="60"/>
      <c r="DB1155" s="60"/>
      <c r="DC1155" s="60"/>
      <c r="DD1155" s="60"/>
      <c r="DE1155" s="60"/>
      <c r="DF1155" s="60"/>
      <c r="DG1155" s="60"/>
      <c r="DH1155" s="60"/>
      <c r="DI1155" s="60"/>
      <c r="DJ1155" s="60"/>
      <c r="DK1155" s="60"/>
      <c r="DL1155" s="60"/>
      <c r="DM1155" s="60"/>
      <c r="DN1155" s="60"/>
      <c r="DO1155" s="60"/>
      <c r="DP1155" s="60"/>
      <c r="DQ1155" s="60"/>
      <c r="DR1155" s="60"/>
      <c r="DS1155" s="60"/>
      <c r="DT1155" s="60"/>
      <c r="DU1155" s="60"/>
      <c r="DV1155" s="60"/>
      <c r="DW1155" s="60"/>
      <c r="DX1155" s="60"/>
      <c r="DY1155" s="60"/>
      <c r="DZ1155" s="60"/>
      <c r="EA1155" s="60"/>
      <c r="EB1155" s="60"/>
      <c r="EC1155" s="60"/>
      <c r="ED1155" s="60"/>
      <c r="EE1155" s="60"/>
      <c r="EF1155" s="60"/>
      <c r="EG1155" s="60"/>
      <c r="EH1155" s="60"/>
      <c r="EI1155" s="60"/>
      <c r="EJ1155" s="60"/>
      <c r="EK1155" s="60"/>
      <c r="EL1155" s="60"/>
      <c r="EM1155" s="60"/>
      <c r="EN1155" s="60"/>
      <c r="EO1155" s="60"/>
      <c r="EP1155" s="60"/>
      <c r="EQ1155" s="60"/>
      <c r="ER1155" s="60"/>
      <c r="ES1155" s="60"/>
      <c r="ET1155" s="60"/>
      <c r="EU1155" s="60"/>
      <c r="EV1155" s="60"/>
      <c r="EW1155" s="60"/>
      <c r="EX1155" s="60"/>
      <c r="EY1155" s="60"/>
      <c r="EZ1155" s="60"/>
      <c r="FA1155" s="60"/>
      <c r="FB1155" s="60"/>
      <c r="FC1155" s="60"/>
      <c r="FD1155" s="60"/>
      <c r="FE1155" s="60"/>
      <c r="FF1155" s="60"/>
      <c r="FG1155" s="60"/>
      <c r="FH1155" s="60"/>
      <c r="FI1155" s="60"/>
      <c r="FJ1155" s="60"/>
      <c r="FK1155" s="60"/>
      <c r="FL1155" s="60"/>
      <c r="FM1155" s="60"/>
      <c r="FN1155" s="60"/>
      <c r="FO1155" s="60"/>
      <c r="FP1155" s="60"/>
      <c r="FQ1155" s="60"/>
      <c r="FR1155" s="60"/>
      <c r="FS1155" s="60"/>
      <c r="FT1155" s="60"/>
      <c r="FU1155" s="60"/>
      <c r="FV1155" s="60"/>
      <c r="FW1155" s="60"/>
      <c r="FX1155" s="60"/>
      <c r="FY1155" s="60"/>
      <c r="FZ1155" s="60"/>
      <c r="GA1155" s="60"/>
      <c r="GB1155" s="60"/>
      <c r="GC1155" s="60"/>
      <c r="GD1155" s="60"/>
      <c r="GE1155" s="60"/>
      <c r="GF1155" s="60"/>
      <c r="GG1155" s="60"/>
      <c r="GH1155" s="60"/>
      <c r="GI1155" s="60"/>
      <c r="GJ1155" s="60"/>
      <c r="GK1155" s="60"/>
      <c r="GL1155" s="60"/>
      <c r="GM1155" s="60"/>
      <c r="GN1155" s="60"/>
      <c r="GO1155" s="60"/>
      <c r="GP1155" s="60"/>
      <c r="GQ1155" s="60"/>
      <c r="GR1155" s="60"/>
      <c r="GS1155" s="60"/>
      <c r="GT1155" s="60"/>
      <c r="GU1155" s="60"/>
      <c r="GV1155" s="60"/>
      <c r="GW1155" s="60"/>
      <c r="GX1155" s="60"/>
      <c r="GY1155" s="60"/>
      <c r="GZ1155" s="60"/>
      <c r="HA1155" s="60"/>
      <c r="HB1155" s="60"/>
      <c r="HC1155" s="60"/>
      <c r="HD1155" s="60"/>
      <c r="HE1155" s="60"/>
      <c r="HF1155" s="60"/>
      <c r="HG1155" s="60"/>
      <c r="HH1155" s="60"/>
      <c r="HI1155" s="60"/>
      <c r="HJ1155" s="60"/>
      <c r="HK1155" s="60"/>
      <c r="HL1155" s="60"/>
      <c r="HM1155" s="60"/>
      <c r="HN1155" s="60"/>
      <c r="HO1155" s="60"/>
      <c r="HP1155" s="60"/>
      <c r="HQ1155" s="60"/>
      <c r="HR1155" s="60"/>
      <c r="HS1155" s="60"/>
      <c r="HT1155" s="60"/>
      <c r="HU1155" s="60"/>
      <c r="HV1155" s="60"/>
      <c r="HW1155" s="60"/>
      <c r="HX1155" s="60"/>
      <c r="HY1155" s="60"/>
      <c r="HZ1155" s="60"/>
      <c r="IA1155" s="60"/>
      <c r="IB1155" s="60"/>
      <c r="IC1155" s="60"/>
      <c r="ID1155" s="60"/>
      <c r="IE1155" s="60"/>
      <c r="IF1155" s="60"/>
      <c r="IG1155" s="60"/>
      <c r="IH1155" s="60"/>
      <c r="II1155" s="60"/>
      <c r="IJ1155" s="60"/>
      <c r="IK1155" s="60"/>
      <c r="IL1155" s="60"/>
      <c r="IM1155" s="60"/>
      <c r="IN1155" s="60"/>
      <c r="IO1155" s="60"/>
      <c r="IP1155" s="60"/>
      <c r="IQ1155" s="60"/>
      <c r="IR1155" s="60"/>
      <c r="IS1155" s="60"/>
      <c r="IT1155" s="60"/>
      <c r="IU1155" s="60"/>
      <c r="IV1155" s="60"/>
      <c r="IW1155" s="60"/>
      <c r="IX1155" s="60"/>
      <c r="IY1155" s="60"/>
      <c r="IZ1155" s="60"/>
      <c r="JA1155" s="60"/>
      <c r="JB1155" s="60"/>
      <c r="JC1155" s="60"/>
      <c r="JD1155" s="60"/>
      <c r="JE1155" s="60"/>
      <c r="JF1155" s="60"/>
      <c r="JG1155" s="60"/>
      <c r="JH1155" s="60"/>
      <c r="JI1155" s="60"/>
      <c r="JJ1155" s="60"/>
      <c r="JK1155" s="60"/>
      <c r="JL1155" s="60"/>
      <c r="JM1155" s="60"/>
      <c r="JN1155" s="60"/>
      <c r="JO1155" s="60"/>
      <c r="JP1155" s="60"/>
      <c r="JQ1155" s="60"/>
      <c r="JR1155" s="60"/>
      <c r="JS1155" s="60"/>
      <c r="JT1155" s="60"/>
      <c r="JU1155" s="60"/>
      <c r="JV1155" s="60"/>
      <c r="JW1155" s="60"/>
      <c r="JX1155" s="60"/>
      <c r="JY1155" s="60"/>
      <c r="JZ1155" s="60"/>
      <c r="KA1155" s="60"/>
      <c r="KB1155" s="60"/>
      <c r="KC1155" s="60"/>
      <c r="KD1155" s="60"/>
      <c r="KE1155" s="60"/>
      <c r="KF1155" s="60"/>
      <c r="KG1155" s="60"/>
      <c r="KH1155" s="60"/>
      <c r="KI1155" s="60"/>
      <c r="KJ1155" s="60"/>
      <c r="KK1155" s="60"/>
      <c r="KL1155" s="60"/>
      <c r="KM1155" s="60"/>
      <c r="KN1155" s="60"/>
      <c r="KO1155" s="60"/>
      <c r="KP1155" s="60"/>
      <c r="KQ1155" s="60"/>
      <c r="KR1155" s="60"/>
      <c r="KS1155" s="60"/>
      <c r="KT1155" s="60"/>
      <c r="KU1155" s="60"/>
      <c r="KV1155" s="60"/>
      <c r="KW1155" s="60"/>
      <c r="KX1155" s="60"/>
      <c r="KY1155" s="60"/>
      <c r="KZ1155" s="60"/>
      <c r="LA1155" s="60"/>
      <c r="LB1155" s="60"/>
      <c r="LC1155" s="60"/>
      <c r="LD1155" s="60"/>
      <c r="LE1155" s="60"/>
      <c r="LF1155" s="60"/>
      <c r="LG1155" s="60"/>
      <c r="LH1155" s="60"/>
      <c r="LI1155" s="60"/>
      <c r="LJ1155" s="60"/>
      <c r="LK1155" s="60"/>
      <c r="LL1155" s="60"/>
      <c r="LM1155" s="60"/>
      <c r="LN1155" s="60"/>
      <c r="LO1155" s="60"/>
      <c r="LP1155" s="60"/>
      <c r="LQ1155" s="60"/>
      <c r="LR1155" s="60"/>
      <c r="LS1155" s="60"/>
      <c r="LT1155" s="60"/>
      <c r="LU1155" s="60"/>
      <c r="LV1155" s="60"/>
      <c r="LW1155" s="60"/>
      <c r="LX1155" s="60"/>
      <c r="LY1155" s="60"/>
      <c r="LZ1155" s="60"/>
      <c r="MA1155" s="60"/>
      <c r="MB1155" s="60"/>
      <c r="MC1155" s="60"/>
      <c r="MD1155" s="60"/>
      <c r="ME1155" s="60"/>
      <c r="MF1155" s="60"/>
      <c r="MG1155" s="60"/>
      <c r="MH1155" s="60"/>
      <c r="MI1155" s="60"/>
      <c r="MJ1155" s="60"/>
      <c r="MK1155" s="60"/>
      <c r="ML1155" s="60"/>
      <c r="MM1155" s="60"/>
      <c r="MN1155" s="60"/>
      <c r="MO1155" s="60"/>
      <c r="MP1155" s="60"/>
      <c r="MQ1155" s="60"/>
      <c r="MR1155" s="60"/>
      <c r="MS1155" s="60"/>
      <c r="MT1155" s="60"/>
      <c r="MU1155" s="60"/>
      <c r="MV1155" s="60"/>
      <c r="MW1155" s="60"/>
      <c r="MX1155" s="60"/>
      <c r="MY1155" s="60"/>
      <c r="MZ1155" s="60"/>
      <c r="NA1155" s="60"/>
      <c r="NB1155" s="60"/>
      <c r="NC1155" s="60"/>
      <c r="ND1155" s="60"/>
      <c r="NE1155" s="60"/>
      <c r="NF1155" s="60"/>
      <c r="NG1155" s="60"/>
      <c r="NH1155" s="60"/>
      <c r="NI1155" s="60"/>
      <c r="NJ1155" s="60"/>
      <c r="NK1155" s="60"/>
      <c r="NL1155" s="60"/>
      <c r="NM1155" s="60"/>
      <c r="NN1155" s="60"/>
      <c r="NO1155" s="60"/>
      <c r="NP1155" s="60"/>
      <c r="NQ1155" s="60"/>
      <c r="NR1155" s="60"/>
      <c r="NS1155" s="60"/>
      <c r="NT1155" s="60"/>
      <c r="NU1155" s="60"/>
      <c r="NV1155" s="60"/>
      <c r="NW1155" s="60"/>
      <c r="NX1155" s="60"/>
      <c r="NY1155" s="60"/>
      <c r="NZ1155" s="60"/>
      <c r="OA1155" s="60"/>
      <c r="OB1155" s="60"/>
      <c r="OC1155" s="60"/>
      <c r="OD1155" s="60"/>
      <c r="OE1155" s="60"/>
      <c r="OF1155" s="60"/>
      <c r="OG1155" s="60"/>
      <c r="OH1155" s="60"/>
      <c r="OI1155" s="60"/>
      <c r="OJ1155" s="60"/>
      <c r="OK1155" s="60"/>
      <c r="OL1155" s="60"/>
      <c r="OM1155" s="60"/>
      <c r="ON1155" s="60"/>
      <c r="OO1155" s="60"/>
      <c r="OP1155" s="60"/>
      <c r="OQ1155" s="60"/>
      <c r="OR1155" s="60"/>
      <c r="OS1155" s="60"/>
      <c r="OT1155" s="60"/>
      <c r="OU1155" s="60"/>
      <c r="OV1155" s="60"/>
      <c r="OW1155" s="60"/>
      <c r="OX1155" s="60"/>
      <c r="OY1155" s="60"/>
      <c r="OZ1155" s="60"/>
      <c r="PA1155" s="60"/>
      <c r="PB1155" s="60"/>
      <c r="PC1155" s="60"/>
      <c r="PD1155" s="60"/>
      <c r="PE1155" s="60"/>
      <c r="PF1155" s="60"/>
      <c r="PG1155" s="60"/>
      <c r="PH1155" s="60"/>
      <c r="PI1155" s="60"/>
      <c r="PJ1155" s="60"/>
      <c r="PK1155" s="60"/>
      <c r="PL1155" s="60"/>
      <c r="PM1155" s="60"/>
      <c r="PN1155" s="60"/>
      <c r="PO1155" s="60"/>
      <c r="PP1155" s="60"/>
      <c r="PQ1155" s="60"/>
      <c r="PR1155" s="60"/>
      <c r="PS1155" s="60"/>
      <c r="PT1155" s="60"/>
      <c r="PU1155" s="60"/>
      <c r="PV1155" s="60"/>
      <c r="PW1155" s="60"/>
      <c r="PX1155" s="60"/>
      <c r="PY1155" s="60"/>
      <c r="PZ1155" s="60"/>
      <c r="QA1155" s="60"/>
      <c r="QB1155" s="60"/>
      <c r="QC1155" s="60"/>
      <c r="QD1155" s="60"/>
      <c r="QE1155" s="60"/>
      <c r="QF1155" s="60"/>
      <c r="QG1155" s="60"/>
      <c r="QH1155" s="60"/>
      <c r="QI1155" s="60"/>
      <c r="QJ1155" s="60"/>
      <c r="QK1155" s="60"/>
      <c r="QL1155" s="60"/>
      <c r="QM1155" s="60"/>
      <c r="QN1155" s="60"/>
      <c r="QO1155" s="60"/>
      <c r="QP1155" s="60"/>
      <c r="QQ1155" s="60"/>
      <c r="QR1155" s="60"/>
      <c r="QS1155" s="60"/>
      <c r="QT1155" s="60"/>
      <c r="QU1155" s="60"/>
      <c r="QV1155" s="60"/>
      <c r="QW1155" s="60"/>
      <c r="QX1155" s="60"/>
      <c r="QY1155" s="60"/>
      <c r="QZ1155" s="60"/>
      <c r="RA1155" s="60"/>
      <c r="RB1155" s="60"/>
      <c r="RC1155" s="60"/>
      <c r="RD1155" s="60"/>
      <c r="RE1155" s="60"/>
      <c r="RF1155" s="60"/>
      <c r="RG1155" s="60"/>
      <c r="RH1155" s="60"/>
      <c r="RI1155" s="60"/>
      <c r="RJ1155" s="60"/>
      <c r="RK1155" s="60"/>
      <c r="RL1155" s="60"/>
      <c r="RM1155" s="60"/>
      <c r="RN1155" s="60"/>
      <c r="RO1155" s="60"/>
      <c r="RP1155" s="60"/>
      <c r="RQ1155" s="60"/>
      <c r="RR1155" s="60"/>
      <c r="RS1155" s="60"/>
      <c r="RT1155" s="60"/>
      <c r="RU1155" s="60"/>
      <c r="RV1155" s="60"/>
      <c r="RW1155" s="60"/>
      <c r="RX1155" s="60"/>
      <c r="RY1155" s="60"/>
      <c r="RZ1155" s="60"/>
      <c r="SA1155" s="60"/>
      <c r="SB1155" s="60"/>
      <c r="SC1155" s="60"/>
      <c r="SD1155" s="60"/>
      <c r="SE1155" s="60"/>
      <c r="SF1155" s="60"/>
      <c r="SG1155" s="60"/>
      <c r="SH1155" s="60"/>
      <c r="SI1155" s="60"/>
      <c r="SJ1155" s="60"/>
      <c r="SK1155" s="60"/>
      <c r="SL1155" s="60"/>
      <c r="SM1155" s="60"/>
      <c r="SN1155" s="60"/>
      <c r="SO1155" s="60"/>
      <c r="SP1155" s="60"/>
      <c r="SQ1155" s="60"/>
      <c r="SR1155" s="60"/>
      <c r="SS1155" s="60"/>
      <c r="ST1155" s="60"/>
      <c r="SU1155" s="60"/>
      <c r="SV1155" s="60"/>
      <c r="SW1155" s="60"/>
      <c r="SX1155" s="60"/>
      <c r="SY1155" s="60"/>
      <c r="SZ1155" s="60"/>
      <c r="TA1155" s="60"/>
      <c r="TB1155" s="60"/>
      <c r="TC1155" s="60"/>
      <c r="TD1155" s="60"/>
      <c r="TE1155" s="60"/>
      <c r="TF1155" s="60"/>
      <c r="TG1155" s="60"/>
      <c r="TH1155" s="60"/>
      <c r="TI1155" s="60"/>
    </row>
    <row r="1156" spans="1:529" s="82" customFormat="1" ht="45.75" customHeight="1" thickBot="1" x14ac:dyDescent="0.3">
      <c r="A1156" s="73" t="s">
        <v>3299</v>
      </c>
      <c r="B1156" s="12">
        <v>41771</v>
      </c>
      <c r="C1156" s="11" t="s">
        <v>8973</v>
      </c>
      <c r="D1156" s="11" t="s">
        <v>8974</v>
      </c>
      <c r="E1156" s="94" t="s">
        <v>8975</v>
      </c>
      <c r="F1156" s="94" t="s">
        <v>8976</v>
      </c>
      <c r="G1156" s="94" t="s">
        <v>186</v>
      </c>
      <c r="H1156" s="73">
        <v>23858</v>
      </c>
      <c r="I1156" s="12">
        <v>41794</v>
      </c>
      <c r="J1156" s="12">
        <v>47615</v>
      </c>
      <c r="K1156" s="11" t="s">
        <v>1960</v>
      </c>
      <c r="L1156" s="11" t="s">
        <v>7719</v>
      </c>
      <c r="M1156" s="11" t="s">
        <v>408</v>
      </c>
      <c r="N1156" s="11" t="s">
        <v>48</v>
      </c>
      <c r="O1156" s="11">
        <v>14782.5</v>
      </c>
      <c r="P1156" s="745" t="s">
        <v>8977</v>
      </c>
      <c r="Q1156" s="745" t="s">
        <v>8977</v>
      </c>
      <c r="R1156" s="745"/>
      <c r="S1156" s="745"/>
      <c r="T1156" s="559">
        <v>4.5</v>
      </c>
      <c r="U1156" s="11">
        <v>40.5</v>
      </c>
      <c r="V1156" s="11">
        <v>14782.5</v>
      </c>
      <c r="W1156" s="11" t="s">
        <v>3185</v>
      </c>
      <c r="X1156" s="11">
        <v>35</v>
      </c>
      <c r="Y1156" s="11">
        <v>25</v>
      </c>
      <c r="Z1156" s="11">
        <v>125</v>
      </c>
      <c r="AA1156" s="11" t="s">
        <v>1090</v>
      </c>
      <c r="AB1156" s="11" t="s">
        <v>1090</v>
      </c>
      <c r="AC1156" s="11" t="s">
        <v>1090</v>
      </c>
      <c r="AD1156" s="11" t="s">
        <v>1090</v>
      </c>
      <c r="AE1156" s="11" t="s">
        <v>1090</v>
      </c>
      <c r="AF1156" s="11" t="s">
        <v>1090</v>
      </c>
      <c r="AG1156" s="11" t="s">
        <v>1788</v>
      </c>
      <c r="AH1156" s="11">
        <v>276</v>
      </c>
      <c r="AI1156" s="11" t="s">
        <v>4439</v>
      </c>
      <c r="AJ1156" s="11" t="s">
        <v>4440</v>
      </c>
      <c r="AK1156" s="11" t="s">
        <v>1408</v>
      </c>
      <c r="AL1156" s="60"/>
      <c r="AM1156" s="60"/>
      <c r="AN1156" s="60"/>
      <c r="AO1156" s="60"/>
      <c r="AP1156" s="60"/>
      <c r="AQ1156" s="60"/>
      <c r="AR1156" s="60"/>
      <c r="AS1156" s="60"/>
      <c r="AT1156" s="60"/>
      <c r="AU1156" s="60"/>
      <c r="AV1156" s="60"/>
      <c r="AW1156" s="60"/>
      <c r="AX1156" s="60"/>
      <c r="AY1156" s="60"/>
      <c r="AZ1156" s="60"/>
      <c r="BA1156" s="60"/>
      <c r="BB1156" s="60"/>
      <c r="BC1156" s="60"/>
      <c r="BD1156" s="60"/>
      <c r="BE1156" s="60"/>
      <c r="BF1156" s="60"/>
      <c r="BG1156" s="60"/>
      <c r="BH1156" s="60"/>
      <c r="BI1156" s="60"/>
      <c r="BJ1156" s="60"/>
      <c r="BK1156" s="60"/>
      <c r="BL1156" s="60"/>
      <c r="BM1156" s="60"/>
      <c r="BN1156" s="60"/>
      <c r="BO1156" s="60"/>
      <c r="BP1156" s="60"/>
      <c r="BQ1156" s="60"/>
      <c r="BR1156" s="60"/>
      <c r="BS1156" s="60"/>
      <c r="BT1156" s="60"/>
      <c r="BU1156" s="60"/>
      <c r="BV1156" s="60"/>
      <c r="BW1156" s="60"/>
      <c r="BX1156" s="60"/>
      <c r="BY1156" s="60"/>
      <c r="BZ1156" s="60"/>
      <c r="CA1156" s="60"/>
      <c r="CB1156" s="60"/>
      <c r="CC1156" s="60"/>
      <c r="CD1156" s="60"/>
      <c r="CE1156" s="60"/>
      <c r="CF1156" s="60"/>
      <c r="CG1156" s="60"/>
      <c r="CH1156" s="60"/>
      <c r="CI1156" s="60"/>
      <c r="CJ1156" s="60"/>
      <c r="CK1156" s="60"/>
      <c r="CL1156" s="60"/>
      <c r="CM1156" s="60"/>
      <c r="CN1156" s="60"/>
      <c r="CO1156" s="60"/>
      <c r="CP1156" s="60"/>
      <c r="CQ1156" s="60"/>
      <c r="CR1156" s="60"/>
      <c r="CS1156" s="60"/>
      <c r="CT1156" s="60"/>
      <c r="CU1156" s="60"/>
      <c r="CV1156" s="60"/>
      <c r="CW1156" s="60"/>
      <c r="CX1156" s="60"/>
      <c r="CY1156" s="60"/>
      <c r="CZ1156" s="60"/>
      <c r="DA1156" s="60"/>
      <c r="DB1156" s="60"/>
      <c r="DC1156" s="60"/>
      <c r="DD1156" s="60"/>
      <c r="DE1156" s="60"/>
      <c r="DF1156" s="60"/>
      <c r="DG1156" s="60"/>
      <c r="DH1156" s="60"/>
      <c r="DI1156" s="60"/>
      <c r="DJ1156" s="60"/>
      <c r="DK1156" s="60"/>
      <c r="DL1156" s="60"/>
      <c r="DM1156" s="60"/>
      <c r="DN1156" s="60"/>
      <c r="DO1156" s="60"/>
      <c r="DP1156" s="60"/>
      <c r="DQ1156" s="60"/>
      <c r="DR1156" s="60"/>
      <c r="DS1156" s="60"/>
      <c r="DT1156" s="60"/>
      <c r="DU1156" s="60"/>
      <c r="DV1156" s="60"/>
      <c r="DW1156" s="60"/>
      <c r="DX1156" s="60"/>
      <c r="DY1156" s="60"/>
      <c r="DZ1156" s="60"/>
      <c r="EA1156" s="60"/>
      <c r="EB1156" s="60"/>
      <c r="EC1156" s="60"/>
      <c r="ED1156" s="60"/>
      <c r="EE1156" s="60"/>
      <c r="EF1156" s="60"/>
      <c r="EG1156" s="60"/>
      <c r="EH1156" s="60"/>
      <c r="EI1156" s="60"/>
      <c r="EJ1156" s="60"/>
      <c r="EK1156" s="60"/>
      <c r="EL1156" s="60"/>
      <c r="EM1156" s="60"/>
      <c r="EN1156" s="60"/>
      <c r="EO1156" s="60"/>
      <c r="EP1156" s="60"/>
      <c r="EQ1156" s="60"/>
      <c r="ER1156" s="60"/>
      <c r="ES1156" s="60"/>
      <c r="ET1156" s="60"/>
      <c r="EU1156" s="60"/>
      <c r="EV1156" s="60"/>
      <c r="EW1156" s="60"/>
      <c r="EX1156" s="60"/>
      <c r="EY1156" s="60"/>
      <c r="EZ1156" s="60"/>
      <c r="FA1156" s="60"/>
      <c r="FB1156" s="60"/>
      <c r="FC1156" s="60"/>
      <c r="FD1156" s="60"/>
      <c r="FE1156" s="60"/>
      <c r="FF1156" s="60"/>
      <c r="FG1156" s="60"/>
      <c r="FH1156" s="60"/>
      <c r="FI1156" s="60"/>
      <c r="FJ1156" s="60"/>
      <c r="FK1156" s="60"/>
      <c r="FL1156" s="60"/>
      <c r="FM1156" s="60"/>
      <c r="FN1156" s="60"/>
      <c r="FO1156" s="60"/>
      <c r="FP1156" s="60"/>
      <c r="FQ1156" s="60"/>
      <c r="FR1156" s="60"/>
      <c r="FS1156" s="60"/>
      <c r="FT1156" s="60"/>
      <c r="FU1156" s="60"/>
      <c r="FV1156" s="60"/>
      <c r="FW1156" s="60"/>
      <c r="FX1156" s="60"/>
      <c r="FY1156" s="60"/>
      <c r="FZ1156" s="60"/>
      <c r="GA1156" s="60"/>
      <c r="GB1156" s="60"/>
      <c r="GC1156" s="60"/>
      <c r="GD1156" s="60"/>
      <c r="GE1156" s="60"/>
      <c r="GF1156" s="60"/>
      <c r="GG1156" s="60"/>
      <c r="GH1156" s="60"/>
      <c r="GI1156" s="60"/>
      <c r="GJ1156" s="60"/>
      <c r="GK1156" s="60"/>
      <c r="GL1156" s="60"/>
      <c r="GM1156" s="60"/>
      <c r="GN1156" s="60"/>
      <c r="GO1156" s="60"/>
      <c r="GP1156" s="60"/>
      <c r="GQ1156" s="60"/>
      <c r="GR1156" s="60"/>
      <c r="GS1156" s="60"/>
      <c r="GT1156" s="60"/>
      <c r="GU1156" s="60"/>
      <c r="GV1156" s="60"/>
      <c r="GW1156" s="60"/>
      <c r="GX1156" s="60"/>
      <c r="GY1156" s="60"/>
      <c r="GZ1156" s="60"/>
      <c r="HA1156" s="60"/>
      <c r="HB1156" s="60"/>
      <c r="HC1156" s="60"/>
      <c r="HD1156" s="60"/>
      <c r="HE1156" s="60"/>
      <c r="HF1156" s="60"/>
      <c r="HG1156" s="60"/>
      <c r="HH1156" s="60"/>
      <c r="HI1156" s="60"/>
      <c r="HJ1156" s="60"/>
      <c r="HK1156" s="60"/>
      <c r="HL1156" s="60"/>
      <c r="HM1156" s="60"/>
      <c r="HN1156" s="60"/>
      <c r="HO1156" s="60"/>
      <c r="HP1156" s="60"/>
      <c r="HQ1156" s="60"/>
      <c r="HR1156" s="60"/>
      <c r="HS1156" s="60"/>
      <c r="HT1156" s="60"/>
      <c r="HU1156" s="60"/>
      <c r="HV1156" s="60"/>
      <c r="HW1156" s="60"/>
      <c r="HX1156" s="60"/>
      <c r="HY1156" s="60"/>
      <c r="HZ1156" s="60"/>
      <c r="IA1156" s="60"/>
      <c r="IB1156" s="60"/>
      <c r="IC1156" s="60"/>
      <c r="ID1156" s="60"/>
      <c r="IE1156" s="60"/>
      <c r="IF1156" s="60"/>
      <c r="IG1156" s="60"/>
      <c r="IH1156" s="60"/>
      <c r="II1156" s="60"/>
      <c r="IJ1156" s="60"/>
      <c r="IK1156" s="60"/>
      <c r="IL1156" s="60"/>
      <c r="IM1156" s="60"/>
      <c r="IN1156" s="60"/>
      <c r="IO1156" s="60"/>
      <c r="IP1156" s="60"/>
      <c r="IQ1156" s="60"/>
      <c r="IR1156" s="60"/>
      <c r="IS1156" s="60"/>
      <c r="IT1156" s="60"/>
      <c r="IU1156" s="60"/>
      <c r="IV1156" s="60"/>
      <c r="IW1156" s="60"/>
      <c r="IX1156" s="60"/>
      <c r="IY1156" s="60"/>
      <c r="IZ1156" s="60"/>
      <c r="JA1156" s="60"/>
      <c r="JB1156" s="60"/>
      <c r="JC1156" s="60"/>
      <c r="JD1156" s="60"/>
      <c r="JE1156" s="60"/>
      <c r="JF1156" s="60"/>
      <c r="JG1156" s="60"/>
      <c r="JH1156" s="60"/>
      <c r="JI1156" s="60"/>
      <c r="JJ1156" s="60"/>
      <c r="JK1156" s="60"/>
      <c r="JL1156" s="60"/>
      <c r="JM1156" s="60"/>
      <c r="JN1156" s="60"/>
      <c r="JO1156" s="60"/>
      <c r="JP1156" s="60"/>
      <c r="JQ1156" s="60"/>
      <c r="JR1156" s="60"/>
      <c r="JS1156" s="60"/>
      <c r="JT1156" s="60"/>
      <c r="JU1156" s="60"/>
      <c r="JV1156" s="60"/>
      <c r="JW1156" s="60"/>
      <c r="JX1156" s="60"/>
      <c r="JY1156" s="60"/>
      <c r="JZ1156" s="60"/>
      <c r="KA1156" s="60"/>
      <c r="KB1156" s="60"/>
      <c r="KC1156" s="60"/>
      <c r="KD1156" s="60"/>
      <c r="KE1156" s="60"/>
      <c r="KF1156" s="60"/>
      <c r="KG1156" s="60"/>
      <c r="KH1156" s="60"/>
      <c r="KI1156" s="60"/>
      <c r="KJ1156" s="60"/>
      <c r="KK1156" s="60"/>
      <c r="KL1156" s="60"/>
      <c r="KM1156" s="60"/>
      <c r="KN1156" s="60"/>
      <c r="KO1156" s="60"/>
      <c r="KP1156" s="60"/>
      <c r="KQ1156" s="60"/>
      <c r="KR1156" s="60"/>
      <c r="KS1156" s="60"/>
      <c r="KT1156" s="60"/>
      <c r="KU1156" s="60"/>
      <c r="KV1156" s="60"/>
      <c r="KW1156" s="60"/>
      <c r="KX1156" s="60"/>
      <c r="KY1156" s="60"/>
      <c r="KZ1156" s="60"/>
      <c r="LA1156" s="60"/>
      <c r="LB1156" s="60"/>
      <c r="LC1156" s="60"/>
      <c r="LD1156" s="60"/>
      <c r="LE1156" s="60"/>
      <c r="LF1156" s="60"/>
      <c r="LG1156" s="60"/>
      <c r="LH1156" s="60"/>
      <c r="LI1156" s="60"/>
      <c r="LJ1156" s="60"/>
      <c r="LK1156" s="60"/>
      <c r="LL1156" s="60"/>
      <c r="LM1156" s="60"/>
      <c r="LN1156" s="60"/>
      <c r="LO1156" s="60"/>
      <c r="LP1156" s="60"/>
      <c r="LQ1156" s="60"/>
      <c r="LR1156" s="60"/>
      <c r="LS1156" s="60"/>
      <c r="LT1156" s="60"/>
      <c r="LU1156" s="60"/>
      <c r="LV1156" s="60"/>
      <c r="LW1156" s="60"/>
      <c r="LX1156" s="60"/>
      <c r="LY1156" s="60"/>
      <c r="LZ1156" s="60"/>
      <c r="MA1156" s="60"/>
      <c r="MB1156" s="60"/>
      <c r="MC1156" s="60"/>
      <c r="MD1156" s="60"/>
      <c r="ME1156" s="60"/>
      <c r="MF1156" s="60"/>
      <c r="MG1156" s="60"/>
      <c r="MH1156" s="60"/>
      <c r="MI1156" s="60"/>
      <c r="MJ1156" s="60"/>
      <c r="MK1156" s="60"/>
      <c r="ML1156" s="60"/>
      <c r="MM1156" s="60"/>
      <c r="MN1156" s="60"/>
      <c r="MO1156" s="60"/>
      <c r="MP1156" s="60"/>
      <c r="MQ1156" s="60"/>
      <c r="MR1156" s="60"/>
      <c r="MS1156" s="60"/>
      <c r="MT1156" s="60"/>
      <c r="MU1156" s="60"/>
      <c r="MV1156" s="60"/>
      <c r="MW1156" s="60"/>
      <c r="MX1156" s="60"/>
      <c r="MY1156" s="60"/>
      <c r="MZ1156" s="60"/>
      <c r="NA1156" s="60"/>
      <c r="NB1156" s="60"/>
      <c r="NC1156" s="60"/>
      <c r="ND1156" s="60"/>
      <c r="NE1156" s="60"/>
      <c r="NF1156" s="60"/>
      <c r="NG1156" s="60"/>
      <c r="NH1156" s="60"/>
      <c r="NI1156" s="60"/>
      <c r="NJ1156" s="60"/>
      <c r="NK1156" s="60"/>
      <c r="NL1156" s="60"/>
      <c r="NM1156" s="60"/>
      <c r="NN1156" s="60"/>
      <c r="NO1156" s="60"/>
      <c r="NP1156" s="60"/>
      <c r="NQ1156" s="60"/>
      <c r="NR1156" s="60"/>
      <c r="NS1156" s="60"/>
      <c r="NT1156" s="60"/>
      <c r="NU1156" s="60"/>
      <c r="NV1156" s="60"/>
      <c r="NW1156" s="60"/>
      <c r="NX1156" s="60"/>
      <c r="NY1156" s="60"/>
      <c r="NZ1156" s="60"/>
      <c r="OA1156" s="60"/>
      <c r="OB1156" s="60"/>
      <c r="OC1156" s="60"/>
      <c r="OD1156" s="60"/>
      <c r="OE1156" s="60"/>
      <c r="OF1156" s="60"/>
      <c r="OG1156" s="60"/>
      <c r="OH1156" s="60"/>
      <c r="OI1156" s="60"/>
      <c r="OJ1156" s="60"/>
      <c r="OK1156" s="60"/>
      <c r="OL1156" s="60"/>
      <c r="OM1156" s="60"/>
      <c r="ON1156" s="60"/>
      <c r="OO1156" s="60"/>
      <c r="OP1156" s="60"/>
      <c r="OQ1156" s="60"/>
      <c r="OR1156" s="60"/>
      <c r="OS1156" s="60"/>
      <c r="OT1156" s="60"/>
      <c r="OU1156" s="60"/>
      <c r="OV1156" s="60"/>
      <c r="OW1156" s="60"/>
      <c r="OX1156" s="60"/>
      <c r="OY1156" s="60"/>
      <c r="OZ1156" s="60"/>
      <c r="PA1156" s="60"/>
      <c r="PB1156" s="60"/>
      <c r="PC1156" s="60"/>
      <c r="PD1156" s="60"/>
      <c r="PE1156" s="60"/>
      <c r="PF1156" s="60"/>
      <c r="PG1156" s="60"/>
      <c r="PH1156" s="60"/>
      <c r="PI1156" s="60"/>
      <c r="PJ1156" s="60"/>
      <c r="PK1156" s="60"/>
      <c r="PL1156" s="60"/>
      <c r="PM1156" s="60"/>
      <c r="PN1156" s="60"/>
      <c r="PO1156" s="60"/>
      <c r="PP1156" s="60"/>
      <c r="PQ1156" s="60"/>
      <c r="PR1156" s="60"/>
      <c r="PS1156" s="60"/>
      <c r="PT1156" s="60"/>
      <c r="PU1156" s="60"/>
      <c r="PV1156" s="60"/>
      <c r="PW1156" s="60"/>
      <c r="PX1156" s="60"/>
      <c r="PY1156" s="60"/>
      <c r="PZ1156" s="60"/>
      <c r="QA1156" s="60"/>
      <c r="QB1156" s="60"/>
      <c r="QC1156" s="60"/>
      <c r="QD1156" s="60"/>
      <c r="QE1156" s="60"/>
      <c r="QF1156" s="60"/>
      <c r="QG1156" s="60"/>
      <c r="QH1156" s="60"/>
      <c r="QI1156" s="60"/>
      <c r="QJ1156" s="60"/>
      <c r="QK1156" s="60"/>
      <c r="QL1156" s="60"/>
      <c r="QM1156" s="60"/>
      <c r="QN1156" s="60"/>
      <c r="QO1156" s="60"/>
      <c r="QP1156" s="60"/>
      <c r="QQ1156" s="60"/>
      <c r="QR1156" s="60"/>
      <c r="QS1156" s="60"/>
      <c r="QT1156" s="60"/>
      <c r="QU1156" s="60"/>
      <c r="QV1156" s="60"/>
      <c r="QW1156" s="60"/>
      <c r="QX1156" s="60"/>
      <c r="QY1156" s="60"/>
      <c r="QZ1156" s="60"/>
      <c r="RA1156" s="60"/>
      <c r="RB1156" s="60"/>
      <c r="RC1156" s="60"/>
      <c r="RD1156" s="60"/>
      <c r="RE1156" s="60"/>
      <c r="RF1156" s="60"/>
      <c r="RG1156" s="60"/>
      <c r="RH1156" s="60"/>
      <c r="RI1156" s="60"/>
      <c r="RJ1156" s="60"/>
      <c r="RK1156" s="60"/>
      <c r="RL1156" s="60"/>
      <c r="RM1156" s="60"/>
      <c r="RN1156" s="60"/>
      <c r="RO1156" s="60"/>
      <c r="RP1156" s="60"/>
      <c r="RQ1156" s="60"/>
      <c r="RR1156" s="60"/>
      <c r="RS1156" s="60"/>
      <c r="RT1156" s="60"/>
      <c r="RU1156" s="60"/>
      <c r="RV1156" s="60"/>
      <c r="RW1156" s="60"/>
      <c r="RX1156" s="60"/>
      <c r="RY1156" s="60"/>
      <c r="RZ1156" s="60"/>
      <c r="SA1156" s="60"/>
      <c r="SB1156" s="60"/>
      <c r="SC1156" s="60"/>
      <c r="SD1156" s="60"/>
      <c r="SE1156" s="60"/>
      <c r="SF1156" s="60"/>
      <c r="SG1156" s="60"/>
      <c r="SH1156" s="60"/>
      <c r="SI1156" s="60"/>
      <c r="SJ1156" s="60"/>
      <c r="SK1156" s="60"/>
      <c r="SL1156" s="60"/>
      <c r="SM1156" s="60"/>
      <c r="SN1156" s="60"/>
      <c r="SO1156" s="60"/>
      <c r="SP1156" s="60"/>
      <c r="SQ1156" s="60"/>
      <c r="SR1156" s="60"/>
      <c r="SS1156" s="60"/>
      <c r="ST1156" s="60"/>
      <c r="SU1156" s="60"/>
      <c r="SV1156" s="60"/>
      <c r="SW1156" s="60"/>
      <c r="SX1156" s="60"/>
      <c r="SY1156" s="60"/>
      <c r="SZ1156" s="60"/>
      <c r="TA1156" s="60"/>
      <c r="TB1156" s="60"/>
      <c r="TC1156" s="60"/>
      <c r="TD1156" s="60"/>
      <c r="TE1156" s="60"/>
      <c r="TF1156" s="60"/>
      <c r="TG1156" s="60"/>
      <c r="TH1156" s="60"/>
      <c r="TI1156" s="60"/>
    </row>
    <row r="1157" spans="1:529" s="82" customFormat="1" ht="45.75" customHeight="1" thickBot="1" x14ac:dyDescent="0.3">
      <c r="A1157" s="165" t="s">
        <v>3316</v>
      </c>
      <c r="B1157" s="166">
        <v>41807</v>
      </c>
      <c r="C1157" s="167" t="s">
        <v>3317</v>
      </c>
      <c r="D1157" s="167" t="s">
        <v>5199</v>
      </c>
      <c r="E1157" s="39" t="s">
        <v>33</v>
      </c>
      <c r="F1157" s="39" t="s">
        <v>41</v>
      </c>
      <c r="G1157" s="39" t="s">
        <v>33</v>
      </c>
      <c r="H1157" s="168" t="s">
        <v>172</v>
      </c>
      <c r="I1157" s="166">
        <v>41835</v>
      </c>
      <c r="J1157" s="166">
        <v>43999</v>
      </c>
      <c r="K1157" s="167" t="s">
        <v>877</v>
      </c>
      <c r="L1157" s="167"/>
      <c r="M1157" s="167" t="s">
        <v>302</v>
      </c>
      <c r="N1157" s="167" t="s">
        <v>34</v>
      </c>
      <c r="O1157" s="167">
        <v>11060</v>
      </c>
      <c r="P1157" s="759"/>
      <c r="Q1157" s="759"/>
      <c r="R1157" s="759"/>
      <c r="S1157" s="759"/>
      <c r="T1157" s="564">
        <v>21.6</v>
      </c>
      <c r="U1157" s="167">
        <v>43.2</v>
      </c>
      <c r="V1157" s="167">
        <v>11.06</v>
      </c>
      <c r="W1157" s="167" t="s">
        <v>1257</v>
      </c>
      <c r="X1157" s="167">
        <v>50</v>
      </c>
      <c r="Y1157" s="167">
        <v>150</v>
      </c>
      <c r="Z1157" s="167" t="s">
        <v>1090</v>
      </c>
      <c r="AA1157" s="167" t="s">
        <v>1090</v>
      </c>
      <c r="AB1157" s="167" t="s">
        <v>1090</v>
      </c>
      <c r="AC1157" s="167" t="s">
        <v>1090</v>
      </c>
      <c r="AD1157" s="167" t="s">
        <v>1090</v>
      </c>
      <c r="AE1157" s="167" t="s">
        <v>1090</v>
      </c>
      <c r="AF1157" s="167">
        <v>0.3</v>
      </c>
      <c r="AG1157" s="167" t="s">
        <v>1090</v>
      </c>
      <c r="AH1157" s="167">
        <v>562.37</v>
      </c>
      <c r="AI1157" s="167" t="s">
        <v>4441</v>
      </c>
      <c r="AJ1157" s="167" t="s">
        <v>4442</v>
      </c>
      <c r="AK1157" s="167" t="s">
        <v>1408</v>
      </c>
      <c r="AL1157" s="452" t="s">
        <v>7756</v>
      </c>
      <c r="AM1157" s="60"/>
      <c r="AN1157" s="60"/>
      <c r="AO1157" s="60"/>
      <c r="AP1157" s="60"/>
      <c r="AQ1157" s="60"/>
      <c r="AR1157" s="60"/>
      <c r="AS1157" s="60"/>
      <c r="AT1157" s="60"/>
      <c r="AU1157" s="60"/>
      <c r="AV1157" s="60"/>
      <c r="AW1157" s="60"/>
      <c r="AX1157" s="60"/>
      <c r="AY1157" s="60"/>
      <c r="AZ1157" s="60"/>
      <c r="BA1157" s="60"/>
      <c r="BB1157" s="60"/>
      <c r="BC1157" s="60"/>
      <c r="BD1157" s="60"/>
      <c r="BE1157" s="60"/>
      <c r="BF1157" s="60"/>
      <c r="BG1157" s="60"/>
      <c r="BH1157" s="60"/>
      <c r="BI1157" s="60"/>
      <c r="BJ1157" s="60"/>
      <c r="BK1157" s="60"/>
      <c r="BL1157" s="60"/>
      <c r="BM1157" s="60"/>
      <c r="BN1157" s="60"/>
      <c r="BO1157" s="60"/>
      <c r="BP1157" s="60"/>
      <c r="BQ1157" s="60"/>
      <c r="BR1157" s="60"/>
      <c r="BS1157" s="60"/>
      <c r="BT1157" s="60"/>
      <c r="BU1157" s="60"/>
      <c r="BV1157" s="60"/>
      <c r="BW1157" s="60"/>
      <c r="BX1157" s="60"/>
      <c r="BY1157" s="60"/>
      <c r="BZ1157" s="60"/>
      <c r="CA1157" s="60"/>
      <c r="CB1157" s="60"/>
      <c r="CC1157" s="60"/>
      <c r="CD1157" s="60"/>
      <c r="CE1157" s="60"/>
      <c r="CF1157" s="60"/>
      <c r="CG1157" s="60"/>
      <c r="CH1157" s="60"/>
      <c r="CI1157" s="60"/>
      <c r="CJ1157" s="60"/>
      <c r="CK1157" s="60"/>
      <c r="CL1157" s="60"/>
      <c r="CM1157" s="60"/>
      <c r="CN1157" s="60"/>
      <c r="CO1157" s="60"/>
      <c r="CP1157" s="60"/>
      <c r="CQ1157" s="60"/>
      <c r="CR1157" s="60"/>
      <c r="CS1157" s="60"/>
      <c r="CT1157" s="60"/>
      <c r="CU1157" s="60"/>
      <c r="CV1157" s="60"/>
      <c r="CW1157" s="60"/>
      <c r="CX1157" s="60"/>
      <c r="CY1157" s="60"/>
      <c r="CZ1157" s="60"/>
      <c r="DA1157" s="60"/>
      <c r="DB1157" s="60"/>
      <c r="DC1157" s="60"/>
      <c r="DD1157" s="60"/>
      <c r="DE1157" s="60"/>
      <c r="DF1157" s="60"/>
      <c r="DG1157" s="60"/>
      <c r="DH1157" s="60"/>
      <c r="DI1157" s="60"/>
      <c r="DJ1157" s="60"/>
      <c r="DK1157" s="60"/>
      <c r="DL1157" s="60"/>
      <c r="DM1157" s="60"/>
      <c r="DN1157" s="60"/>
      <c r="DO1157" s="60"/>
      <c r="DP1157" s="60"/>
      <c r="DQ1157" s="60"/>
      <c r="DR1157" s="60"/>
      <c r="DS1157" s="60"/>
      <c r="DT1157" s="60"/>
      <c r="DU1157" s="60"/>
      <c r="DV1157" s="60"/>
      <c r="DW1157" s="60"/>
      <c r="DX1157" s="60"/>
      <c r="DY1157" s="60"/>
      <c r="DZ1157" s="60"/>
      <c r="EA1157" s="60"/>
      <c r="EB1157" s="60"/>
      <c r="EC1157" s="60"/>
      <c r="ED1157" s="60"/>
      <c r="EE1157" s="60"/>
      <c r="EF1157" s="60"/>
      <c r="EG1157" s="60"/>
      <c r="EH1157" s="60"/>
      <c r="EI1157" s="60"/>
      <c r="EJ1157" s="60"/>
      <c r="EK1157" s="60"/>
      <c r="EL1157" s="60"/>
      <c r="EM1157" s="60"/>
      <c r="EN1157" s="60"/>
      <c r="EO1157" s="60"/>
      <c r="EP1157" s="60"/>
      <c r="EQ1157" s="60"/>
      <c r="ER1157" s="60"/>
      <c r="ES1157" s="60"/>
      <c r="ET1157" s="60"/>
      <c r="EU1157" s="60"/>
      <c r="EV1157" s="60"/>
      <c r="EW1157" s="60"/>
      <c r="EX1157" s="60"/>
      <c r="EY1157" s="60"/>
      <c r="EZ1157" s="60"/>
      <c r="FA1157" s="60"/>
      <c r="FB1157" s="60"/>
      <c r="FC1157" s="60"/>
      <c r="FD1157" s="60"/>
      <c r="FE1157" s="60"/>
      <c r="FF1157" s="60"/>
      <c r="FG1157" s="60"/>
      <c r="FH1157" s="60"/>
      <c r="FI1157" s="60"/>
      <c r="FJ1157" s="60"/>
      <c r="FK1157" s="60"/>
      <c r="FL1157" s="60"/>
      <c r="FM1157" s="60"/>
      <c r="FN1157" s="60"/>
      <c r="FO1157" s="60"/>
      <c r="FP1157" s="60"/>
      <c r="FQ1157" s="60"/>
      <c r="FR1157" s="60"/>
      <c r="FS1157" s="60"/>
      <c r="FT1157" s="60"/>
      <c r="FU1157" s="60"/>
      <c r="FV1157" s="60"/>
      <c r="FW1157" s="60"/>
      <c r="FX1157" s="60"/>
      <c r="FY1157" s="60"/>
      <c r="FZ1157" s="60"/>
      <c r="GA1157" s="60"/>
      <c r="GB1157" s="60"/>
      <c r="GC1157" s="60"/>
      <c r="GD1157" s="60"/>
      <c r="GE1157" s="60"/>
      <c r="GF1157" s="60"/>
      <c r="GG1157" s="60"/>
      <c r="GH1157" s="60"/>
      <c r="GI1157" s="60"/>
      <c r="GJ1157" s="60"/>
      <c r="GK1157" s="60"/>
      <c r="GL1157" s="60"/>
      <c r="GM1157" s="60"/>
      <c r="GN1157" s="60"/>
      <c r="GO1157" s="60"/>
      <c r="GP1157" s="60"/>
      <c r="GQ1157" s="60"/>
      <c r="GR1157" s="60"/>
      <c r="GS1157" s="60"/>
      <c r="GT1157" s="60"/>
      <c r="GU1157" s="60"/>
      <c r="GV1157" s="60"/>
      <c r="GW1157" s="60"/>
      <c r="GX1157" s="60"/>
      <c r="GY1157" s="60"/>
      <c r="GZ1157" s="60"/>
      <c r="HA1157" s="60"/>
      <c r="HB1157" s="60"/>
      <c r="HC1157" s="60"/>
      <c r="HD1157" s="60"/>
      <c r="HE1157" s="60"/>
      <c r="HF1157" s="60"/>
      <c r="HG1157" s="60"/>
      <c r="HH1157" s="60"/>
      <c r="HI1157" s="60"/>
      <c r="HJ1157" s="60"/>
      <c r="HK1157" s="60"/>
      <c r="HL1157" s="60"/>
      <c r="HM1157" s="60"/>
      <c r="HN1157" s="60"/>
      <c r="HO1157" s="60"/>
      <c r="HP1157" s="60"/>
      <c r="HQ1157" s="60"/>
      <c r="HR1157" s="60"/>
      <c r="HS1157" s="60"/>
      <c r="HT1157" s="60"/>
      <c r="HU1157" s="60"/>
      <c r="HV1157" s="60"/>
      <c r="HW1157" s="60"/>
      <c r="HX1157" s="60"/>
      <c r="HY1157" s="60"/>
      <c r="HZ1157" s="60"/>
      <c r="IA1157" s="60"/>
      <c r="IB1157" s="60"/>
      <c r="IC1157" s="60"/>
      <c r="ID1157" s="60"/>
      <c r="IE1157" s="60"/>
      <c r="IF1157" s="60"/>
      <c r="IG1157" s="60"/>
      <c r="IH1157" s="60"/>
      <c r="II1157" s="60"/>
      <c r="IJ1157" s="60"/>
      <c r="IK1157" s="60"/>
      <c r="IL1157" s="60"/>
      <c r="IM1157" s="60"/>
      <c r="IN1157" s="60"/>
      <c r="IO1157" s="60"/>
      <c r="IP1157" s="60"/>
      <c r="IQ1157" s="60"/>
      <c r="IR1157" s="60"/>
      <c r="IS1157" s="60"/>
      <c r="IT1157" s="60"/>
      <c r="IU1157" s="60"/>
      <c r="IV1157" s="60"/>
      <c r="IW1157" s="60"/>
      <c r="IX1157" s="60"/>
      <c r="IY1157" s="60"/>
      <c r="IZ1157" s="60"/>
      <c r="JA1157" s="60"/>
      <c r="JB1157" s="60"/>
      <c r="JC1157" s="60"/>
      <c r="JD1157" s="60"/>
      <c r="JE1157" s="60"/>
      <c r="JF1157" s="60"/>
      <c r="JG1157" s="60"/>
      <c r="JH1157" s="60"/>
      <c r="JI1157" s="60"/>
      <c r="JJ1157" s="60"/>
      <c r="JK1157" s="60"/>
      <c r="JL1157" s="60"/>
      <c r="JM1157" s="60"/>
      <c r="JN1157" s="60"/>
      <c r="JO1157" s="60"/>
      <c r="JP1157" s="60"/>
      <c r="JQ1157" s="60"/>
      <c r="JR1157" s="60"/>
      <c r="JS1157" s="60"/>
      <c r="JT1157" s="60"/>
      <c r="JU1157" s="60"/>
      <c r="JV1157" s="60"/>
      <c r="JW1157" s="60"/>
      <c r="JX1157" s="60"/>
      <c r="JY1157" s="60"/>
      <c r="JZ1157" s="60"/>
      <c r="KA1157" s="60"/>
      <c r="KB1157" s="60"/>
      <c r="KC1157" s="60"/>
      <c r="KD1157" s="60"/>
      <c r="KE1157" s="60"/>
      <c r="KF1157" s="60"/>
      <c r="KG1157" s="60"/>
      <c r="KH1157" s="60"/>
      <c r="KI1157" s="60"/>
      <c r="KJ1157" s="60"/>
      <c r="KK1157" s="60"/>
      <c r="KL1157" s="60"/>
      <c r="KM1157" s="60"/>
      <c r="KN1157" s="60"/>
      <c r="KO1157" s="60"/>
      <c r="KP1157" s="60"/>
      <c r="KQ1157" s="60"/>
      <c r="KR1157" s="60"/>
      <c r="KS1157" s="60"/>
      <c r="KT1157" s="60"/>
      <c r="KU1157" s="60"/>
      <c r="KV1157" s="60"/>
      <c r="KW1157" s="60"/>
      <c r="KX1157" s="60"/>
      <c r="KY1157" s="60"/>
      <c r="KZ1157" s="60"/>
      <c r="LA1157" s="60"/>
      <c r="LB1157" s="60"/>
      <c r="LC1157" s="60"/>
      <c r="LD1157" s="60"/>
      <c r="LE1157" s="60"/>
      <c r="LF1157" s="60"/>
      <c r="LG1157" s="60"/>
      <c r="LH1157" s="60"/>
      <c r="LI1157" s="60"/>
      <c r="LJ1157" s="60"/>
      <c r="LK1157" s="60"/>
      <c r="LL1157" s="60"/>
      <c r="LM1157" s="60"/>
      <c r="LN1157" s="60"/>
      <c r="LO1157" s="60"/>
      <c r="LP1157" s="60"/>
      <c r="LQ1157" s="60"/>
      <c r="LR1157" s="60"/>
      <c r="LS1157" s="60"/>
      <c r="LT1157" s="60"/>
      <c r="LU1157" s="60"/>
      <c r="LV1157" s="60"/>
      <c r="LW1157" s="60"/>
      <c r="LX1157" s="60"/>
      <c r="LY1157" s="60"/>
      <c r="LZ1157" s="60"/>
      <c r="MA1157" s="60"/>
      <c r="MB1157" s="60"/>
      <c r="MC1157" s="60"/>
      <c r="MD1157" s="60"/>
      <c r="ME1157" s="60"/>
      <c r="MF1157" s="60"/>
      <c r="MG1157" s="60"/>
      <c r="MH1157" s="60"/>
      <c r="MI1157" s="60"/>
      <c r="MJ1157" s="60"/>
      <c r="MK1157" s="60"/>
      <c r="ML1157" s="60"/>
      <c r="MM1157" s="60"/>
      <c r="MN1157" s="60"/>
      <c r="MO1157" s="60"/>
      <c r="MP1157" s="60"/>
      <c r="MQ1157" s="60"/>
      <c r="MR1157" s="60"/>
      <c r="MS1157" s="60"/>
      <c r="MT1157" s="60"/>
      <c r="MU1157" s="60"/>
      <c r="MV1157" s="60"/>
      <c r="MW1157" s="60"/>
      <c r="MX1157" s="60"/>
      <c r="MY1157" s="60"/>
      <c r="MZ1157" s="60"/>
      <c r="NA1157" s="60"/>
      <c r="NB1157" s="60"/>
      <c r="NC1157" s="60"/>
      <c r="ND1157" s="60"/>
      <c r="NE1157" s="60"/>
      <c r="NF1157" s="60"/>
      <c r="NG1157" s="60"/>
      <c r="NH1157" s="60"/>
      <c r="NI1157" s="60"/>
      <c r="NJ1157" s="60"/>
      <c r="NK1157" s="60"/>
      <c r="NL1157" s="60"/>
      <c r="NM1157" s="60"/>
      <c r="NN1157" s="60"/>
      <c r="NO1157" s="60"/>
      <c r="NP1157" s="60"/>
      <c r="NQ1157" s="60"/>
      <c r="NR1157" s="60"/>
      <c r="NS1157" s="60"/>
      <c r="NT1157" s="60"/>
      <c r="NU1157" s="60"/>
      <c r="NV1157" s="60"/>
      <c r="NW1157" s="60"/>
      <c r="NX1157" s="60"/>
      <c r="NY1157" s="60"/>
      <c r="NZ1157" s="60"/>
      <c r="OA1157" s="60"/>
      <c r="OB1157" s="60"/>
      <c r="OC1157" s="60"/>
      <c r="OD1157" s="60"/>
      <c r="OE1157" s="60"/>
      <c r="OF1157" s="60"/>
      <c r="OG1157" s="60"/>
      <c r="OH1157" s="60"/>
      <c r="OI1157" s="60"/>
      <c r="OJ1157" s="60"/>
      <c r="OK1157" s="60"/>
      <c r="OL1157" s="60"/>
      <c r="OM1157" s="60"/>
      <c r="ON1157" s="60"/>
      <c r="OO1157" s="60"/>
      <c r="OP1157" s="60"/>
      <c r="OQ1157" s="60"/>
      <c r="OR1157" s="60"/>
      <c r="OS1157" s="60"/>
      <c r="OT1157" s="60"/>
      <c r="OU1157" s="60"/>
      <c r="OV1157" s="60"/>
      <c r="OW1157" s="60"/>
      <c r="OX1157" s="60"/>
      <c r="OY1157" s="60"/>
      <c r="OZ1157" s="60"/>
      <c r="PA1157" s="60"/>
      <c r="PB1157" s="60"/>
      <c r="PC1157" s="60"/>
      <c r="PD1157" s="60"/>
      <c r="PE1157" s="60"/>
      <c r="PF1157" s="60"/>
      <c r="PG1157" s="60"/>
      <c r="PH1157" s="60"/>
      <c r="PI1157" s="60"/>
      <c r="PJ1157" s="60"/>
      <c r="PK1157" s="60"/>
      <c r="PL1157" s="60"/>
      <c r="PM1157" s="60"/>
      <c r="PN1157" s="60"/>
      <c r="PO1157" s="60"/>
      <c r="PP1157" s="60"/>
      <c r="PQ1157" s="60"/>
      <c r="PR1157" s="60"/>
      <c r="PS1157" s="60"/>
      <c r="PT1157" s="60"/>
      <c r="PU1157" s="60"/>
      <c r="PV1157" s="60"/>
      <c r="PW1157" s="60"/>
      <c r="PX1157" s="60"/>
      <c r="PY1157" s="60"/>
      <c r="PZ1157" s="60"/>
      <c r="QA1157" s="60"/>
      <c r="QB1157" s="60"/>
      <c r="QC1157" s="60"/>
      <c r="QD1157" s="60"/>
      <c r="QE1157" s="60"/>
      <c r="QF1157" s="60"/>
      <c r="QG1157" s="60"/>
      <c r="QH1157" s="60"/>
      <c r="QI1157" s="60"/>
      <c r="QJ1157" s="60"/>
      <c r="QK1157" s="60"/>
      <c r="QL1157" s="60"/>
      <c r="QM1157" s="60"/>
      <c r="QN1157" s="60"/>
      <c r="QO1157" s="60"/>
      <c r="QP1157" s="60"/>
      <c r="QQ1157" s="60"/>
      <c r="QR1157" s="60"/>
      <c r="QS1157" s="60"/>
      <c r="QT1157" s="60"/>
      <c r="QU1157" s="60"/>
      <c r="QV1157" s="60"/>
      <c r="QW1157" s="60"/>
      <c r="QX1157" s="60"/>
      <c r="QY1157" s="60"/>
      <c r="QZ1157" s="60"/>
      <c r="RA1157" s="60"/>
      <c r="RB1157" s="60"/>
      <c r="RC1157" s="60"/>
      <c r="RD1157" s="60"/>
      <c r="RE1157" s="60"/>
      <c r="RF1157" s="60"/>
      <c r="RG1157" s="60"/>
      <c r="RH1157" s="60"/>
      <c r="RI1157" s="60"/>
      <c r="RJ1157" s="60"/>
      <c r="RK1157" s="60"/>
      <c r="RL1157" s="60"/>
      <c r="RM1157" s="60"/>
      <c r="RN1157" s="60"/>
      <c r="RO1157" s="60"/>
      <c r="RP1157" s="60"/>
      <c r="RQ1157" s="60"/>
      <c r="RR1157" s="60"/>
      <c r="RS1157" s="60"/>
      <c r="RT1157" s="60"/>
      <c r="RU1157" s="60"/>
      <c r="RV1157" s="60"/>
      <c r="RW1157" s="60"/>
      <c r="RX1157" s="60"/>
      <c r="RY1157" s="60"/>
      <c r="RZ1157" s="60"/>
      <c r="SA1157" s="60"/>
      <c r="SB1157" s="60"/>
      <c r="SC1157" s="60"/>
      <c r="SD1157" s="60"/>
      <c r="SE1157" s="60"/>
      <c r="SF1157" s="60"/>
      <c r="SG1157" s="60"/>
      <c r="SH1157" s="60"/>
      <c r="SI1157" s="60"/>
      <c r="SJ1157" s="60"/>
      <c r="SK1157" s="60"/>
      <c r="SL1157" s="60"/>
      <c r="SM1157" s="60"/>
      <c r="SN1157" s="60"/>
      <c r="SO1157" s="60"/>
      <c r="SP1157" s="60"/>
      <c r="SQ1157" s="60"/>
      <c r="SR1157" s="60"/>
      <c r="SS1157" s="60"/>
      <c r="ST1157" s="60"/>
      <c r="SU1157" s="60"/>
      <c r="SV1157" s="60"/>
      <c r="SW1157" s="60"/>
      <c r="SX1157" s="60"/>
      <c r="SY1157" s="60"/>
      <c r="SZ1157" s="60"/>
      <c r="TA1157" s="60"/>
      <c r="TB1157" s="60"/>
      <c r="TC1157" s="60"/>
      <c r="TD1157" s="60"/>
      <c r="TE1157" s="60"/>
      <c r="TF1157" s="60"/>
      <c r="TG1157" s="60"/>
      <c r="TH1157" s="60"/>
      <c r="TI1157" s="60"/>
    </row>
    <row r="1158" spans="1:529" s="82" customFormat="1" ht="45.75" customHeight="1" thickBot="1" x14ac:dyDescent="0.3">
      <c r="A1158" s="73" t="s">
        <v>3329</v>
      </c>
      <c r="B1158" s="12">
        <v>41815</v>
      </c>
      <c r="C1158" s="11" t="s">
        <v>3330</v>
      </c>
      <c r="D1158" s="11" t="s">
        <v>5169</v>
      </c>
      <c r="E1158" s="231"/>
      <c r="F1158" s="231"/>
      <c r="G1158" s="231"/>
      <c r="H1158" s="73">
        <v>44063</v>
      </c>
      <c r="I1158" s="12">
        <v>41838</v>
      </c>
      <c r="J1158" s="12" t="s">
        <v>1252</v>
      </c>
      <c r="K1158" s="11" t="s">
        <v>1120</v>
      </c>
      <c r="L1158" s="11"/>
      <c r="M1158" s="11" t="s">
        <v>4831</v>
      </c>
      <c r="N1158" s="11" t="s">
        <v>34</v>
      </c>
      <c r="O1158" s="11">
        <v>5475</v>
      </c>
      <c r="P1158" s="745"/>
      <c r="Q1158" s="745"/>
      <c r="R1158" s="745"/>
      <c r="S1158" s="745"/>
      <c r="T1158" s="559">
        <v>2.2000000000000002</v>
      </c>
      <c r="U1158" s="11">
        <v>15</v>
      </c>
      <c r="V1158" s="11">
        <v>5475</v>
      </c>
      <c r="W1158" s="11" t="s">
        <v>3212</v>
      </c>
      <c r="X1158" s="11">
        <v>35</v>
      </c>
      <c r="Y1158" s="11">
        <v>25</v>
      </c>
      <c r="Z1158" s="11">
        <v>125</v>
      </c>
      <c r="AA1158" s="11" t="s">
        <v>1090</v>
      </c>
      <c r="AB1158" s="11" t="s">
        <v>1090</v>
      </c>
      <c r="AC1158" s="11" t="s">
        <v>1090</v>
      </c>
      <c r="AD1158" s="11" t="s">
        <v>1090</v>
      </c>
      <c r="AE1158" s="11" t="s">
        <v>1090</v>
      </c>
      <c r="AF1158" s="11" t="s">
        <v>1090</v>
      </c>
      <c r="AG1158" s="11" t="s">
        <v>1090</v>
      </c>
      <c r="AH1158" s="11">
        <v>608.85</v>
      </c>
      <c r="AI1158" s="11" t="s">
        <v>4443</v>
      </c>
      <c r="AJ1158" s="11" t="s">
        <v>4444</v>
      </c>
      <c r="AK1158" s="11" t="s">
        <v>3331</v>
      </c>
      <c r="AL1158" s="60"/>
      <c r="AM1158" s="60"/>
      <c r="AN1158" s="60"/>
      <c r="AO1158" s="60"/>
      <c r="AP1158" s="60"/>
      <c r="AQ1158" s="60"/>
      <c r="AR1158" s="60"/>
      <c r="AS1158" s="60"/>
      <c r="AT1158" s="60"/>
      <c r="AU1158" s="60"/>
      <c r="AV1158" s="60"/>
      <c r="AW1158" s="60"/>
      <c r="AX1158" s="60"/>
      <c r="AY1158" s="60"/>
      <c r="AZ1158" s="60"/>
      <c r="BA1158" s="60"/>
      <c r="BB1158" s="60"/>
      <c r="BC1158" s="60"/>
      <c r="BD1158" s="60"/>
      <c r="BE1158" s="60"/>
      <c r="BF1158" s="60"/>
      <c r="BG1158" s="60"/>
      <c r="BH1158" s="60"/>
      <c r="BI1158" s="60"/>
      <c r="BJ1158" s="60"/>
      <c r="BK1158" s="60"/>
      <c r="BL1158" s="60"/>
      <c r="BM1158" s="60"/>
      <c r="BN1158" s="60"/>
      <c r="BO1158" s="60"/>
      <c r="BP1158" s="60"/>
      <c r="BQ1158" s="60"/>
      <c r="BR1158" s="60"/>
      <c r="BS1158" s="60"/>
      <c r="BT1158" s="60"/>
      <c r="BU1158" s="60"/>
      <c r="BV1158" s="60"/>
      <c r="BW1158" s="60"/>
      <c r="BX1158" s="60"/>
      <c r="BY1158" s="60"/>
      <c r="BZ1158" s="60"/>
      <c r="CA1158" s="60"/>
      <c r="CB1158" s="60"/>
      <c r="CC1158" s="60"/>
      <c r="CD1158" s="60"/>
      <c r="CE1158" s="60"/>
      <c r="CF1158" s="60"/>
      <c r="CG1158" s="60"/>
      <c r="CH1158" s="60"/>
      <c r="CI1158" s="60"/>
      <c r="CJ1158" s="60"/>
      <c r="CK1158" s="60"/>
      <c r="CL1158" s="60"/>
      <c r="CM1158" s="60"/>
      <c r="CN1158" s="60"/>
      <c r="CO1158" s="60"/>
      <c r="CP1158" s="60"/>
      <c r="CQ1158" s="60"/>
      <c r="CR1158" s="60"/>
      <c r="CS1158" s="60"/>
      <c r="CT1158" s="60"/>
      <c r="CU1158" s="60"/>
      <c r="CV1158" s="60"/>
      <c r="CW1158" s="60"/>
      <c r="CX1158" s="60"/>
      <c r="CY1158" s="60"/>
      <c r="CZ1158" s="60"/>
      <c r="DA1158" s="60"/>
      <c r="DB1158" s="60"/>
      <c r="DC1158" s="60"/>
      <c r="DD1158" s="60"/>
      <c r="DE1158" s="60"/>
      <c r="DF1158" s="60"/>
      <c r="DG1158" s="60"/>
      <c r="DH1158" s="60"/>
      <c r="DI1158" s="60"/>
      <c r="DJ1158" s="60"/>
      <c r="DK1158" s="60"/>
      <c r="DL1158" s="60"/>
      <c r="DM1158" s="60"/>
      <c r="DN1158" s="60"/>
      <c r="DO1158" s="60"/>
      <c r="DP1158" s="60"/>
      <c r="DQ1158" s="60"/>
      <c r="DR1158" s="60"/>
      <c r="DS1158" s="60"/>
      <c r="DT1158" s="60"/>
      <c r="DU1158" s="60"/>
      <c r="DV1158" s="60"/>
      <c r="DW1158" s="60"/>
      <c r="DX1158" s="60"/>
      <c r="DY1158" s="60"/>
      <c r="DZ1158" s="60"/>
      <c r="EA1158" s="60"/>
      <c r="EB1158" s="60"/>
      <c r="EC1158" s="60"/>
      <c r="ED1158" s="60"/>
      <c r="EE1158" s="60"/>
      <c r="EF1158" s="60"/>
      <c r="EG1158" s="60"/>
      <c r="EH1158" s="60"/>
      <c r="EI1158" s="60"/>
      <c r="EJ1158" s="60"/>
      <c r="EK1158" s="60"/>
      <c r="EL1158" s="60"/>
      <c r="EM1158" s="60"/>
      <c r="EN1158" s="60"/>
      <c r="EO1158" s="60"/>
      <c r="EP1158" s="60"/>
      <c r="EQ1158" s="60"/>
      <c r="ER1158" s="60"/>
      <c r="ES1158" s="60"/>
      <c r="ET1158" s="60"/>
      <c r="EU1158" s="60"/>
      <c r="EV1158" s="60"/>
      <c r="EW1158" s="60"/>
      <c r="EX1158" s="60"/>
      <c r="EY1158" s="60"/>
      <c r="EZ1158" s="60"/>
      <c r="FA1158" s="60"/>
      <c r="FB1158" s="60"/>
      <c r="FC1158" s="60"/>
      <c r="FD1158" s="60"/>
      <c r="FE1158" s="60"/>
      <c r="FF1158" s="60"/>
      <c r="FG1158" s="60"/>
      <c r="FH1158" s="60"/>
      <c r="FI1158" s="60"/>
      <c r="FJ1158" s="60"/>
      <c r="FK1158" s="60"/>
      <c r="FL1158" s="60"/>
      <c r="FM1158" s="60"/>
      <c r="FN1158" s="60"/>
      <c r="FO1158" s="60"/>
      <c r="FP1158" s="60"/>
      <c r="FQ1158" s="60"/>
      <c r="FR1158" s="60"/>
      <c r="FS1158" s="60"/>
      <c r="FT1158" s="60"/>
      <c r="FU1158" s="60"/>
      <c r="FV1158" s="60"/>
      <c r="FW1158" s="60"/>
      <c r="FX1158" s="60"/>
      <c r="FY1158" s="60"/>
      <c r="FZ1158" s="60"/>
      <c r="GA1158" s="60"/>
      <c r="GB1158" s="60"/>
      <c r="GC1158" s="60"/>
      <c r="GD1158" s="60"/>
      <c r="GE1158" s="60"/>
      <c r="GF1158" s="60"/>
      <c r="GG1158" s="60"/>
      <c r="GH1158" s="60"/>
      <c r="GI1158" s="60"/>
      <c r="GJ1158" s="60"/>
      <c r="GK1158" s="60"/>
      <c r="GL1158" s="60"/>
      <c r="GM1158" s="60"/>
      <c r="GN1158" s="60"/>
      <c r="GO1158" s="60"/>
      <c r="GP1158" s="60"/>
      <c r="GQ1158" s="60"/>
      <c r="GR1158" s="60"/>
      <c r="GS1158" s="60"/>
      <c r="GT1158" s="60"/>
      <c r="GU1158" s="60"/>
      <c r="GV1158" s="60"/>
      <c r="GW1158" s="60"/>
      <c r="GX1158" s="60"/>
      <c r="GY1158" s="60"/>
      <c r="GZ1158" s="60"/>
      <c r="HA1158" s="60"/>
      <c r="HB1158" s="60"/>
      <c r="HC1158" s="60"/>
      <c r="HD1158" s="60"/>
      <c r="HE1158" s="60"/>
      <c r="HF1158" s="60"/>
      <c r="HG1158" s="60"/>
      <c r="HH1158" s="60"/>
      <c r="HI1158" s="60"/>
      <c r="HJ1158" s="60"/>
      <c r="HK1158" s="60"/>
      <c r="HL1158" s="60"/>
      <c r="HM1158" s="60"/>
      <c r="HN1158" s="60"/>
      <c r="HO1158" s="60"/>
      <c r="HP1158" s="60"/>
      <c r="HQ1158" s="60"/>
      <c r="HR1158" s="60"/>
      <c r="HS1158" s="60"/>
      <c r="HT1158" s="60"/>
      <c r="HU1158" s="60"/>
      <c r="HV1158" s="60"/>
      <c r="HW1158" s="60"/>
      <c r="HX1158" s="60"/>
      <c r="HY1158" s="60"/>
      <c r="HZ1158" s="60"/>
      <c r="IA1158" s="60"/>
      <c r="IB1158" s="60"/>
      <c r="IC1158" s="60"/>
      <c r="ID1158" s="60"/>
      <c r="IE1158" s="60"/>
      <c r="IF1158" s="60"/>
      <c r="IG1158" s="60"/>
      <c r="IH1158" s="60"/>
      <c r="II1158" s="60"/>
      <c r="IJ1158" s="60"/>
      <c r="IK1158" s="60"/>
      <c r="IL1158" s="60"/>
      <c r="IM1158" s="60"/>
      <c r="IN1158" s="60"/>
      <c r="IO1158" s="60"/>
      <c r="IP1158" s="60"/>
      <c r="IQ1158" s="60"/>
      <c r="IR1158" s="60"/>
      <c r="IS1158" s="60"/>
      <c r="IT1158" s="60"/>
      <c r="IU1158" s="60"/>
      <c r="IV1158" s="60"/>
      <c r="IW1158" s="60"/>
      <c r="IX1158" s="60"/>
      <c r="IY1158" s="60"/>
      <c r="IZ1158" s="60"/>
      <c r="JA1158" s="60"/>
      <c r="JB1158" s="60"/>
      <c r="JC1158" s="60"/>
      <c r="JD1158" s="60"/>
      <c r="JE1158" s="60"/>
      <c r="JF1158" s="60"/>
      <c r="JG1158" s="60"/>
      <c r="JH1158" s="60"/>
      <c r="JI1158" s="60"/>
      <c r="JJ1158" s="60"/>
      <c r="JK1158" s="60"/>
      <c r="JL1158" s="60"/>
      <c r="JM1158" s="60"/>
      <c r="JN1158" s="60"/>
      <c r="JO1158" s="60"/>
      <c r="JP1158" s="60"/>
      <c r="JQ1158" s="60"/>
      <c r="JR1158" s="60"/>
      <c r="JS1158" s="60"/>
      <c r="JT1158" s="60"/>
      <c r="JU1158" s="60"/>
      <c r="JV1158" s="60"/>
      <c r="JW1158" s="60"/>
      <c r="JX1158" s="60"/>
      <c r="JY1158" s="60"/>
      <c r="JZ1158" s="60"/>
      <c r="KA1158" s="60"/>
      <c r="KB1158" s="60"/>
      <c r="KC1158" s="60"/>
      <c r="KD1158" s="60"/>
      <c r="KE1158" s="60"/>
      <c r="KF1158" s="60"/>
      <c r="KG1158" s="60"/>
      <c r="KH1158" s="60"/>
      <c r="KI1158" s="60"/>
      <c r="KJ1158" s="60"/>
      <c r="KK1158" s="60"/>
      <c r="KL1158" s="60"/>
      <c r="KM1158" s="60"/>
      <c r="KN1158" s="60"/>
      <c r="KO1158" s="60"/>
      <c r="KP1158" s="60"/>
      <c r="KQ1158" s="60"/>
      <c r="KR1158" s="60"/>
      <c r="KS1158" s="60"/>
      <c r="KT1158" s="60"/>
      <c r="KU1158" s="60"/>
      <c r="KV1158" s="60"/>
      <c r="KW1158" s="60"/>
      <c r="KX1158" s="60"/>
      <c r="KY1158" s="60"/>
      <c r="KZ1158" s="60"/>
      <c r="LA1158" s="60"/>
      <c r="LB1158" s="60"/>
      <c r="LC1158" s="60"/>
      <c r="LD1158" s="60"/>
      <c r="LE1158" s="60"/>
      <c r="LF1158" s="60"/>
      <c r="LG1158" s="60"/>
      <c r="LH1158" s="60"/>
      <c r="LI1158" s="60"/>
      <c r="LJ1158" s="60"/>
      <c r="LK1158" s="60"/>
      <c r="LL1158" s="60"/>
      <c r="LM1158" s="60"/>
      <c r="LN1158" s="60"/>
      <c r="LO1158" s="60"/>
      <c r="LP1158" s="60"/>
      <c r="LQ1158" s="60"/>
      <c r="LR1158" s="60"/>
      <c r="LS1158" s="60"/>
      <c r="LT1158" s="60"/>
      <c r="LU1158" s="60"/>
      <c r="LV1158" s="60"/>
      <c r="LW1158" s="60"/>
      <c r="LX1158" s="60"/>
      <c r="LY1158" s="60"/>
      <c r="LZ1158" s="60"/>
      <c r="MA1158" s="60"/>
      <c r="MB1158" s="60"/>
      <c r="MC1158" s="60"/>
      <c r="MD1158" s="60"/>
      <c r="ME1158" s="60"/>
      <c r="MF1158" s="60"/>
      <c r="MG1158" s="60"/>
      <c r="MH1158" s="60"/>
      <c r="MI1158" s="60"/>
      <c r="MJ1158" s="60"/>
      <c r="MK1158" s="60"/>
      <c r="ML1158" s="60"/>
      <c r="MM1158" s="60"/>
      <c r="MN1158" s="60"/>
      <c r="MO1158" s="60"/>
      <c r="MP1158" s="60"/>
      <c r="MQ1158" s="60"/>
      <c r="MR1158" s="60"/>
      <c r="MS1158" s="60"/>
      <c r="MT1158" s="60"/>
      <c r="MU1158" s="60"/>
      <c r="MV1158" s="60"/>
      <c r="MW1158" s="60"/>
      <c r="MX1158" s="60"/>
      <c r="MY1158" s="60"/>
      <c r="MZ1158" s="60"/>
      <c r="NA1158" s="60"/>
      <c r="NB1158" s="60"/>
      <c r="NC1158" s="60"/>
      <c r="ND1158" s="60"/>
      <c r="NE1158" s="60"/>
      <c r="NF1158" s="60"/>
      <c r="NG1158" s="60"/>
      <c r="NH1158" s="60"/>
      <c r="NI1158" s="60"/>
      <c r="NJ1158" s="60"/>
      <c r="NK1158" s="60"/>
      <c r="NL1158" s="60"/>
      <c r="NM1158" s="60"/>
      <c r="NN1158" s="60"/>
      <c r="NO1158" s="60"/>
      <c r="NP1158" s="60"/>
      <c r="NQ1158" s="60"/>
      <c r="NR1158" s="60"/>
      <c r="NS1158" s="60"/>
      <c r="NT1158" s="60"/>
      <c r="NU1158" s="60"/>
      <c r="NV1158" s="60"/>
      <c r="NW1158" s="60"/>
      <c r="NX1158" s="60"/>
      <c r="NY1158" s="60"/>
      <c r="NZ1158" s="60"/>
      <c r="OA1158" s="60"/>
      <c r="OB1158" s="60"/>
      <c r="OC1158" s="60"/>
      <c r="OD1158" s="60"/>
      <c r="OE1158" s="60"/>
      <c r="OF1158" s="60"/>
      <c r="OG1158" s="60"/>
      <c r="OH1158" s="60"/>
      <c r="OI1158" s="60"/>
      <c r="OJ1158" s="60"/>
      <c r="OK1158" s="60"/>
      <c r="OL1158" s="60"/>
      <c r="OM1158" s="60"/>
      <c r="ON1158" s="60"/>
      <c r="OO1158" s="60"/>
      <c r="OP1158" s="60"/>
      <c r="OQ1158" s="60"/>
      <c r="OR1158" s="60"/>
      <c r="OS1158" s="60"/>
      <c r="OT1158" s="60"/>
      <c r="OU1158" s="60"/>
      <c r="OV1158" s="60"/>
      <c r="OW1158" s="60"/>
      <c r="OX1158" s="60"/>
      <c r="OY1158" s="60"/>
      <c r="OZ1158" s="60"/>
      <c r="PA1158" s="60"/>
      <c r="PB1158" s="60"/>
      <c r="PC1158" s="60"/>
      <c r="PD1158" s="60"/>
      <c r="PE1158" s="60"/>
      <c r="PF1158" s="60"/>
      <c r="PG1158" s="60"/>
      <c r="PH1158" s="60"/>
      <c r="PI1158" s="60"/>
      <c r="PJ1158" s="60"/>
      <c r="PK1158" s="60"/>
      <c r="PL1158" s="60"/>
      <c r="PM1158" s="60"/>
      <c r="PN1158" s="60"/>
      <c r="PO1158" s="60"/>
      <c r="PP1158" s="60"/>
      <c r="PQ1158" s="60"/>
      <c r="PR1158" s="60"/>
      <c r="PS1158" s="60"/>
      <c r="PT1158" s="60"/>
      <c r="PU1158" s="60"/>
      <c r="PV1158" s="60"/>
      <c r="PW1158" s="60"/>
      <c r="PX1158" s="60"/>
      <c r="PY1158" s="60"/>
      <c r="PZ1158" s="60"/>
      <c r="QA1158" s="60"/>
      <c r="QB1158" s="60"/>
      <c r="QC1158" s="60"/>
      <c r="QD1158" s="60"/>
      <c r="QE1158" s="60"/>
      <c r="QF1158" s="60"/>
      <c r="QG1158" s="60"/>
      <c r="QH1158" s="60"/>
      <c r="QI1158" s="60"/>
      <c r="QJ1158" s="60"/>
      <c r="QK1158" s="60"/>
      <c r="QL1158" s="60"/>
      <c r="QM1158" s="60"/>
      <c r="QN1158" s="60"/>
      <c r="QO1158" s="60"/>
      <c r="QP1158" s="60"/>
      <c r="QQ1158" s="60"/>
      <c r="QR1158" s="60"/>
      <c r="QS1158" s="60"/>
      <c r="QT1158" s="60"/>
      <c r="QU1158" s="60"/>
      <c r="QV1158" s="60"/>
      <c r="QW1158" s="60"/>
      <c r="QX1158" s="60"/>
      <c r="QY1158" s="60"/>
      <c r="QZ1158" s="60"/>
      <c r="RA1158" s="60"/>
      <c r="RB1158" s="60"/>
      <c r="RC1158" s="60"/>
      <c r="RD1158" s="60"/>
      <c r="RE1158" s="60"/>
      <c r="RF1158" s="60"/>
      <c r="RG1158" s="60"/>
      <c r="RH1158" s="60"/>
      <c r="RI1158" s="60"/>
      <c r="RJ1158" s="60"/>
      <c r="RK1158" s="60"/>
      <c r="RL1158" s="60"/>
      <c r="RM1158" s="60"/>
      <c r="RN1158" s="60"/>
      <c r="RO1158" s="60"/>
      <c r="RP1158" s="60"/>
      <c r="RQ1158" s="60"/>
      <c r="RR1158" s="60"/>
      <c r="RS1158" s="60"/>
      <c r="RT1158" s="60"/>
      <c r="RU1158" s="60"/>
      <c r="RV1158" s="60"/>
      <c r="RW1158" s="60"/>
      <c r="RX1158" s="60"/>
      <c r="RY1158" s="60"/>
      <c r="RZ1158" s="60"/>
      <c r="SA1158" s="60"/>
      <c r="SB1158" s="60"/>
      <c r="SC1158" s="60"/>
      <c r="SD1158" s="60"/>
      <c r="SE1158" s="60"/>
      <c r="SF1158" s="60"/>
      <c r="SG1158" s="60"/>
      <c r="SH1158" s="60"/>
      <c r="SI1158" s="60"/>
      <c r="SJ1158" s="60"/>
      <c r="SK1158" s="60"/>
      <c r="SL1158" s="60"/>
      <c r="SM1158" s="60"/>
      <c r="SN1158" s="60"/>
      <c r="SO1158" s="60"/>
      <c r="SP1158" s="60"/>
      <c r="SQ1158" s="60"/>
      <c r="SR1158" s="60"/>
      <c r="SS1158" s="60"/>
      <c r="ST1158" s="60"/>
      <c r="SU1158" s="60"/>
      <c r="SV1158" s="60"/>
      <c r="SW1158" s="60"/>
      <c r="SX1158" s="60"/>
      <c r="SY1158" s="60"/>
      <c r="SZ1158" s="60"/>
      <c r="TA1158" s="60"/>
      <c r="TB1158" s="60"/>
      <c r="TC1158" s="60"/>
      <c r="TD1158" s="60"/>
      <c r="TE1158" s="60"/>
      <c r="TF1158" s="60"/>
      <c r="TG1158" s="60"/>
      <c r="TH1158" s="60"/>
      <c r="TI1158" s="60"/>
    </row>
    <row r="1159" spans="1:529" s="82" customFormat="1" ht="45.75" customHeight="1" thickBot="1" x14ac:dyDescent="0.3">
      <c r="A1159" s="229" t="s">
        <v>3332</v>
      </c>
      <c r="B1159" s="230">
        <v>41821</v>
      </c>
      <c r="C1159" s="231" t="s">
        <v>5222</v>
      </c>
      <c r="D1159" s="231" t="s">
        <v>9002</v>
      </c>
      <c r="E1159" s="67" t="s">
        <v>134</v>
      </c>
      <c r="F1159" s="67" t="s">
        <v>133</v>
      </c>
      <c r="G1159" s="67" t="s">
        <v>51</v>
      </c>
      <c r="H1159" s="232">
        <v>15165</v>
      </c>
      <c r="I1159" s="230">
        <v>41849</v>
      </c>
      <c r="J1159" s="230">
        <v>47665</v>
      </c>
      <c r="K1159" s="231" t="s">
        <v>378</v>
      </c>
      <c r="L1159" s="231" t="s">
        <v>8505</v>
      </c>
      <c r="M1159" s="231" t="s">
        <v>290</v>
      </c>
      <c r="N1159" s="231" t="s">
        <v>95</v>
      </c>
      <c r="O1159" s="231">
        <v>125925</v>
      </c>
      <c r="P1159" s="844" t="s">
        <v>9003</v>
      </c>
      <c r="Q1159" s="844" t="s">
        <v>9003</v>
      </c>
      <c r="R1159" s="844"/>
      <c r="S1159" s="844"/>
      <c r="T1159" s="637"/>
      <c r="U1159" s="231">
        <v>345</v>
      </c>
      <c r="V1159" s="231">
        <v>125925</v>
      </c>
      <c r="W1159" s="231" t="s">
        <v>3185</v>
      </c>
      <c r="X1159" s="231">
        <v>35</v>
      </c>
      <c r="Y1159" s="231">
        <v>25</v>
      </c>
      <c r="Z1159" s="231">
        <v>125</v>
      </c>
      <c r="AA1159" s="231" t="s">
        <v>1090</v>
      </c>
      <c r="AB1159" s="231" t="s">
        <v>1090</v>
      </c>
      <c r="AC1159" s="231" t="s">
        <v>1090</v>
      </c>
      <c r="AD1159" s="231" t="s">
        <v>1090</v>
      </c>
      <c r="AE1159" s="231" t="s">
        <v>1090</v>
      </c>
      <c r="AF1159" s="231">
        <v>0.3</v>
      </c>
      <c r="AG1159" s="231" t="s">
        <v>1788</v>
      </c>
      <c r="AH1159" s="231">
        <v>308.8</v>
      </c>
      <c r="AI1159" s="231" t="s">
        <v>4445</v>
      </c>
      <c r="AJ1159" s="231" t="s">
        <v>4446</v>
      </c>
      <c r="AK1159" s="231" t="s">
        <v>1786</v>
      </c>
      <c r="AL1159" s="685"/>
      <c r="AM1159" s="60"/>
      <c r="AN1159" s="60"/>
      <c r="AO1159" s="60"/>
      <c r="AP1159" s="60"/>
      <c r="AQ1159" s="60"/>
      <c r="AR1159" s="60"/>
      <c r="AS1159" s="60"/>
      <c r="AT1159" s="60"/>
      <c r="AU1159" s="60"/>
      <c r="AV1159" s="60"/>
      <c r="AW1159" s="60"/>
      <c r="AX1159" s="60"/>
      <c r="AY1159" s="60"/>
      <c r="AZ1159" s="60"/>
      <c r="BA1159" s="60"/>
      <c r="BB1159" s="60"/>
      <c r="BC1159" s="60"/>
      <c r="BD1159" s="60"/>
      <c r="BE1159" s="60"/>
      <c r="BF1159" s="60"/>
      <c r="BG1159" s="60"/>
      <c r="BH1159" s="60"/>
      <c r="BI1159" s="60"/>
      <c r="BJ1159" s="60"/>
      <c r="BK1159" s="60"/>
      <c r="BL1159" s="60"/>
      <c r="BM1159" s="60"/>
      <c r="BN1159" s="60"/>
      <c r="BO1159" s="60"/>
      <c r="BP1159" s="60"/>
      <c r="BQ1159" s="60"/>
      <c r="BR1159" s="60"/>
      <c r="BS1159" s="60"/>
      <c r="BT1159" s="60"/>
      <c r="BU1159" s="60"/>
      <c r="BV1159" s="60"/>
      <c r="BW1159" s="60"/>
      <c r="BX1159" s="60"/>
      <c r="BY1159" s="60"/>
      <c r="BZ1159" s="60"/>
      <c r="CA1159" s="60"/>
      <c r="CB1159" s="60"/>
      <c r="CC1159" s="60"/>
      <c r="CD1159" s="60"/>
      <c r="CE1159" s="60"/>
      <c r="CF1159" s="60"/>
      <c r="CG1159" s="60"/>
      <c r="CH1159" s="60"/>
      <c r="CI1159" s="60"/>
      <c r="CJ1159" s="60"/>
      <c r="CK1159" s="60"/>
      <c r="CL1159" s="60"/>
      <c r="CM1159" s="60"/>
      <c r="CN1159" s="60"/>
      <c r="CO1159" s="60"/>
      <c r="CP1159" s="60"/>
      <c r="CQ1159" s="60"/>
      <c r="CR1159" s="60"/>
      <c r="CS1159" s="60"/>
      <c r="CT1159" s="60"/>
      <c r="CU1159" s="60"/>
      <c r="CV1159" s="60"/>
      <c r="CW1159" s="60"/>
      <c r="CX1159" s="60"/>
      <c r="CY1159" s="60"/>
      <c r="CZ1159" s="60"/>
      <c r="DA1159" s="60"/>
      <c r="DB1159" s="60"/>
      <c r="DC1159" s="60"/>
      <c r="DD1159" s="60"/>
      <c r="DE1159" s="60"/>
      <c r="DF1159" s="60"/>
      <c r="DG1159" s="60"/>
      <c r="DH1159" s="60"/>
      <c r="DI1159" s="60"/>
      <c r="DJ1159" s="60"/>
      <c r="DK1159" s="60"/>
      <c r="DL1159" s="60"/>
      <c r="DM1159" s="60"/>
      <c r="DN1159" s="60"/>
      <c r="DO1159" s="60"/>
      <c r="DP1159" s="60"/>
      <c r="DQ1159" s="60"/>
      <c r="DR1159" s="60"/>
      <c r="DS1159" s="60"/>
      <c r="DT1159" s="60"/>
      <c r="DU1159" s="60"/>
      <c r="DV1159" s="60"/>
      <c r="DW1159" s="60"/>
      <c r="DX1159" s="60"/>
      <c r="DY1159" s="60"/>
      <c r="DZ1159" s="60"/>
      <c r="EA1159" s="60"/>
      <c r="EB1159" s="60"/>
      <c r="EC1159" s="60"/>
      <c r="ED1159" s="60"/>
      <c r="EE1159" s="60"/>
      <c r="EF1159" s="60"/>
      <c r="EG1159" s="60"/>
      <c r="EH1159" s="60"/>
      <c r="EI1159" s="60"/>
      <c r="EJ1159" s="60"/>
      <c r="EK1159" s="60"/>
      <c r="EL1159" s="60"/>
      <c r="EM1159" s="60"/>
      <c r="EN1159" s="60"/>
      <c r="EO1159" s="60"/>
      <c r="EP1159" s="60"/>
      <c r="EQ1159" s="60"/>
      <c r="ER1159" s="60"/>
      <c r="ES1159" s="60"/>
      <c r="ET1159" s="60"/>
      <c r="EU1159" s="60"/>
      <c r="EV1159" s="60"/>
      <c r="EW1159" s="60"/>
      <c r="EX1159" s="60"/>
      <c r="EY1159" s="60"/>
      <c r="EZ1159" s="60"/>
      <c r="FA1159" s="60"/>
      <c r="FB1159" s="60"/>
      <c r="FC1159" s="60"/>
      <c r="FD1159" s="60"/>
      <c r="FE1159" s="60"/>
      <c r="FF1159" s="60"/>
      <c r="FG1159" s="60"/>
      <c r="FH1159" s="60"/>
      <c r="FI1159" s="60"/>
      <c r="FJ1159" s="60"/>
      <c r="FK1159" s="60"/>
      <c r="FL1159" s="60"/>
      <c r="FM1159" s="60"/>
      <c r="FN1159" s="60"/>
      <c r="FO1159" s="60"/>
      <c r="FP1159" s="60"/>
      <c r="FQ1159" s="60"/>
      <c r="FR1159" s="60"/>
      <c r="FS1159" s="60"/>
      <c r="FT1159" s="60"/>
      <c r="FU1159" s="60"/>
      <c r="FV1159" s="60"/>
      <c r="FW1159" s="60"/>
      <c r="FX1159" s="60"/>
      <c r="FY1159" s="60"/>
      <c r="FZ1159" s="60"/>
      <c r="GA1159" s="60"/>
      <c r="GB1159" s="60"/>
      <c r="GC1159" s="60"/>
      <c r="GD1159" s="60"/>
      <c r="GE1159" s="60"/>
      <c r="GF1159" s="60"/>
      <c r="GG1159" s="60"/>
      <c r="GH1159" s="60"/>
      <c r="GI1159" s="60"/>
      <c r="GJ1159" s="60"/>
      <c r="GK1159" s="60"/>
      <c r="GL1159" s="60"/>
      <c r="GM1159" s="60"/>
      <c r="GN1159" s="60"/>
      <c r="GO1159" s="60"/>
      <c r="GP1159" s="60"/>
      <c r="GQ1159" s="60"/>
      <c r="GR1159" s="60"/>
      <c r="GS1159" s="60"/>
      <c r="GT1159" s="60"/>
      <c r="GU1159" s="60"/>
      <c r="GV1159" s="60"/>
      <c r="GW1159" s="60"/>
      <c r="GX1159" s="60"/>
      <c r="GY1159" s="60"/>
      <c r="GZ1159" s="60"/>
      <c r="HA1159" s="60"/>
      <c r="HB1159" s="60"/>
      <c r="HC1159" s="60"/>
      <c r="HD1159" s="60"/>
      <c r="HE1159" s="60"/>
      <c r="HF1159" s="60"/>
      <c r="HG1159" s="60"/>
      <c r="HH1159" s="60"/>
      <c r="HI1159" s="60"/>
      <c r="HJ1159" s="60"/>
      <c r="HK1159" s="60"/>
      <c r="HL1159" s="60"/>
      <c r="HM1159" s="60"/>
      <c r="HN1159" s="60"/>
      <c r="HO1159" s="60"/>
      <c r="HP1159" s="60"/>
      <c r="HQ1159" s="60"/>
      <c r="HR1159" s="60"/>
      <c r="HS1159" s="60"/>
      <c r="HT1159" s="60"/>
      <c r="HU1159" s="60"/>
      <c r="HV1159" s="60"/>
      <c r="HW1159" s="60"/>
      <c r="HX1159" s="60"/>
      <c r="HY1159" s="60"/>
      <c r="HZ1159" s="60"/>
      <c r="IA1159" s="60"/>
      <c r="IB1159" s="60"/>
      <c r="IC1159" s="60"/>
      <c r="ID1159" s="60"/>
      <c r="IE1159" s="60"/>
      <c r="IF1159" s="60"/>
      <c r="IG1159" s="60"/>
      <c r="IH1159" s="60"/>
      <c r="II1159" s="60"/>
      <c r="IJ1159" s="60"/>
      <c r="IK1159" s="60"/>
      <c r="IL1159" s="60"/>
      <c r="IM1159" s="60"/>
      <c r="IN1159" s="60"/>
      <c r="IO1159" s="60"/>
      <c r="IP1159" s="60"/>
      <c r="IQ1159" s="60"/>
      <c r="IR1159" s="60"/>
      <c r="IS1159" s="60"/>
      <c r="IT1159" s="60"/>
      <c r="IU1159" s="60"/>
      <c r="IV1159" s="60"/>
      <c r="IW1159" s="60"/>
      <c r="IX1159" s="60"/>
      <c r="IY1159" s="60"/>
      <c r="IZ1159" s="60"/>
      <c r="JA1159" s="60"/>
      <c r="JB1159" s="60"/>
      <c r="JC1159" s="60"/>
      <c r="JD1159" s="60"/>
      <c r="JE1159" s="60"/>
      <c r="JF1159" s="60"/>
      <c r="JG1159" s="60"/>
      <c r="JH1159" s="60"/>
      <c r="JI1159" s="60"/>
      <c r="JJ1159" s="60"/>
      <c r="JK1159" s="60"/>
      <c r="JL1159" s="60"/>
      <c r="JM1159" s="60"/>
      <c r="JN1159" s="60"/>
      <c r="JO1159" s="60"/>
      <c r="JP1159" s="60"/>
      <c r="JQ1159" s="60"/>
      <c r="JR1159" s="60"/>
      <c r="JS1159" s="60"/>
      <c r="JT1159" s="60"/>
      <c r="JU1159" s="60"/>
      <c r="JV1159" s="60"/>
      <c r="JW1159" s="60"/>
      <c r="JX1159" s="60"/>
      <c r="JY1159" s="60"/>
      <c r="JZ1159" s="60"/>
      <c r="KA1159" s="60"/>
      <c r="KB1159" s="60"/>
      <c r="KC1159" s="60"/>
      <c r="KD1159" s="60"/>
      <c r="KE1159" s="60"/>
      <c r="KF1159" s="60"/>
      <c r="KG1159" s="60"/>
      <c r="KH1159" s="60"/>
      <c r="KI1159" s="60"/>
      <c r="KJ1159" s="60"/>
      <c r="KK1159" s="60"/>
      <c r="KL1159" s="60"/>
      <c r="KM1159" s="60"/>
      <c r="KN1159" s="60"/>
      <c r="KO1159" s="60"/>
      <c r="KP1159" s="60"/>
      <c r="KQ1159" s="60"/>
      <c r="KR1159" s="60"/>
      <c r="KS1159" s="60"/>
      <c r="KT1159" s="60"/>
      <c r="KU1159" s="60"/>
      <c r="KV1159" s="60"/>
      <c r="KW1159" s="60"/>
      <c r="KX1159" s="60"/>
      <c r="KY1159" s="60"/>
      <c r="KZ1159" s="60"/>
      <c r="LA1159" s="60"/>
      <c r="LB1159" s="60"/>
      <c r="LC1159" s="60"/>
      <c r="LD1159" s="60"/>
      <c r="LE1159" s="60"/>
      <c r="LF1159" s="60"/>
      <c r="LG1159" s="60"/>
      <c r="LH1159" s="60"/>
      <c r="LI1159" s="60"/>
      <c r="LJ1159" s="60"/>
      <c r="LK1159" s="60"/>
      <c r="LL1159" s="60"/>
      <c r="LM1159" s="60"/>
      <c r="LN1159" s="60"/>
      <c r="LO1159" s="60"/>
      <c r="LP1159" s="60"/>
      <c r="LQ1159" s="60"/>
      <c r="LR1159" s="60"/>
      <c r="LS1159" s="60"/>
      <c r="LT1159" s="60"/>
      <c r="LU1159" s="60"/>
      <c r="LV1159" s="60"/>
      <c r="LW1159" s="60"/>
      <c r="LX1159" s="60"/>
      <c r="LY1159" s="60"/>
      <c r="LZ1159" s="60"/>
      <c r="MA1159" s="60"/>
      <c r="MB1159" s="60"/>
      <c r="MC1159" s="60"/>
      <c r="MD1159" s="60"/>
      <c r="ME1159" s="60"/>
      <c r="MF1159" s="60"/>
      <c r="MG1159" s="60"/>
      <c r="MH1159" s="60"/>
      <c r="MI1159" s="60"/>
      <c r="MJ1159" s="60"/>
      <c r="MK1159" s="60"/>
      <c r="ML1159" s="60"/>
      <c r="MM1159" s="60"/>
      <c r="MN1159" s="60"/>
      <c r="MO1159" s="60"/>
      <c r="MP1159" s="60"/>
      <c r="MQ1159" s="60"/>
      <c r="MR1159" s="60"/>
      <c r="MS1159" s="60"/>
      <c r="MT1159" s="60"/>
      <c r="MU1159" s="60"/>
      <c r="MV1159" s="60"/>
      <c r="MW1159" s="60"/>
      <c r="MX1159" s="60"/>
      <c r="MY1159" s="60"/>
      <c r="MZ1159" s="60"/>
      <c r="NA1159" s="60"/>
      <c r="NB1159" s="60"/>
      <c r="NC1159" s="60"/>
      <c r="ND1159" s="60"/>
      <c r="NE1159" s="60"/>
      <c r="NF1159" s="60"/>
      <c r="NG1159" s="60"/>
      <c r="NH1159" s="60"/>
      <c r="NI1159" s="60"/>
      <c r="NJ1159" s="60"/>
      <c r="NK1159" s="60"/>
      <c r="NL1159" s="60"/>
      <c r="NM1159" s="60"/>
      <c r="NN1159" s="60"/>
      <c r="NO1159" s="60"/>
      <c r="NP1159" s="60"/>
      <c r="NQ1159" s="60"/>
      <c r="NR1159" s="60"/>
      <c r="NS1159" s="60"/>
      <c r="NT1159" s="60"/>
      <c r="NU1159" s="60"/>
      <c r="NV1159" s="60"/>
      <c r="NW1159" s="60"/>
      <c r="NX1159" s="60"/>
      <c r="NY1159" s="60"/>
      <c r="NZ1159" s="60"/>
      <c r="OA1159" s="60"/>
      <c r="OB1159" s="60"/>
      <c r="OC1159" s="60"/>
      <c r="OD1159" s="60"/>
      <c r="OE1159" s="60"/>
      <c r="OF1159" s="60"/>
      <c r="OG1159" s="60"/>
      <c r="OH1159" s="60"/>
      <c r="OI1159" s="60"/>
      <c r="OJ1159" s="60"/>
      <c r="OK1159" s="60"/>
      <c r="OL1159" s="60"/>
      <c r="OM1159" s="60"/>
      <c r="ON1159" s="60"/>
      <c r="OO1159" s="60"/>
      <c r="OP1159" s="60"/>
      <c r="OQ1159" s="60"/>
      <c r="OR1159" s="60"/>
      <c r="OS1159" s="60"/>
      <c r="OT1159" s="60"/>
      <c r="OU1159" s="60"/>
      <c r="OV1159" s="60"/>
      <c r="OW1159" s="60"/>
      <c r="OX1159" s="60"/>
      <c r="OY1159" s="60"/>
      <c r="OZ1159" s="60"/>
      <c r="PA1159" s="60"/>
      <c r="PB1159" s="60"/>
      <c r="PC1159" s="60"/>
      <c r="PD1159" s="60"/>
      <c r="PE1159" s="60"/>
      <c r="PF1159" s="60"/>
      <c r="PG1159" s="60"/>
      <c r="PH1159" s="60"/>
      <c r="PI1159" s="60"/>
      <c r="PJ1159" s="60"/>
      <c r="PK1159" s="60"/>
      <c r="PL1159" s="60"/>
      <c r="PM1159" s="60"/>
      <c r="PN1159" s="60"/>
      <c r="PO1159" s="60"/>
      <c r="PP1159" s="60"/>
      <c r="PQ1159" s="60"/>
      <c r="PR1159" s="60"/>
      <c r="PS1159" s="60"/>
      <c r="PT1159" s="60"/>
      <c r="PU1159" s="60"/>
      <c r="PV1159" s="60"/>
      <c r="PW1159" s="60"/>
      <c r="PX1159" s="60"/>
      <c r="PY1159" s="60"/>
      <c r="PZ1159" s="60"/>
      <c r="QA1159" s="60"/>
      <c r="QB1159" s="60"/>
      <c r="QC1159" s="60"/>
      <c r="QD1159" s="60"/>
      <c r="QE1159" s="60"/>
      <c r="QF1159" s="60"/>
      <c r="QG1159" s="60"/>
      <c r="QH1159" s="60"/>
      <c r="QI1159" s="60"/>
      <c r="QJ1159" s="60"/>
      <c r="QK1159" s="60"/>
      <c r="QL1159" s="60"/>
      <c r="QM1159" s="60"/>
      <c r="QN1159" s="60"/>
      <c r="QO1159" s="60"/>
      <c r="QP1159" s="60"/>
      <c r="QQ1159" s="60"/>
      <c r="QR1159" s="60"/>
      <c r="QS1159" s="60"/>
      <c r="QT1159" s="60"/>
      <c r="QU1159" s="60"/>
      <c r="QV1159" s="60"/>
      <c r="QW1159" s="60"/>
      <c r="QX1159" s="60"/>
      <c r="QY1159" s="60"/>
      <c r="QZ1159" s="60"/>
      <c r="RA1159" s="60"/>
      <c r="RB1159" s="60"/>
      <c r="RC1159" s="60"/>
      <c r="RD1159" s="60"/>
      <c r="RE1159" s="60"/>
      <c r="RF1159" s="60"/>
      <c r="RG1159" s="60"/>
      <c r="RH1159" s="60"/>
      <c r="RI1159" s="60"/>
      <c r="RJ1159" s="60"/>
      <c r="RK1159" s="60"/>
      <c r="RL1159" s="60"/>
      <c r="RM1159" s="60"/>
      <c r="RN1159" s="60"/>
      <c r="RO1159" s="60"/>
      <c r="RP1159" s="60"/>
      <c r="RQ1159" s="60"/>
      <c r="RR1159" s="60"/>
      <c r="RS1159" s="60"/>
      <c r="RT1159" s="60"/>
      <c r="RU1159" s="60"/>
      <c r="RV1159" s="60"/>
      <c r="RW1159" s="60"/>
      <c r="RX1159" s="60"/>
      <c r="RY1159" s="60"/>
      <c r="RZ1159" s="60"/>
      <c r="SA1159" s="60"/>
      <c r="SB1159" s="60"/>
      <c r="SC1159" s="60"/>
      <c r="SD1159" s="60"/>
      <c r="SE1159" s="60"/>
      <c r="SF1159" s="60"/>
      <c r="SG1159" s="60"/>
      <c r="SH1159" s="60"/>
      <c r="SI1159" s="60"/>
      <c r="SJ1159" s="60"/>
      <c r="SK1159" s="60"/>
      <c r="SL1159" s="60"/>
      <c r="SM1159" s="60"/>
      <c r="SN1159" s="60"/>
      <c r="SO1159" s="60"/>
      <c r="SP1159" s="60"/>
      <c r="SQ1159" s="60"/>
      <c r="SR1159" s="60"/>
      <c r="SS1159" s="60"/>
      <c r="ST1159" s="60"/>
      <c r="SU1159" s="60"/>
      <c r="SV1159" s="60"/>
      <c r="SW1159" s="60"/>
      <c r="SX1159" s="60"/>
      <c r="SY1159" s="60"/>
      <c r="SZ1159" s="60"/>
      <c r="TA1159" s="60"/>
      <c r="TB1159" s="60"/>
      <c r="TC1159" s="60"/>
      <c r="TD1159" s="60"/>
      <c r="TE1159" s="60"/>
      <c r="TF1159" s="60"/>
      <c r="TG1159" s="60"/>
      <c r="TH1159" s="60"/>
      <c r="TI1159" s="60"/>
    </row>
    <row r="1160" spans="1:529" s="60" customFormat="1" ht="42.75" customHeight="1" thickBot="1" x14ac:dyDescent="0.3">
      <c r="A1160" s="65" t="s">
        <v>3333</v>
      </c>
      <c r="B1160" s="66">
        <v>41824</v>
      </c>
      <c r="C1160" s="67" t="s">
        <v>3334</v>
      </c>
      <c r="D1160" s="67" t="s">
        <v>5764</v>
      </c>
      <c r="E1160" s="71"/>
      <c r="F1160" s="71"/>
      <c r="G1160" s="71"/>
      <c r="H1160" s="158">
        <v>62997</v>
      </c>
      <c r="I1160" s="66">
        <v>41849</v>
      </c>
      <c r="J1160" s="66" t="s">
        <v>1252</v>
      </c>
      <c r="K1160" s="67" t="s">
        <v>1583</v>
      </c>
      <c r="L1160" s="67"/>
      <c r="M1160" s="67" t="s">
        <v>305</v>
      </c>
      <c r="N1160" s="67" t="s">
        <v>34</v>
      </c>
      <c r="O1160" s="67">
        <v>448.16</v>
      </c>
      <c r="P1160" s="756"/>
      <c r="Q1160" s="756"/>
      <c r="R1160" s="756"/>
      <c r="S1160" s="756"/>
      <c r="T1160" s="562">
        <v>0.22</v>
      </c>
      <c r="U1160" s="67">
        <v>1.77</v>
      </c>
      <c r="V1160" s="67">
        <v>448.16</v>
      </c>
      <c r="W1160" s="67" t="s">
        <v>1257</v>
      </c>
      <c r="X1160" s="67">
        <v>50</v>
      </c>
      <c r="Y1160" s="67">
        <v>50</v>
      </c>
      <c r="Z1160" s="67">
        <v>250</v>
      </c>
      <c r="AA1160" s="67" t="s">
        <v>1090</v>
      </c>
      <c r="AB1160" s="67" t="s">
        <v>1090</v>
      </c>
      <c r="AC1160" s="67" t="s">
        <v>1090</v>
      </c>
      <c r="AD1160" s="67" t="s">
        <v>1090</v>
      </c>
      <c r="AE1160" s="67" t="s">
        <v>1090</v>
      </c>
      <c r="AF1160" s="67" t="s">
        <v>1090</v>
      </c>
      <c r="AG1160" s="67" t="s">
        <v>3335</v>
      </c>
      <c r="AH1160" s="67">
        <v>140.68</v>
      </c>
      <c r="AI1160" s="67" t="s">
        <v>4447</v>
      </c>
      <c r="AJ1160" s="67" t="s">
        <v>4448</v>
      </c>
      <c r="AK1160" s="67" t="s">
        <v>3336</v>
      </c>
      <c r="AL1160" s="425"/>
    </row>
    <row r="1161" spans="1:529" s="60" customFormat="1" ht="42.75" customHeight="1" thickBot="1" x14ac:dyDescent="0.3">
      <c r="A1161" s="69" t="s">
        <v>3337</v>
      </c>
      <c r="B1161" s="70">
        <v>41830</v>
      </c>
      <c r="C1161" s="71" t="s">
        <v>3338</v>
      </c>
      <c r="D1161" s="71" t="s">
        <v>5170</v>
      </c>
      <c r="H1161" s="69">
        <v>37863</v>
      </c>
      <c r="I1161" s="70">
        <v>41858</v>
      </c>
      <c r="J1161" s="70">
        <v>42542</v>
      </c>
      <c r="K1161" s="71" t="s">
        <v>877</v>
      </c>
      <c r="L1161" s="71"/>
      <c r="M1161" s="71" t="s">
        <v>3339</v>
      </c>
      <c r="N1161" s="71" t="s">
        <v>34</v>
      </c>
      <c r="O1161" s="71">
        <v>16050</v>
      </c>
      <c r="P1161" s="775"/>
      <c r="Q1161" s="775"/>
      <c r="R1161" s="775"/>
      <c r="S1161" s="775"/>
      <c r="T1161" s="581" t="s">
        <v>1964</v>
      </c>
      <c r="U1161" s="71">
        <v>93.31</v>
      </c>
      <c r="V1161" s="71">
        <v>16050</v>
      </c>
      <c r="W1161" s="71" t="s">
        <v>3185</v>
      </c>
      <c r="X1161" s="71">
        <v>50</v>
      </c>
      <c r="Y1161" s="71" t="s">
        <v>1090</v>
      </c>
      <c r="Z1161" s="71" t="s">
        <v>1090</v>
      </c>
      <c r="AA1161" s="71" t="s">
        <v>1090</v>
      </c>
      <c r="AB1161" s="71" t="s">
        <v>1090</v>
      </c>
      <c r="AC1161" s="71" t="s">
        <v>1090</v>
      </c>
      <c r="AD1161" s="71" t="s">
        <v>1090</v>
      </c>
      <c r="AE1161" s="71" t="s">
        <v>1090</v>
      </c>
      <c r="AF1161" s="71">
        <v>0.3</v>
      </c>
      <c r="AG1161" s="71" t="s">
        <v>1090</v>
      </c>
      <c r="AH1161" s="71"/>
      <c r="AI1161" s="71" t="s">
        <v>3340</v>
      </c>
      <c r="AJ1161" s="71" t="s">
        <v>3341</v>
      </c>
      <c r="AK1161" s="71" t="s">
        <v>1408</v>
      </c>
      <c r="AL1161" s="82"/>
    </row>
    <row r="1162" spans="1:529" s="60" customFormat="1" ht="42.75" customHeight="1" x14ac:dyDescent="0.25">
      <c r="A1162" s="96" t="s">
        <v>3361</v>
      </c>
      <c r="B1162" s="97">
        <v>41829</v>
      </c>
      <c r="C1162" s="98" t="s">
        <v>5223</v>
      </c>
      <c r="D1162" s="98" t="s">
        <v>3362</v>
      </c>
      <c r="E1162" s="98"/>
      <c r="F1162" s="98"/>
      <c r="G1162" s="98"/>
      <c r="H1162" s="154">
        <v>518</v>
      </c>
      <c r="I1162" s="97">
        <v>41849</v>
      </c>
      <c r="J1162" s="97">
        <v>43797</v>
      </c>
      <c r="K1162" s="98" t="s">
        <v>1472</v>
      </c>
      <c r="L1162" s="98"/>
      <c r="M1162" s="98" t="s">
        <v>4873</v>
      </c>
      <c r="N1162" s="98" t="s">
        <v>21</v>
      </c>
      <c r="O1162" s="98">
        <v>1000</v>
      </c>
      <c r="P1162" s="817" t="s">
        <v>6383</v>
      </c>
      <c r="Q1162" s="817"/>
      <c r="R1162" s="817"/>
      <c r="S1162" s="817"/>
      <c r="T1162" s="617">
        <v>0.69</v>
      </c>
      <c r="U1162" s="98">
        <v>2.74</v>
      </c>
      <c r="V1162" s="98">
        <v>1000</v>
      </c>
      <c r="W1162" s="98" t="s">
        <v>3185</v>
      </c>
      <c r="X1162" s="98">
        <v>35</v>
      </c>
      <c r="Y1162" s="98">
        <v>25</v>
      </c>
      <c r="Z1162" s="98">
        <v>125</v>
      </c>
      <c r="AA1162" s="98" t="s">
        <v>1090</v>
      </c>
      <c r="AB1162" s="98" t="s">
        <v>1090</v>
      </c>
      <c r="AC1162" s="98" t="s">
        <v>1090</v>
      </c>
      <c r="AD1162" s="98" t="s">
        <v>1090</v>
      </c>
      <c r="AE1162" s="98" t="s">
        <v>1090</v>
      </c>
      <c r="AF1162" s="98">
        <v>0.3</v>
      </c>
      <c r="AG1162" s="98" t="s">
        <v>3363</v>
      </c>
      <c r="AH1162" s="98"/>
      <c r="AI1162" s="98" t="s">
        <v>4449</v>
      </c>
      <c r="AJ1162" s="98" t="s">
        <v>4450</v>
      </c>
      <c r="AK1162" s="98" t="s">
        <v>3364</v>
      </c>
      <c r="AL1162" s="512"/>
    </row>
    <row r="1163" spans="1:529" s="60" customFormat="1" ht="42.75" customHeight="1" x14ac:dyDescent="0.25">
      <c r="A1163" s="99" t="s">
        <v>3361</v>
      </c>
      <c r="B1163" s="100">
        <v>41829</v>
      </c>
      <c r="C1163" s="39" t="s">
        <v>5224</v>
      </c>
      <c r="D1163" s="39" t="s">
        <v>3362</v>
      </c>
      <c r="E1163" s="39"/>
      <c r="F1163" s="39"/>
      <c r="G1163" s="39"/>
      <c r="H1163" s="155">
        <v>518</v>
      </c>
      <c r="I1163" s="100">
        <v>41849</v>
      </c>
      <c r="J1163" s="100">
        <v>43797</v>
      </c>
      <c r="K1163" s="39" t="s">
        <v>1472</v>
      </c>
      <c r="L1163" s="39"/>
      <c r="M1163" s="39" t="s">
        <v>4873</v>
      </c>
      <c r="N1163" s="39" t="s">
        <v>21</v>
      </c>
      <c r="O1163" s="39">
        <v>3000</v>
      </c>
      <c r="P1163" s="757" t="s">
        <v>6383</v>
      </c>
      <c r="Q1163" s="757"/>
      <c r="R1163" s="757"/>
      <c r="S1163" s="757"/>
      <c r="T1163" s="563">
        <v>2.06</v>
      </c>
      <c r="U1163" s="39">
        <v>8.2200000000000006</v>
      </c>
      <c r="V1163" s="39">
        <v>3000</v>
      </c>
      <c r="W1163" s="39" t="s">
        <v>3185</v>
      </c>
      <c r="X1163" s="39">
        <v>35</v>
      </c>
      <c r="Y1163" s="39">
        <v>25</v>
      </c>
      <c r="Z1163" s="39">
        <v>125</v>
      </c>
      <c r="AA1163" s="39" t="s">
        <v>1090</v>
      </c>
      <c r="AB1163" s="39" t="s">
        <v>1090</v>
      </c>
      <c r="AC1163" s="39" t="s">
        <v>1090</v>
      </c>
      <c r="AD1163" s="39" t="s">
        <v>1090</v>
      </c>
      <c r="AE1163" s="39" t="s">
        <v>1090</v>
      </c>
      <c r="AF1163" s="39">
        <v>0.3</v>
      </c>
      <c r="AG1163" s="39" t="s">
        <v>3363</v>
      </c>
      <c r="AH1163" s="39"/>
      <c r="AI1163" s="39" t="s">
        <v>4451</v>
      </c>
      <c r="AJ1163" s="39" t="s">
        <v>4452</v>
      </c>
      <c r="AK1163" s="39" t="s">
        <v>3364</v>
      </c>
      <c r="AL1163" s="394"/>
    </row>
    <row r="1164" spans="1:529" s="60" customFormat="1" ht="42.75" customHeight="1" x14ac:dyDescent="0.25">
      <c r="A1164" s="99" t="s">
        <v>3361</v>
      </c>
      <c r="B1164" s="100">
        <v>41829</v>
      </c>
      <c r="C1164" s="39" t="s">
        <v>5225</v>
      </c>
      <c r="D1164" s="39" t="s">
        <v>3362</v>
      </c>
      <c r="E1164" s="39"/>
      <c r="F1164" s="39"/>
      <c r="G1164" s="39"/>
      <c r="H1164" s="155">
        <v>518</v>
      </c>
      <c r="I1164" s="100">
        <v>41849</v>
      </c>
      <c r="J1164" s="100">
        <v>43797</v>
      </c>
      <c r="K1164" s="39" t="s">
        <v>1475</v>
      </c>
      <c r="L1164" s="39"/>
      <c r="M1164" s="39" t="s">
        <v>4873</v>
      </c>
      <c r="N1164" s="39" t="s">
        <v>21</v>
      </c>
      <c r="O1164" s="39">
        <v>2000</v>
      </c>
      <c r="P1164" s="757" t="s">
        <v>6383</v>
      </c>
      <c r="Q1164" s="757"/>
      <c r="R1164" s="757"/>
      <c r="S1164" s="757"/>
      <c r="T1164" s="563">
        <v>1.37</v>
      </c>
      <c r="U1164" s="39">
        <v>5.48</v>
      </c>
      <c r="V1164" s="39">
        <v>2000</v>
      </c>
      <c r="W1164" s="39" t="s">
        <v>3185</v>
      </c>
      <c r="X1164" s="39">
        <v>35</v>
      </c>
      <c r="Y1164" s="39">
        <v>25</v>
      </c>
      <c r="Z1164" s="39">
        <v>125</v>
      </c>
      <c r="AA1164" s="39" t="s">
        <v>1090</v>
      </c>
      <c r="AB1164" s="39" t="s">
        <v>1090</v>
      </c>
      <c r="AC1164" s="39" t="s">
        <v>1090</v>
      </c>
      <c r="AD1164" s="39" t="s">
        <v>1090</v>
      </c>
      <c r="AE1164" s="39" t="s">
        <v>1090</v>
      </c>
      <c r="AF1164" s="39">
        <v>0.3</v>
      </c>
      <c r="AG1164" s="39" t="s">
        <v>3363</v>
      </c>
      <c r="AH1164" s="39"/>
      <c r="AI1164" s="39" t="s">
        <v>4453</v>
      </c>
      <c r="AJ1164" s="39" t="s">
        <v>4454</v>
      </c>
      <c r="AK1164" s="39" t="s">
        <v>3364</v>
      </c>
      <c r="AL1164" s="394"/>
    </row>
    <row r="1165" spans="1:529" s="60" customFormat="1" ht="42.75" customHeight="1" x14ac:dyDescent="0.25">
      <c r="A1165" s="99" t="s">
        <v>3361</v>
      </c>
      <c r="B1165" s="100">
        <v>41829</v>
      </c>
      <c r="C1165" s="39" t="s">
        <v>5226</v>
      </c>
      <c r="D1165" s="39" t="s">
        <v>3362</v>
      </c>
      <c r="E1165" s="39"/>
      <c r="F1165" s="39"/>
      <c r="G1165" s="39"/>
      <c r="H1165" s="155">
        <v>518</v>
      </c>
      <c r="I1165" s="100">
        <v>41849</v>
      </c>
      <c r="J1165" s="100">
        <v>43797</v>
      </c>
      <c r="K1165" s="39" t="s">
        <v>1475</v>
      </c>
      <c r="L1165" s="39"/>
      <c r="M1165" s="39" t="s">
        <v>4873</v>
      </c>
      <c r="N1165" s="39" t="s">
        <v>21</v>
      </c>
      <c r="O1165" s="39">
        <v>3000</v>
      </c>
      <c r="P1165" s="757" t="s">
        <v>6383</v>
      </c>
      <c r="Q1165" s="757"/>
      <c r="R1165" s="757"/>
      <c r="S1165" s="757"/>
      <c r="T1165" s="563">
        <v>2.06</v>
      </c>
      <c r="U1165" s="39">
        <v>8.2200000000000006</v>
      </c>
      <c r="V1165" s="39">
        <v>3000</v>
      </c>
      <c r="W1165" s="39" t="s">
        <v>3185</v>
      </c>
      <c r="X1165" s="39">
        <v>35</v>
      </c>
      <c r="Y1165" s="39">
        <v>25</v>
      </c>
      <c r="Z1165" s="39">
        <v>125</v>
      </c>
      <c r="AA1165" s="39" t="s">
        <v>1090</v>
      </c>
      <c r="AB1165" s="39" t="s">
        <v>1090</v>
      </c>
      <c r="AC1165" s="39" t="s">
        <v>1090</v>
      </c>
      <c r="AD1165" s="39" t="s">
        <v>1090</v>
      </c>
      <c r="AE1165" s="39" t="s">
        <v>1090</v>
      </c>
      <c r="AF1165" s="39">
        <v>0.3</v>
      </c>
      <c r="AG1165" s="39" t="s">
        <v>3363</v>
      </c>
      <c r="AH1165" s="39"/>
      <c r="AI1165" s="39" t="s">
        <v>4455</v>
      </c>
      <c r="AJ1165" s="39" t="s">
        <v>4456</v>
      </c>
      <c r="AK1165" s="39" t="s">
        <v>3364</v>
      </c>
      <c r="AL1165" s="394"/>
    </row>
    <row r="1166" spans="1:529" s="60" customFormat="1" ht="42.75" customHeight="1" x14ac:dyDescent="0.25">
      <c r="A1166" s="99" t="s">
        <v>3361</v>
      </c>
      <c r="B1166" s="100">
        <v>41829</v>
      </c>
      <c r="C1166" s="39" t="s">
        <v>5227</v>
      </c>
      <c r="D1166" s="39" t="s">
        <v>3362</v>
      </c>
      <c r="E1166" s="39"/>
      <c r="F1166" s="39"/>
      <c r="G1166" s="39"/>
      <c r="H1166" s="155">
        <v>518</v>
      </c>
      <c r="I1166" s="100">
        <v>41849</v>
      </c>
      <c r="J1166" s="100">
        <v>43797</v>
      </c>
      <c r="K1166" s="39" t="s">
        <v>1475</v>
      </c>
      <c r="L1166" s="39"/>
      <c r="M1166" s="39" t="s">
        <v>4873</v>
      </c>
      <c r="N1166" s="39" t="s">
        <v>21</v>
      </c>
      <c r="O1166" s="39">
        <v>7000</v>
      </c>
      <c r="P1166" s="757" t="s">
        <v>6383</v>
      </c>
      <c r="Q1166" s="757"/>
      <c r="R1166" s="757"/>
      <c r="S1166" s="757"/>
      <c r="T1166" s="563">
        <v>4.8</v>
      </c>
      <c r="U1166" s="39">
        <v>19.18</v>
      </c>
      <c r="V1166" s="39">
        <v>7000</v>
      </c>
      <c r="W1166" s="39" t="s">
        <v>3185</v>
      </c>
      <c r="X1166" s="39">
        <v>35</v>
      </c>
      <c r="Y1166" s="39">
        <v>25</v>
      </c>
      <c r="Z1166" s="39">
        <v>125</v>
      </c>
      <c r="AA1166" s="39" t="s">
        <v>1090</v>
      </c>
      <c r="AB1166" s="39" t="s">
        <v>1090</v>
      </c>
      <c r="AC1166" s="39" t="s">
        <v>1090</v>
      </c>
      <c r="AD1166" s="39" t="s">
        <v>1090</v>
      </c>
      <c r="AE1166" s="39" t="s">
        <v>1090</v>
      </c>
      <c r="AF1166" s="39">
        <v>0.3</v>
      </c>
      <c r="AG1166" s="39" t="s">
        <v>3363</v>
      </c>
      <c r="AH1166" s="39"/>
      <c r="AI1166" s="39" t="s">
        <v>4457</v>
      </c>
      <c r="AJ1166" s="39" t="s">
        <v>4458</v>
      </c>
      <c r="AK1166" s="39" t="s">
        <v>3364</v>
      </c>
      <c r="AL1166" s="394"/>
    </row>
    <row r="1167" spans="1:529" s="60" customFormat="1" ht="42.75" customHeight="1" x14ac:dyDescent="0.25">
      <c r="A1167" s="99" t="s">
        <v>3361</v>
      </c>
      <c r="B1167" s="100">
        <v>41829</v>
      </c>
      <c r="C1167" s="39" t="s">
        <v>5228</v>
      </c>
      <c r="D1167" s="39" t="s">
        <v>3362</v>
      </c>
      <c r="E1167" s="39"/>
      <c r="F1167" s="39"/>
      <c r="G1167" s="39"/>
      <c r="H1167" s="155">
        <v>518</v>
      </c>
      <c r="I1167" s="100">
        <v>41849</v>
      </c>
      <c r="J1167" s="100">
        <v>43797</v>
      </c>
      <c r="K1167" s="39" t="s">
        <v>1475</v>
      </c>
      <c r="L1167" s="39"/>
      <c r="M1167" s="39" t="s">
        <v>4873</v>
      </c>
      <c r="N1167" s="39" t="s">
        <v>21</v>
      </c>
      <c r="O1167" s="39">
        <v>4000</v>
      </c>
      <c r="P1167" s="757" t="s">
        <v>6383</v>
      </c>
      <c r="Q1167" s="757"/>
      <c r="R1167" s="757"/>
      <c r="S1167" s="757"/>
      <c r="T1167" s="563">
        <v>2.74</v>
      </c>
      <c r="U1167" s="39">
        <v>10.96</v>
      </c>
      <c r="V1167" s="39">
        <v>4000</v>
      </c>
      <c r="W1167" s="39" t="s">
        <v>3185</v>
      </c>
      <c r="X1167" s="39">
        <v>35</v>
      </c>
      <c r="Y1167" s="39">
        <v>25</v>
      </c>
      <c r="Z1167" s="39">
        <v>125</v>
      </c>
      <c r="AA1167" s="39" t="s">
        <v>1090</v>
      </c>
      <c r="AB1167" s="39" t="s">
        <v>1090</v>
      </c>
      <c r="AC1167" s="39" t="s">
        <v>1090</v>
      </c>
      <c r="AD1167" s="39" t="s">
        <v>1090</v>
      </c>
      <c r="AE1167" s="39" t="s">
        <v>1090</v>
      </c>
      <c r="AF1167" s="39">
        <v>0.3</v>
      </c>
      <c r="AG1167" s="39" t="s">
        <v>3363</v>
      </c>
      <c r="AH1167" s="39"/>
      <c r="AI1167" s="39" t="s">
        <v>4459</v>
      </c>
      <c r="AJ1167" s="39" t="s">
        <v>4460</v>
      </c>
      <c r="AK1167" s="39" t="s">
        <v>3364</v>
      </c>
      <c r="AL1167" s="394"/>
    </row>
    <row r="1168" spans="1:529" s="60" customFormat="1" ht="42.75" customHeight="1" x14ac:dyDescent="0.25">
      <c r="A1168" s="99" t="s">
        <v>3361</v>
      </c>
      <c r="B1168" s="100">
        <v>41829</v>
      </c>
      <c r="C1168" s="39" t="s">
        <v>5229</v>
      </c>
      <c r="D1168" s="39" t="s">
        <v>3362</v>
      </c>
      <c r="E1168" s="39"/>
      <c r="F1168" s="39"/>
      <c r="G1168" s="39"/>
      <c r="H1168" s="155">
        <v>518</v>
      </c>
      <c r="I1168" s="100">
        <v>41849</v>
      </c>
      <c r="J1168" s="100">
        <v>43797</v>
      </c>
      <c r="K1168" s="39" t="s">
        <v>1472</v>
      </c>
      <c r="L1168" s="39"/>
      <c r="M1168" s="39" t="s">
        <v>4874</v>
      </c>
      <c r="N1168" s="39" t="s">
        <v>21</v>
      </c>
      <c r="O1168" s="39">
        <v>1000</v>
      </c>
      <c r="P1168" s="757" t="s">
        <v>6383</v>
      </c>
      <c r="Q1168" s="757"/>
      <c r="R1168" s="757"/>
      <c r="S1168" s="757"/>
      <c r="T1168" s="563">
        <v>0.69</v>
      </c>
      <c r="U1168" s="39">
        <v>2.74</v>
      </c>
      <c r="V1168" s="39">
        <v>1000</v>
      </c>
      <c r="W1168" s="39" t="s">
        <v>3185</v>
      </c>
      <c r="X1168" s="39">
        <v>35</v>
      </c>
      <c r="Y1168" s="39">
        <v>25</v>
      </c>
      <c r="Z1168" s="39">
        <v>125</v>
      </c>
      <c r="AA1168" s="39" t="s">
        <v>1090</v>
      </c>
      <c r="AB1168" s="39" t="s">
        <v>1090</v>
      </c>
      <c r="AC1168" s="39" t="s">
        <v>1090</v>
      </c>
      <c r="AD1168" s="39" t="s">
        <v>1090</v>
      </c>
      <c r="AE1168" s="39" t="s">
        <v>1090</v>
      </c>
      <c r="AF1168" s="39">
        <v>0.3</v>
      </c>
      <c r="AG1168" s="39" t="s">
        <v>3363</v>
      </c>
      <c r="AH1168" s="39"/>
      <c r="AI1168" s="39" t="s">
        <v>4461</v>
      </c>
      <c r="AJ1168" s="39" t="s">
        <v>4450</v>
      </c>
      <c r="AK1168" s="39" t="s">
        <v>3364</v>
      </c>
      <c r="AL1168" s="394"/>
    </row>
    <row r="1169" spans="1:529" s="60" customFormat="1" ht="42.75" customHeight="1" x14ac:dyDescent="0.25">
      <c r="A1169" s="99" t="s">
        <v>3361</v>
      </c>
      <c r="B1169" s="100">
        <v>41829</v>
      </c>
      <c r="C1169" s="39" t="s">
        <v>5230</v>
      </c>
      <c r="D1169" s="39" t="s">
        <v>3362</v>
      </c>
      <c r="E1169" s="39"/>
      <c r="F1169" s="39"/>
      <c r="G1169" s="39"/>
      <c r="H1169" s="155">
        <v>518</v>
      </c>
      <c r="I1169" s="100">
        <v>41849</v>
      </c>
      <c r="J1169" s="100">
        <v>43797</v>
      </c>
      <c r="K1169" s="39" t="s">
        <v>1472</v>
      </c>
      <c r="L1169" s="39"/>
      <c r="M1169" s="39" t="s">
        <v>4874</v>
      </c>
      <c r="N1169" s="39" t="s">
        <v>21</v>
      </c>
      <c r="O1169" s="39">
        <v>3000</v>
      </c>
      <c r="P1169" s="757" t="s">
        <v>6383</v>
      </c>
      <c r="Q1169" s="757"/>
      <c r="R1169" s="757"/>
      <c r="S1169" s="757"/>
      <c r="T1169" s="563">
        <v>2.06</v>
      </c>
      <c r="U1169" s="39">
        <v>8.2200000000000006</v>
      </c>
      <c r="V1169" s="39">
        <v>3000</v>
      </c>
      <c r="W1169" s="39" t="s">
        <v>3185</v>
      </c>
      <c r="X1169" s="39">
        <v>35</v>
      </c>
      <c r="Y1169" s="39">
        <v>25</v>
      </c>
      <c r="Z1169" s="39">
        <v>125</v>
      </c>
      <c r="AA1169" s="39" t="s">
        <v>1090</v>
      </c>
      <c r="AB1169" s="39" t="s">
        <v>1090</v>
      </c>
      <c r="AC1169" s="39" t="s">
        <v>1090</v>
      </c>
      <c r="AD1169" s="39" t="s">
        <v>1090</v>
      </c>
      <c r="AE1169" s="39" t="s">
        <v>1090</v>
      </c>
      <c r="AF1169" s="39">
        <v>0.3</v>
      </c>
      <c r="AG1169" s="39" t="s">
        <v>3363</v>
      </c>
      <c r="AH1169" s="39"/>
      <c r="AI1169" s="39" t="s">
        <v>4451</v>
      </c>
      <c r="AJ1169" s="39" t="s">
        <v>4462</v>
      </c>
      <c r="AK1169" s="39" t="s">
        <v>3364</v>
      </c>
      <c r="AL1169" s="394"/>
    </row>
    <row r="1170" spans="1:529" s="82" customFormat="1" ht="45.75" customHeight="1" x14ac:dyDescent="0.25">
      <c r="A1170" s="99" t="s">
        <v>3361</v>
      </c>
      <c r="B1170" s="100">
        <v>41829</v>
      </c>
      <c r="C1170" s="39" t="s">
        <v>5231</v>
      </c>
      <c r="D1170" s="39" t="s">
        <v>3362</v>
      </c>
      <c r="E1170" s="39"/>
      <c r="F1170" s="39"/>
      <c r="G1170" s="39"/>
      <c r="H1170" s="155">
        <v>518</v>
      </c>
      <c r="I1170" s="100">
        <v>41849</v>
      </c>
      <c r="J1170" s="100">
        <v>43797</v>
      </c>
      <c r="K1170" s="39" t="s">
        <v>1475</v>
      </c>
      <c r="L1170" s="39"/>
      <c r="M1170" s="39" t="s">
        <v>4874</v>
      </c>
      <c r="N1170" s="39" t="s">
        <v>21</v>
      </c>
      <c r="O1170" s="39">
        <v>3000</v>
      </c>
      <c r="P1170" s="757" t="s">
        <v>6383</v>
      </c>
      <c r="Q1170" s="757"/>
      <c r="R1170" s="757"/>
      <c r="S1170" s="757"/>
      <c r="T1170" s="563">
        <v>2.06</v>
      </c>
      <c r="U1170" s="39">
        <v>8.2200000000000006</v>
      </c>
      <c r="V1170" s="39">
        <v>3000</v>
      </c>
      <c r="W1170" s="39" t="s">
        <v>3185</v>
      </c>
      <c r="X1170" s="39">
        <v>35</v>
      </c>
      <c r="Y1170" s="39">
        <v>25</v>
      </c>
      <c r="Z1170" s="39">
        <v>125</v>
      </c>
      <c r="AA1170" s="39" t="s">
        <v>1090</v>
      </c>
      <c r="AB1170" s="39" t="s">
        <v>1090</v>
      </c>
      <c r="AC1170" s="39" t="s">
        <v>1090</v>
      </c>
      <c r="AD1170" s="39" t="s">
        <v>1090</v>
      </c>
      <c r="AE1170" s="39" t="s">
        <v>1090</v>
      </c>
      <c r="AF1170" s="39">
        <v>0.3</v>
      </c>
      <c r="AG1170" s="39" t="s">
        <v>3363</v>
      </c>
      <c r="AH1170" s="39"/>
      <c r="AI1170" s="39" t="s">
        <v>4463</v>
      </c>
      <c r="AJ1170" s="39" t="s">
        <v>4464</v>
      </c>
      <c r="AK1170" s="39" t="s">
        <v>3364</v>
      </c>
      <c r="AL1170" s="394"/>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c r="FL1170" s="60"/>
      <c r="FM1170" s="60"/>
      <c r="FN1170" s="60"/>
      <c r="FO1170" s="60"/>
      <c r="FP1170" s="60"/>
      <c r="FQ1170" s="60"/>
      <c r="FR1170" s="60"/>
      <c r="FS1170" s="60"/>
      <c r="FT1170" s="60"/>
      <c r="FU1170" s="60"/>
      <c r="FV1170" s="60"/>
      <c r="FW1170" s="60"/>
      <c r="FX1170" s="60"/>
      <c r="FY1170" s="60"/>
      <c r="FZ1170" s="60"/>
      <c r="GA1170" s="60"/>
      <c r="GB1170" s="60"/>
      <c r="GC1170" s="60"/>
      <c r="GD1170" s="60"/>
      <c r="GE1170" s="60"/>
      <c r="GF1170" s="60"/>
      <c r="GG1170" s="60"/>
      <c r="GH1170" s="60"/>
      <c r="GI1170" s="60"/>
      <c r="GJ1170" s="60"/>
      <c r="GK1170" s="60"/>
      <c r="GL1170" s="60"/>
      <c r="GM1170" s="60"/>
      <c r="GN1170" s="60"/>
      <c r="GO1170" s="60"/>
      <c r="GP1170" s="60"/>
      <c r="GQ1170" s="60"/>
      <c r="GR1170" s="60"/>
      <c r="GS1170" s="60"/>
      <c r="GT1170" s="60"/>
      <c r="GU1170" s="60"/>
      <c r="GV1170" s="60"/>
      <c r="GW1170" s="60"/>
      <c r="GX1170" s="60"/>
      <c r="GY1170" s="60"/>
      <c r="GZ1170" s="60"/>
      <c r="HA1170" s="60"/>
      <c r="HB1170" s="60"/>
      <c r="HC1170" s="60"/>
      <c r="HD1170" s="60"/>
      <c r="HE1170" s="60"/>
      <c r="HF1170" s="60"/>
      <c r="HG1170" s="60"/>
      <c r="HH1170" s="60"/>
      <c r="HI1170" s="60"/>
      <c r="HJ1170" s="60"/>
      <c r="HK1170" s="60"/>
      <c r="HL1170" s="60"/>
      <c r="HM1170" s="60"/>
      <c r="HN1170" s="60"/>
      <c r="HO1170" s="60"/>
      <c r="HP1170" s="60"/>
      <c r="HQ1170" s="60"/>
      <c r="HR1170" s="60"/>
      <c r="HS1170" s="60"/>
      <c r="HT1170" s="60"/>
      <c r="HU1170" s="60"/>
      <c r="HV1170" s="60"/>
      <c r="HW1170" s="60"/>
      <c r="HX1170" s="60"/>
      <c r="HY1170" s="60"/>
      <c r="HZ1170" s="60"/>
      <c r="IA1170" s="60"/>
      <c r="IB1170" s="60"/>
      <c r="IC1170" s="60"/>
      <c r="ID1170" s="60"/>
      <c r="IE1170" s="60"/>
      <c r="IF1170" s="60"/>
      <c r="IG1170" s="60"/>
      <c r="IH1170" s="60"/>
      <c r="II1170" s="60"/>
      <c r="IJ1170" s="60"/>
      <c r="IK1170" s="60"/>
      <c r="IL1170" s="60"/>
      <c r="IM1170" s="60"/>
      <c r="IN1170" s="60"/>
      <c r="IO1170" s="60"/>
      <c r="IP1170" s="60"/>
      <c r="IQ1170" s="60"/>
      <c r="IR1170" s="60"/>
      <c r="IS1170" s="60"/>
      <c r="IT1170" s="60"/>
      <c r="IU1170" s="60"/>
      <c r="IV1170" s="60"/>
      <c r="IW1170" s="60"/>
      <c r="IX1170" s="60"/>
      <c r="IY1170" s="60"/>
      <c r="IZ1170" s="60"/>
      <c r="JA1170" s="60"/>
      <c r="JB1170" s="60"/>
      <c r="JC1170" s="60"/>
      <c r="JD1170" s="60"/>
      <c r="JE1170" s="60"/>
      <c r="JF1170" s="60"/>
      <c r="JG1170" s="60"/>
      <c r="JH1170" s="60"/>
      <c r="JI1170" s="60"/>
      <c r="JJ1170" s="60"/>
      <c r="JK1170" s="60"/>
      <c r="JL1170" s="60"/>
      <c r="JM1170" s="60"/>
      <c r="JN1170" s="60"/>
      <c r="JO1170" s="60"/>
      <c r="JP1170" s="60"/>
      <c r="JQ1170" s="60"/>
      <c r="JR1170" s="60"/>
      <c r="JS1170" s="60"/>
      <c r="JT1170" s="60"/>
      <c r="JU1170" s="60"/>
      <c r="JV1170" s="60"/>
      <c r="JW1170" s="60"/>
      <c r="JX1170" s="60"/>
      <c r="JY1170" s="60"/>
      <c r="JZ1170" s="60"/>
      <c r="KA1170" s="60"/>
      <c r="KB1170" s="60"/>
      <c r="KC1170" s="60"/>
      <c r="KD1170" s="60"/>
      <c r="KE1170" s="60"/>
      <c r="KF1170" s="60"/>
      <c r="KG1170" s="60"/>
      <c r="KH1170" s="60"/>
      <c r="KI1170" s="60"/>
      <c r="KJ1170" s="60"/>
      <c r="KK1170" s="60"/>
      <c r="KL1170" s="60"/>
      <c r="KM1170" s="60"/>
      <c r="KN1170" s="60"/>
      <c r="KO1170" s="60"/>
      <c r="KP1170" s="60"/>
      <c r="KQ1170" s="60"/>
      <c r="KR1170" s="60"/>
      <c r="KS1170" s="60"/>
      <c r="KT1170" s="60"/>
      <c r="KU1170" s="60"/>
      <c r="KV1170" s="60"/>
      <c r="KW1170" s="60"/>
      <c r="KX1170" s="60"/>
      <c r="KY1170" s="60"/>
      <c r="KZ1170" s="60"/>
      <c r="LA1170" s="60"/>
      <c r="LB1170" s="60"/>
      <c r="LC1170" s="60"/>
      <c r="LD1170" s="60"/>
      <c r="LE1170" s="60"/>
      <c r="LF1170" s="60"/>
      <c r="LG1170" s="60"/>
      <c r="LH1170" s="60"/>
      <c r="LI1170" s="60"/>
      <c r="LJ1170" s="60"/>
      <c r="LK1170" s="60"/>
      <c r="LL1170" s="60"/>
      <c r="LM1170" s="60"/>
      <c r="LN1170" s="60"/>
      <c r="LO1170" s="60"/>
      <c r="LP1170" s="60"/>
      <c r="LQ1170" s="60"/>
      <c r="LR1170" s="60"/>
      <c r="LS1170" s="60"/>
      <c r="LT1170" s="60"/>
      <c r="LU1170" s="60"/>
      <c r="LV1170" s="60"/>
      <c r="LW1170" s="60"/>
      <c r="LX1170" s="60"/>
      <c r="LY1170" s="60"/>
      <c r="LZ1170" s="60"/>
      <c r="MA1170" s="60"/>
      <c r="MB1170" s="60"/>
      <c r="MC1170" s="60"/>
      <c r="MD1170" s="60"/>
      <c r="ME1170" s="60"/>
      <c r="MF1170" s="60"/>
      <c r="MG1170" s="60"/>
      <c r="MH1170" s="60"/>
      <c r="MI1170" s="60"/>
      <c r="MJ1170" s="60"/>
      <c r="MK1170" s="60"/>
      <c r="ML1170" s="60"/>
      <c r="MM1170" s="60"/>
      <c r="MN1170" s="60"/>
      <c r="MO1170" s="60"/>
      <c r="MP1170" s="60"/>
      <c r="MQ1170" s="60"/>
      <c r="MR1170" s="60"/>
      <c r="MS1170" s="60"/>
      <c r="MT1170" s="60"/>
      <c r="MU1170" s="60"/>
      <c r="MV1170" s="60"/>
      <c r="MW1170" s="60"/>
      <c r="MX1170" s="60"/>
      <c r="MY1170" s="60"/>
      <c r="MZ1170" s="60"/>
      <c r="NA1170" s="60"/>
      <c r="NB1170" s="60"/>
      <c r="NC1170" s="60"/>
      <c r="ND1170" s="60"/>
      <c r="NE1170" s="60"/>
      <c r="NF1170" s="60"/>
      <c r="NG1170" s="60"/>
      <c r="NH1170" s="60"/>
      <c r="NI1170" s="60"/>
      <c r="NJ1170" s="60"/>
      <c r="NK1170" s="60"/>
      <c r="NL1170" s="60"/>
      <c r="NM1170" s="60"/>
      <c r="NN1170" s="60"/>
      <c r="NO1170" s="60"/>
      <c r="NP1170" s="60"/>
      <c r="NQ1170" s="60"/>
      <c r="NR1170" s="60"/>
      <c r="NS1170" s="60"/>
      <c r="NT1170" s="60"/>
      <c r="NU1170" s="60"/>
      <c r="NV1170" s="60"/>
      <c r="NW1170" s="60"/>
      <c r="NX1170" s="60"/>
      <c r="NY1170" s="60"/>
      <c r="NZ1170" s="60"/>
      <c r="OA1170" s="60"/>
      <c r="OB1170" s="60"/>
      <c r="OC1170" s="60"/>
      <c r="OD1170" s="60"/>
      <c r="OE1170" s="60"/>
      <c r="OF1170" s="60"/>
      <c r="OG1170" s="60"/>
      <c r="OH1170" s="60"/>
      <c r="OI1170" s="60"/>
      <c r="OJ1170" s="60"/>
      <c r="OK1170" s="60"/>
      <c r="OL1170" s="60"/>
      <c r="OM1170" s="60"/>
      <c r="ON1170" s="60"/>
      <c r="OO1170" s="60"/>
      <c r="OP1170" s="60"/>
      <c r="OQ1170" s="60"/>
      <c r="OR1170" s="60"/>
      <c r="OS1170" s="60"/>
      <c r="OT1170" s="60"/>
      <c r="OU1170" s="60"/>
      <c r="OV1170" s="60"/>
      <c r="OW1170" s="60"/>
      <c r="OX1170" s="60"/>
      <c r="OY1170" s="60"/>
      <c r="OZ1170" s="60"/>
      <c r="PA1170" s="60"/>
      <c r="PB1170" s="60"/>
      <c r="PC1170" s="60"/>
      <c r="PD1170" s="60"/>
      <c r="PE1170" s="60"/>
      <c r="PF1170" s="60"/>
      <c r="PG1170" s="60"/>
      <c r="PH1170" s="60"/>
      <c r="PI1170" s="60"/>
      <c r="PJ1170" s="60"/>
      <c r="PK1170" s="60"/>
      <c r="PL1170" s="60"/>
      <c r="PM1170" s="60"/>
      <c r="PN1170" s="60"/>
      <c r="PO1170" s="60"/>
      <c r="PP1170" s="60"/>
      <c r="PQ1170" s="60"/>
      <c r="PR1170" s="60"/>
      <c r="PS1170" s="60"/>
      <c r="PT1170" s="60"/>
      <c r="PU1170" s="60"/>
      <c r="PV1170" s="60"/>
      <c r="PW1170" s="60"/>
      <c r="PX1170" s="60"/>
      <c r="PY1170" s="60"/>
      <c r="PZ1170" s="60"/>
      <c r="QA1170" s="60"/>
      <c r="QB1170" s="60"/>
      <c r="QC1170" s="60"/>
      <c r="QD1170" s="60"/>
      <c r="QE1170" s="60"/>
      <c r="QF1170" s="60"/>
      <c r="QG1170" s="60"/>
      <c r="QH1170" s="60"/>
      <c r="QI1170" s="60"/>
      <c r="QJ1170" s="60"/>
      <c r="QK1170" s="60"/>
      <c r="QL1170" s="60"/>
      <c r="QM1170" s="60"/>
      <c r="QN1170" s="60"/>
      <c r="QO1170" s="60"/>
      <c r="QP1170" s="60"/>
      <c r="QQ1170" s="60"/>
      <c r="QR1170" s="60"/>
      <c r="QS1170" s="60"/>
      <c r="QT1170" s="60"/>
      <c r="QU1170" s="60"/>
      <c r="QV1170" s="60"/>
      <c r="QW1170" s="60"/>
      <c r="QX1170" s="60"/>
      <c r="QY1170" s="60"/>
      <c r="QZ1170" s="60"/>
      <c r="RA1170" s="60"/>
      <c r="RB1170" s="60"/>
      <c r="RC1170" s="60"/>
      <c r="RD1170" s="60"/>
      <c r="RE1170" s="60"/>
      <c r="RF1170" s="60"/>
      <c r="RG1170" s="60"/>
      <c r="RH1170" s="60"/>
      <c r="RI1170" s="60"/>
      <c r="RJ1170" s="60"/>
      <c r="RK1170" s="60"/>
      <c r="RL1170" s="60"/>
      <c r="RM1170" s="60"/>
      <c r="RN1170" s="60"/>
      <c r="RO1170" s="60"/>
      <c r="RP1170" s="60"/>
      <c r="RQ1170" s="60"/>
      <c r="RR1170" s="60"/>
      <c r="RS1170" s="60"/>
      <c r="RT1170" s="60"/>
      <c r="RU1170" s="60"/>
      <c r="RV1170" s="60"/>
      <c r="RW1170" s="60"/>
      <c r="RX1170" s="60"/>
      <c r="RY1170" s="60"/>
      <c r="RZ1170" s="60"/>
      <c r="SA1170" s="60"/>
      <c r="SB1170" s="60"/>
      <c r="SC1170" s="60"/>
      <c r="SD1170" s="60"/>
      <c r="SE1170" s="60"/>
      <c r="SF1170" s="60"/>
      <c r="SG1170" s="60"/>
      <c r="SH1170" s="60"/>
      <c r="SI1170" s="60"/>
      <c r="SJ1170" s="60"/>
      <c r="SK1170" s="60"/>
      <c r="SL1170" s="60"/>
      <c r="SM1170" s="60"/>
      <c r="SN1170" s="60"/>
      <c r="SO1170" s="60"/>
      <c r="SP1170" s="60"/>
      <c r="SQ1170" s="60"/>
      <c r="SR1170" s="60"/>
      <c r="SS1170" s="60"/>
      <c r="ST1170" s="60"/>
      <c r="SU1170" s="60"/>
      <c r="SV1170" s="60"/>
      <c r="SW1170" s="60"/>
      <c r="SX1170" s="60"/>
      <c r="SY1170" s="60"/>
      <c r="SZ1170" s="60"/>
      <c r="TA1170" s="60"/>
      <c r="TB1170" s="60"/>
      <c r="TC1170" s="60"/>
      <c r="TD1170" s="60"/>
      <c r="TE1170" s="60"/>
      <c r="TF1170" s="60"/>
      <c r="TG1170" s="60"/>
      <c r="TH1170" s="60"/>
      <c r="TI1170" s="60"/>
    </row>
    <row r="1171" spans="1:529" s="60" customFormat="1" ht="48" customHeight="1" x14ac:dyDescent="0.25">
      <c r="A1171" s="99" t="s">
        <v>3361</v>
      </c>
      <c r="B1171" s="100">
        <v>41829</v>
      </c>
      <c r="C1171" s="39" t="s">
        <v>5232</v>
      </c>
      <c r="D1171" s="39" t="s">
        <v>3362</v>
      </c>
      <c r="E1171" s="39"/>
      <c r="F1171" s="39"/>
      <c r="G1171" s="39"/>
      <c r="H1171" s="155">
        <v>518</v>
      </c>
      <c r="I1171" s="100">
        <v>41849</v>
      </c>
      <c r="J1171" s="100">
        <v>43797</v>
      </c>
      <c r="K1171" s="39" t="s">
        <v>1475</v>
      </c>
      <c r="L1171" s="39"/>
      <c r="M1171" s="39" t="s">
        <v>4874</v>
      </c>
      <c r="N1171" s="39" t="s">
        <v>21</v>
      </c>
      <c r="O1171" s="39">
        <v>175200</v>
      </c>
      <c r="P1171" s="757" t="s">
        <v>6383</v>
      </c>
      <c r="Q1171" s="757"/>
      <c r="R1171" s="757"/>
      <c r="S1171" s="757"/>
      <c r="T1171" s="563">
        <v>36</v>
      </c>
      <c r="U1171" s="39">
        <v>480</v>
      </c>
      <c r="V1171" s="39">
        <v>175200</v>
      </c>
      <c r="W1171" s="39" t="s">
        <v>3185</v>
      </c>
      <c r="X1171" s="39">
        <v>35</v>
      </c>
      <c r="Y1171" s="39">
        <v>25</v>
      </c>
      <c r="Z1171" s="39">
        <v>125</v>
      </c>
      <c r="AA1171" s="39" t="s">
        <v>1090</v>
      </c>
      <c r="AB1171" s="39" t="s">
        <v>1090</v>
      </c>
      <c r="AC1171" s="39" t="s">
        <v>1090</v>
      </c>
      <c r="AD1171" s="39" t="s">
        <v>1090</v>
      </c>
      <c r="AE1171" s="39" t="s">
        <v>1090</v>
      </c>
      <c r="AF1171" s="39">
        <v>0.3</v>
      </c>
      <c r="AG1171" s="39" t="s">
        <v>3363</v>
      </c>
      <c r="AH1171" s="39"/>
      <c r="AI1171" s="39" t="s">
        <v>4465</v>
      </c>
      <c r="AJ1171" s="39" t="s">
        <v>4466</v>
      </c>
      <c r="AK1171" s="39" t="s">
        <v>3364</v>
      </c>
      <c r="AL1171" s="394"/>
    </row>
    <row r="1172" spans="1:529" s="60" customFormat="1" ht="48" customHeight="1" x14ac:dyDescent="0.25">
      <c r="A1172" s="73" t="s">
        <v>3361</v>
      </c>
      <c r="B1172" s="12">
        <v>41829</v>
      </c>
      <c r="C1172" s="11" t="s">
        <v>5223</v>
      </c>
      <c r="D1172" s="11" t="s">
        <v>3362</v>
      </c>
      <c r="E1172" s="11" t="s">
        <v>97</v>
      </c>
      <c r="F1172" s="11" t="s">
        <v>97</v>
      </c>
      <c r="G1172" s="11" t="s">
        <v>86</v>
      </c>
      <c r="H1172" s="73">
        <v>518</v>
      </c>
      <c r="I1172" s="12">
        <v>41849</v>
      </c>
      <c r="J1172" s="12">
        <v>45989</v>
      </c>
      <c r="K1172" s="11" t="s">
        <v>1472</v>
      </c>
      <c r="L1172" s="11" t="s">
        <v>6607</v>
      </c>
      <c r="M1172" s="11" t="s">
        <v>4873</v>
      </c>
      <c r="N1172" s="11" t="s">
        <v>21</v>
      </c>
      <c r="O1172" s="11">
        <v>1000</v>
      </c>
      <c r="P1172" s="745" t="s">
        <v>7818</v>
      </c>
      <c r="Q1172" s="745" t="s">
        <v>7818</v>
      </c>
      <c r="R1172" s="745"/>
      <c r="S1172" s="745"/>
      <c r="T1172" s="559">
        <v>0.75</v>
      </c>
      <c r="U1172" s="11">
        <v>5.15</v>
      </c>
      <c r="V1172" s="11">
        <v>1878</v>
      </c>
      <c r="W1172" s="11" t="s">
        <v>3185</v>
      </c>
      <c r="X1172" s="11">
        <v>35</v>
      </c>
      <c r="Y1172" s="11">
        <v>25</v>
      </c>
      <c r="Z1172" s="11">
        <v>125</v>
      </c>
      <c r="AA1172" s="11" t="s">
        <v>1090</v>
      </c>
      <c r="AB1172" s="11" t="s">
        <v>1090</v>
      </c>
      <c r="AC1172" s="11" t="s">
        <v>1090</v>
      </c>
      <c r="AD1172" s="11" t="s">
        <v>1090</v>
      </c>
      <c r="AE1172" s="11" t="s">
        <v>1090</v>
      </c>
      <c r="AF1172" s="11">
        <v>0.3</v>
      </c>
      <c r="AG1172" s="11" t="s">
        <v>3363</v>
      </c>
      <c r="AH1172" s="11"/>
      <c r="AI1172" s="11" t="s">
        <v>4461</v>
      </c>
      <c r="AJ1172" s="11" t="s">
        <v>4450</v>
      </c>
      <c r="AK1172" s="11" t="s">
        <v>3364</v>
      </c>
    </row>
    <row r="1173" spans="1:529" s="60" customFormat="1" ht="48" customHeight="1" x14ac:dyDescent="0.25">
      <c r="A1173" s="80" t="s">
        <v>3361</v>
      </c>
      <c r="B1173" s="12">
        <v>41829</v>
      </c>
      <c r="C1173" s="11" t="s">
        <v>5224</v>
      </c>
      <c r="D1173" s="11" t="s">
        <v>3362</v>
      </c>
      <c r="E1173" s="11" t="s">
        <v>97</v>
      </c>
      <c r="F1173" s="11" t="s">
        <v>97</v>
      </c>
      <c r="G1173" s="11" t="s">
        <v>86</v>
      </c>
      <c r="H1173" s="73">
        <v>518</v>
      </c>
      <c r="I1173" s="12">
        <v>41849</v>
      </c>
      <c r="J1173" s="12">
        <v>45989</v>
      </c>
      <c r="K1173" s="11" t="s">
        <v>1472</v>
      </c>
      <c r="L1173" s="11" t="s">
        <v>6607</v>
      </c>
      <c r="M1173" s="11" t="s">
        <v>4873</v>
      </c>
      <c r="N1173" s="11" t="s">
        <v>21</v>
      </c>
      <c r="O1173" s="11">
        <v>3000</v>
      </c>
      <c r="P1173" s="745" t="s">
        <v>7818</v>
      </c>
      <c r="Q1173" s="745" t="s">
        <v>7818</v>
      </c>
      <c r="R1173" s="745"/>
      <c r="S1173" s="745"/>
      <c r="T1173" s="559">
        <v>2.25</v>
      </c>
      <c r="U1173" s="11">
        <v>15.44</v>
      </c>
      <c r="V1173" s="11">
        <v>5634</v>
      </c>
      <c r="W1173" s="11" t="s">
        <v>3185</v>
      </c>
      <c r="X1173" s="11">
        <v>35</v>
      </c>
      <c r="Y1173" s="11">
        <v>25</v>
      </c>
      <c r="Z1173" s="11">
        <v>125</v>
      </c>
      <c r="AA1173" s="11" t="s">
        <v>1090</v>
      </c>
      <c r="AB1173" s="11" t="s">
        <v>1090</v>
      </c>
      <c r="AC1173" s="11" t="s">
        <v>1090</v>
      </c>
      <c r="AD1173" s="11" t="s">
        <v>1090</v>
      </c>
      <c r="AE1173" s="11" t="s">
        <v>1090</v>
      </c>
      <c r="AF1173" s="11">
        <v>0.3</v>
      </c>
      <c r="AG1173" s="11" t="s">
        <v>3363</v>
      </c>
      <c r="AH1173" s="11"/>
      <c r="AI1173" s="11" t="s">
        <v>4451</v>
      </c>
      <c r="AJ1173" s="11" t="s">
        <v>4462</v>
      </c>
      <c r="AK1173" s="11" t="s">
        <v>3364</v>
      </c>
    </row>
    <row r="1174" spans="1:529" s="60" customFormat="1" ht="48" customHeight="1" x14ac:dyDescent="0.25">
      <c r="A1174" s="80" t="s">
        <v>3361</v>
      </c>
      <c r="B1174" s="12">
        <v>41829</v>
      </c>
      <c r="C1174" s="11" t="s">
        <v>5225</v>
      </c>
      <c r="D1174" s="11" t="s">
        <v>3362</v>
      </c>
      <c r="E1174" s="11" t="s">
        <v>97</v>
      </c>
      <c r="F1174" s="11" t="s">
        <v>97</v>
      </c>
      <c r="G1174" s="11" t="s">
        <v>86</v>
      </c>
      <c r="H1174" s="73">
        <v>518</v>
      </c>
      <c r="I1174" s="12">
        <v>41849</v>
      </c>
      <c r="J1174" s="12">
        <v>45989</v>
      </c>
      <c r="K1174" s="11" t="s">
        <v>1475</v>
      </c>
      <c r="L1174" s="11" t="s">
        <v>6607</v>
      </c>
      <c r="M1174" s="11" t="s">
        <v>4873</v>
      </c>
      <c r="N1174" s="11" t="s">
        <v>21</v>
      </c>
      <c r="O1174" s="11">
        <v>2000</v>
      </c>
      <c r="P1174" s="745" t="s">
        <v>7818</v>
      </c>
      <c r="Q1174" s="745" t="s">
        <v>7818</v>
      </c>
      <c r="R1174" s="745"/>
      <c r="S1174" s="745"/>
      <c r="T1174" s="559">
        <v>1.5</v>
      </c>
      <c r="U1174" s="11">
        <v>10.29</v>
      </c>
      <c r="V1174" s="11">
        <v>3756</v>
      </c>
      <c r="W1174" s="11" t="s">
        <v>3185</v>
      </c>
      <c r="X1174" s="11">
        <v>35</v>
      </c>
      <c r="Y1174" s="11">
        <v>25</v>
      </c>
      <c r="Z1174" s="11">
        <v>125</v>
      </c>
      <c r="AA1174" s="11" t="s">
        <v>1090</v>
      </c>
      <c r="AB1174" s="11" t="s">
        <v>1090</v>
      </c>
      <c r="AC1174" s="11" t="s">
        <v>1090</v>
      </c>
      <c r="AD1174" s="11" t="s">
        <v>1090</v>
      </c>
      <c r="AE1174" s="11" t="s">
        <v>1090</v>
      </c>
      <c r="AF1174" s="11">
        <v>0.3</v>
      </c>
      <c r="AG1174" s="11" t="s">
        <v>3363</v>
      </c>
      <c r="AH1174" s="11"/>
      <c r="AI1174" s="11" t="s">
        <v>4453</v>
      </c>
      <c r="AJ1174" s="11" t="s">
        <v>4454</v>
      </c>
      <c r="AK1174" s="11" t="s">
        <v>3364</v>
      </c>
    </row>
    <row r="1175" spans="1:529" s="60" customFormat="1" ht="48" customHeight="1" x14ac:dyDescent="0.25">
      <c r="A1175" s="80" t="s">
        <v>3361</v>
      </c>
      <c r="B1175" s="12">
        <v>41829</v>
      </c>
      <c r="C1175" s="11" t="s">
        <v>5226</v>
      </c>
      <c r="D1175" s="11" t="s">
        <v>3362</v>
      </c>
      <c r="E1175" s="11" t="s">
        <v>97</v>
      </c>
      <c r="F1175" s="11" t="s">
        <v>97</v>
      </c>
      <c r="G1175" s="11" t="s">
        <v>86</v>
      </c>
      <c r="H1175" s="73">
        <v>518</v>
      </c>
      <c r="I1175" s="12">
        <v>41849</v>
      </c>
      <c r="J1175" s="12">
        <v>45989</v>
      </c>
      <c r="K1175" s="11" t="s">
        <v>1475</v>
      </c>
      <c r="L1175" s="11" t="s">
        <v>6607</v>
      </c>
      <c r="M1175" s="11" t="s">
        <v>4873</v>
      </c>
      <c r="N1175" s="11" t="s">
        <v>21</v>
      </c>
      <c r="O1175" s="11">
        <v>3000</v>
      </c>
      <c r="P1175" s="745" t="s">
        <v>7818</v>
      </c>
      <c r="Q1175" s="745" t="s">
        <v>7818</v>
      </c>
      <c r="R1175" s="745"/>
      <c r="S1175" s="745"/>
      <c r="T1175" s="559">
        <v>2.25</v>
      </c>
      <c r="U1175" s="11">
        <v>15.44</v>
      </c>
      <c r="V1175" s="11">
        <v>5634</v>
      </c>
      <c r="W1175" s="11" t="s">
        <v>3185</v>
      </c>
      <c r="X1175" s="11">
        <v>35</v>
      </c>
      <c r="Y1175" s="11">
        <v>25</v>
      </c>
      <c r="Z1175" s="11">
        <v>125</v>
      </c>
      <c r="AA1175" s="11" t="s">
        <v>1090</v>
      </c>
      <c r="AB1175" s="11" t="s">
        <v>1090</v>
      </c>
      <c r="AC1175" s="11" t="s">
        <v>1090</v>
      </c>
      <c r="AD1175" s="11" t="s">
        <v>1090</v>
      </c>
      <c r="AE1175" s="11" t="s">
        <v>1090</v>
      </c>
      <c r="AF1175" s="11">
        <v>0.3</v>
      </c>
      <c r="AG1175" s="11" t="s">
        <v>3363</v>
      </c>
      <c r="AH1175" s="11"/>
      <c r="AI1175" s="11" t="s">
        <v>4463</v>
      </c>
      <c r="AJ1175" s="11" t="s">
        <v>4464</v>
      </c>
      <c r="AK1175" s="11" t="s">
        <v>3364</v>
      </c>
    </row>
    <row r="1176" spans="1:529" s="60" customFormat="1" ht="48" customHeight="1" x14ac:dyDescent="0.25">
      <c r="A1176" s="80" t="s">
        <v>3361</v>
      </c>
      <c r="B1176" s="12">
        <v>41829</v>
      </c>
      <c r="C1176" s="11" t="s">
        <v>5227</v>
      </c>
      <c r="D1176" s="11" t="s">
        <v>3362</v>
      </c>
      <c r="E1176" s="11" t="s">
        <v>97</v>
      </c>
      <c r="F1176" s="11" t="s">
        <v>97</v>
      </c>
      <c r="G1176" s="11" t="s">
        <v>86</v>
      </c>
      <c r="H1176" s="73">
        <v>518</v>
      </c>
      <c r="I1176" s="12">
        <v>41849</v>
      </c>
      <c r="J1176" s="12">
        <v>45989</v>
      </c>
      <c r="K1176" s="11" t="s">
        <v>1475</v>
      </c>
      <c r="L1176" s="11" t="s">
        <v>6607</v>
      </c>
      <c r="M1176" s="11" t="s">
        <v>4873</v>
      </c>
      <c r="N1176" s="11" t="s">
        <v>21</v>
      </c>
      <c r="O1176" s="11">
        <v>7000</v>
      </c>
      <c r="P1176" s="745" t="s">
        <v>7818</v>
      </c>
      <c r="Q1176" s="745" t="s">
        <v>7818</v>
      </c>
      <c r="R1176" s="745"/>
      <c r="S1176" s="745"/>
      <c r="T1176" s="559">
        <v>5.25</v>
      </c>
      <c r="U1176" s="11">
        <v>36.020000000000003</v>
      </c>
      <c r="V1176" s="11">
        <v>13147</v>
      </c>
      <c r="W1176" s="11" t="s">
        <v>3185</v>
      </c>
      <c r="X1176" s="11">
        <v>35</v>
      </c>
      <c r="Y1176" s="11">
        <v>25</v>
      </c>
      <c r="Z1176" s="11">
        <v>125</v>
      </c>
      <c r="AA1176" s="11" t="s">
        <v>1090</v>
      </c>
      <c r="AB1176" s="11" t="s">
        <v>1090</v>
      </c>
      <c r="AC1176" s="11" t="s">
        <v>1090</v>
      </c>
      <c r="AD1176" s="11" t="s">
        <v>1090</v>
      </c>
      <c r="AE1176" s="11" t="s">
        <v>1090</v>
      </c>
      <c r="AF1176" s="11">
        <v>0.3</v>
      </c>
      <c r="AG1176" s="11" t="s">
        <v>3363</v>
      </c>
      <c r="AH1176" s="11"/>
      <c r="AI1176" s="11" t="s">
        <v>6380</v>
      </c>
      <c r="AJ1176" s="11" t="s">
        <v>6381</v>
      </c>
      <c r="AK1176" s="11" t="s">
        <v>3364</v>
      </c>
    </row>
    <row r="1177" spans="1:529" s="60" customFormat="1" ht="48" customHeight="1" x14ac:dyDescent="0.25">
      <c r="A1177" s="80" t="s">
        <v>3361</v>
      </c>
      <c r="B1177" s="12">
        <v>41829</v>
      </c>
      <c r="C1177" s="11" t="s">
        <v>5228</v>
      </c>
      <c r="D1177" s="11" t="s">
        <v>3362</v>
      </c>
      <c r="E1177" s="11" t="s">
        <v>97</v>
      </c>
      <c r="F1177" s="11" t="s">
        <v>97</v>
      </c>
      <c r="G1177" s="11" t="s">
        <v>86</v>
      </c>
      <c r="H1177" s="73">
        <v>518</v>
      </c>
      <c r="I1177" s="12">
        <v>41849</v>
      </c>
      <c r="J1177" s="12">
        <v>45989</v>
      </c>
      <c r="K1177" s="11" t="s">
        <v>1475</v>
      </c>
      <c r="L1177" s="11" t="s">
        <v>6607</v>
      </c>
      <c r="M1177" s="11" t="s">
        <v>4873</v>
      </c>
      <c r="N1177" s="11" t="s">
        <v>21</v>
      </c>
      <c r="O1177" s="11">
        <v>4000</v>
      </c>
      <c r="P1177" s="745" t="s">
        <v>7818</v>
      </c>
      <c r="Q1177" s="745" t="s">
        <v>7818</v>
      </c>
      <c r="R1177" s="745"/>
      <c r="S1177" s="745"/>
      <c r="T1177" s="559">
        <v>3</v>
      </c>
      <c r="U1177" s="11">
        <v>20.58</v>
      </c>
      <c r="V1177" s="11">
        <v>7513</v>
      </c>
      <c r="W1177" s="11" t="s">
        <v>3185</v>
      </c>
      <c r="X1177" s="11">
        <v>35</v>
      </c>
      <c r="Y1177" s="11">
        <v>25</v>
      </c>
      <c r="Z1177" s="11">
        <v>125</v>
      </c>
      <c r="AA1177" s="11" t="s">
        <v>1090</v>
      </c>
      <c r="AB1177" s="11" t="s">
        <v>1090</v>
      </c>
      <c r="AC1177" s="11" t="s">
        <v>1090</v>
      </c>
      <c r="AD1177" s="11" t="s">
        <v>1090</v>
      </c>
      <c r="AE1177" s="11" t="s">
        <v>1090</v>
      </c>
      <c r="AF1177" s="11">
        <v>0.3</v>
      </c>
      <c r="AG1177" s="11" t="s">
        <v>3363</v>
      </c>
      <c r="AH1177" s="11"/>
      <c r="AI1177" s="11" t="s">
        <v>6382</v>
      </c>
      <c r="AJ1177" s="11" t="s">
        <v>4460</v>
      </c>
      <c r="AK1177" s="11" t="s">
        <v>3364</v>
      </c>
    </row>
    <row r="1178" spans="1:529" s="60" customFormat="1" ht="48" customHeight="1" x14ac:dyDescent="0.25">
      <c r="A1178" s="80" t="s">
        <v>3361</v>
      </c>
      <c r="B1178" s="12">
        <v>41829</v>
      </c>
      <c r="C1178" s="11" t="s">
        <v>5229</v>
      </c>
      <c r="D1178" s="11" t="s">
        <v>3362</v>
      </c>
      <c r="E1178" s="11" t="s">
        <v>97</v>
      </c>
      <c r="F1178" s="11" t="s">
        <v>97</v>
      </c>
      <c r="G1178" s="11" t="s">
        <v>86</v>
      </c>
      <c r="H1178" s="73">
        <v>518</v>
      </c>
      <c r="I1178" s="12">
        <v>41849</v>
      </c>
      <c r="J1178" s="12">
        <v>45989</v>
      </c>
      <c r="K1178" s="11" t="s">
        <v>1472</v>
      </c>
      <c r="L1178" s="11" t="s">
        <v>6607</v>
      </c>
      <c r="M1178" s="11" t="s">
        <v>4874</v>
      </c>
      <c r="N1178" s="11" t="s">
        <v>21</v>
      </c>
      <c r="O1178" s="11">
        <v>1000</v>
      </c>
      <c r="P1178" s="745" t="s">
        <v>7818</v>
      </c>
      <c r="Q1178" s="745" t="s">
        <v>7818</v>
      </c>
      <c r="R1178" s="745"/>
      <c r="S1178" s="745"/>
      <c r="T1178" s="559">
        <v>0.69</v>
      </c>
      <c r="U1178" s="11">
        <v>2.74</v>
      </c>
      <c r="V1178" s="11">
        <v>1000</v>
      </c>
      <c r="W1178" s="11" t="s">
        <v>3185</v>
      </c>
      <c r="X1178" s="11">
        <v>35</v>
      </c>
      <c r="Y1178" s="11">
        <v>25</v>
      </c>
      <c r="Z1178" s="11">
        <v>125</v>
      </c>
      <c r="AA1178" s="11" t="s">
        <v>1090</v>
      </c>
      <c r="AB1178" s="11" t="s">
        <v>1090</v>
      </c>
      <c r="AC1178" s="11" t="s">
        <v>1090</v>
      </c>
      <c r="AD1178" s="11" t="s">
        <v>1090</v>
      </c>
      <c r="AE1178" s="11" t="s">
        <v>1090</v>
      </c>
      <c r="AF1178" s="11">
        <v>0.3</v>
      </c>
      <c r="AG1178" s="11" t="s">
        <v>3363</v>
      </c>
      <c r="AH1178" s="11"/>
      <c r="AI1178" s="11" t="s">
        <v>4461</v>
      </c>
      <c r="AJ1178" s="11" t="s">
        <v>4450</v>
      </c>
      <c r="AK1178" s="11" t="s">
        <v>3364</v>
      </c>
    </row>
    <row r="1179" spans="1:529" s="60" customFormat="1" ht="48" customHeight="1" x14ac:dyDescent="0.25">
      <c r="A1179" s="80" t="s">
        <v>3361</v>
      </c>
      <c r="B1179" s="12">
        <v>41829</v>
      </c>
      <c r="C1179" s="11" t="s">
        <v>5230</v>
      </c>
      <c r="D1179" s="11" t="s">
        <v>3362</v>
      </c>
      <c r="E1179" s="11" t="s">
        <v>97</v>
      </c>
      <c r="F1179" s="11" t="s">
        <v>97</v>
      </c>
      <c r="G1179" s="11" t="s">
        <v>86</v>
      </c>
      <c r="H1179" s="73">
        <v>518</v>
      </c>
      <c r="I1179" s="12">
        <v>41849</v>
      </c>
      <c r="J1179" s="12">
        <v>45989</v>
      </c>
      <c r="K1179" s="11" t="s">
        <v>1472</v>
      </c>
      <c r="L1179" s="11" t="s">
        <v>6607</v>
      </c>
      <c r="M1179" s="11" t="s">
        <v>4874</v>
      </c>
      <c r="N1179" s="11" t="s">
        <v>21</v>
      </c>
      <c r="O1179" s="11">
        <v>3000</v>
      </c>
      <c r="P1179" s="745" t="s">
        <v>7818</v>
      </c>
      <c r="Q1179" s="745" t="s">
        <v>7818</v>
      </c>
      <c r="R1179" s="745"/>
      <c r="S1179" s="745"/>
      <c r="T1179" s="559">
        <v>2.06</v>
      </c>
      <c r="U1179" s="11">
        <v>8.2200000000000006</v>
      </c>
      <c r="V1179" s="11">
        <v>3000</v>
      </c>
      <c r="W1179" s="11" t="s">
        <v>3185</v>
      </c>
      <c r="X1179" s="11">
        <v>35</v>
      </c>
      <c r="Y1179" s="11">
        <v>25</v>
      </c>
      <c r="Z1179" s="11">
        <v>125</v>
      </c>
      <c r="AA1179" s="11" t="s">
        <v>1090</v>
      </c>
      <c r="AB1179" s="11" t="s">
        <v>1090</v>
      </c>
      <c r="AC1179" s="11" t="s">
        <v>1090</v>
      </c>
      <c r="AD1179" s="11" t="s">
        <v>1090</v>
      </c>
      <c r="AE1179" s="11" t="s">
        <v>1090</v>
      </c>
      <c r="AF1179" s="11">
        <v>0.3</v>
      </c>
      <c r="AG1179" s="11" t="s">
        <v>3363</v>
      </c>
      <c r="AH1179" s="11"/>
      <c r="AI1179" s="11" t="s">
        <v>4451</v>
      </c>
      <c r="AJ1179" s="11" t="s">
        <v>4462</v>
      </c>
      <c r="AK1179" s="11" t="s">
        <v>3364</v>
      </c>
    </row>
    <row r="1180" spans="1:529" s="60" customFormat="1" ht="48" customHeight="1" x14ac:dyDescent="0.25">
      <c r="A1180" s="80" t="s">
        <v>3361</v>
      </c>
      <c r="B1180" s="12">
        <v>41829</v>
      </c>
      <c r="C1180" s="11" t="s">
        <v>5231</v>
      </c>
      <c r="D1180" s="11" t="s">
        <v>3362</v>
      </c>
      <c r="E1180" s="11" t="s">
        <v>97</v>
      </c>
      <c r="F1180" s="11" t="s">
        <v>97</v>
      </c>
      <c r="G1180" s="11" t="s">
        <v>86</v>
      </c>
      <c r="H1180" s="73">
        <v>518</v>
      </c>
      <c r="I1180" s="12">
        <v>41849</v>
      </c>
      <c r="J1180" s="12">
        <v>45989</v>
      </c>
      <c r="K1180" s="11" t="s">
        <v>1475</v>
      </c>
      <c r="L1180" s="11" t="s">
        <v>6607</v>
      </c>
      <c r="M1180" s="11" t="s">
        <v>4874</v>
      </c>
      <c r="N1180" s="11" t="s">
        <v>21</v>
      </c>
      <c r="O1180" s="11">
        <v>3000</v>
      </c>
      <c r="P1180" s="745" t="s">
        <v>7818</v>
      </c>
      <c r="Q1180" s="745" t="s">
        <v>7818</v>
      </c>
      <c r="R1180" s="745"/>
      <c r="S1180" s="745"/>
      <c r="T1180" s="559">
        <v>2.06</v>
      </c>
      <c r="U1180" s="11">
        <v>8.2200000000000006</v>
      </c>
      <c r="V1180" s="11">
        <v>3000</v>
      </c>
      <c r="W1180" s="11" t="s">
        <v>3185</v>
      </c>
      <c r="X1180" s="11">
        <v>35</v>
      </c>
      <c r="Y1180" s="11">
        <v>25</v>
      </c>
      <c r="Z1180" s="11">
        <v>125</v>
      </c>
      <c r="AA1180" s="11" t="s">
        <v>1090</v>
      </c>
      <c r="AB1180" s="11" t="s">
        <v>1090</v>
      </c>
      <c r="AC1180" s="11" t="s">
        <v>1090</v>
      </c>
      <c r="AD1180" s="11" t="s">
        <v>1090</v>
      </c>
      <c r="AE1180" s="11" t="s">
        <v>1090</v>
      </c>
      <c r="AF1180" s="11">
        <v>0.3</v>
      </c>
      <c r="AG1180" s="11" t="s">
        <v>3363</v>
      </c>
      <c r="AH1180" s="11"/>
      <c r="AI1180" s="11" t="s">
        <v>4463</v>
      </c>
      <c r="AJ1180" s="11" t="s">
        <v>4464</v>
      </c>
      <c r="AK1180" s="11" t="s">
        <v>3364</v>
      </c>
    </row>
    <row r="1181" spans="1:529" s="60" customFormat="1" ht="48" customHeight="1" thickBot="1" x14ac:dyDescent="0.3">
      <c r="A1181" s="65" t="s">
        <v>3361</v>
      </c>
      <c r="B1181" s="66">
        <v>41829</v>
      </c>
      <c r="C1181" s="67" t="s">
        <v>5232</v>
      </c>
      <c r="D1181" s="67" t="s">
        <v>3362</v>
      </c>
      <c r="E1181" s="11" t="s">
        <v>97</v>
      </c>
      <c r="F1181" s="11" t="s">
        <v>97</v>
      </c>
      <c r="G1181" s="11" t="s">
        <v>86</v>
      </c>
      <c r="H1181" s="158">
        <v>518</v>
      </c>
      <c r="I1181" s="66">
        <v>41849</v>
      </c>
      <c r="J1181" s="66">
        <v>45989</v>
      </c>
      <c r="K1181" s="67" t="s">
        <v>1475</v>
      </c>
      <c r="L1181" s="67" t="s">
        <v>6607</v>
      </c>
      <c r="M1181" s="67" t="s">
        <v>4874</v>
      </c>
      <c r="N1181" s="67" t="s">
        <v>21</v>
      </c>
      <c r="O1181" s="67">
        <v>175200</v>
      </c>
      <c r="P1181" s="756" t="s">
        <v>7818</v>
      </c>
      <c r="Q1181" s="756" t="s">
        <v>7818</v>
      </c>
      <c r="R1181" s="756"/>
      <c r="S1181" s="756"/>
      <c r="T1181" s="562">
        <v>36</v>
      </c>
      <c r="U1181" s="67">
        <v>480</v>
      </c>
      <c r="V1181" s="67">
        <v>175200</v>
      </c>
      <c r="W1181" s="67" t="s">
        <v>3185</v>
      </c>
      <c r="X1181" s="67">
        <v>35</v>
      </c>
      <c r="Y1181" s="67">
        <v>25</v>
      </c>
      <c r="Z1181" s="67">
        <v>125</v>
      </c>
      <c r="AA1181" s="67" t="s">
        <v>1090</v>
      </c>
      <c r="AB1181" s="67" t="s">
        <v>1090</v>
      </c>
      <c r="AC1181" s="67" t="s">
        <v>1090</v>
      </c>
      <c r="AD1181" s="67" t="s">
        <v>1090</v>
      </c>
      <c r="AE1181" s="67" t="s">
        <v>1090</v>
      </c>
      <c r="AF1181" s="67">
        <v>0.3</v>
      </c>
      <c r="AG1181" s="67" t="s">
        <v>3363</v>
      </c>
      <c r="AH1181" s="67"/>
      <c r="AI1181" s="67" t="s">
        <v>4465</v>
      </c>
      <c r="AJ1181" s="67" t="s">
        <v>4466</v>
      </c>
      <c r="AK1181" s="67" t="s">
        <v>3364</v>
      </c>
      <c r="AL1181" s="425"/>
    </row>
    <row r="1182" spans="1:529" s="60" customFormat="1" ht="48" customHeight="1" thickBot="1" x14ac:dyDescent="0.3">
      <c r="A1182" s="73" t="s">
        <v>3365</v>
      </c>
      <c r="B1182" s="12">
        <v>41835</v>
      </c>
      <c r="C1182" s="11" t="s">
        <v>4467</v>
      </c>
      <c r="D1182" s="11" t="s">
        <v>7444</v>
      </c>
      <c r="E1182" s="94" t="s">
        <v>409</v>
      </c>
      <c r="F1182" s="94" t="s">
        <v>90</v>
      </c>
      <c r="G1182" s="94" t="s">
        <v>33</v>
      </c>
      <c r="H1182" s="73">
        <v>65231</v>
      </c>
      <c r="I1182" s="12">
        <v>41859</v>
      </c>
      <c r="J1182" s="12">
        <v>46218</v>
      </c>
      <c r="K1182" s="11" t="s">
        <v>804</v>
      </c>
      <c r="L1182" s="11" t="s">
        <v>7446</v>
      </c>
      <c r="M1182" s="11" t="s">
        <v>4875</v>
      </c>
      <c r="N1182" s="11" t="s">
        <v>34</v>
      </c>
      <c r="O1182" s="11">
        <v>30113</v>
      </c>
      <c r="P1182" s="745" t="s">
        <v>7772</v>
      </c>
      <c r="Q1182" s="845" t="s">
        <v>7773</v>
      </c>
      <c r="R1182" s="745"/>
      <c r="S1182" s="745"/>
      <c r="T1182" s="559">
        <v>12.13</v>
      </c>
      <c r="U1182" s="11">
        <v>82.5</v>
      </c>
      <c r="V1182" s="11">
        <v>30113</v>
      </c>
      <c r="W1182" s="11" t="s">
        <v>3185</v>
      </c>
      <c r="X1182" s="11">
        <v>35</v>
      </c>
      <c r="Y1182" s="11">
        <v>25</v>
      </c>
      <c r="Z1182" s="11">
        <v>125</v>
      </c>
      <c r="AA1182" s="11" t="s">
        <v>1090</v>
      </c>
      <c r="AB1182" s="11" t="s">
        <v>1090</v>
      </c>
      <c r="AC1182" s="11" t="s">
        <v>1090</v>
      </c>
      <c r="AD1182" s="11" t="s">
        <v>1090</v>
      </c>
      <c r="AE1182" s="11" t="s">
        <v>1090</v>
      </c>
      <c r="AF1182" s="11" t="s">
        <v>1090</v>
      </c>
      <c r="AG1182" s="11" t="s">
        <v>1090</v>
      </c>
      <c r="AH1182" s="11">
        <v>1767.01</v>
      </c>
      <c r="AI1182" s="11" t="s">
        <v>4468</v>
      </c>
      <c r="AJ1182" s="11" t="s">
        <v>4469</v>
      </c>
      <c r="AK1182" s="11" t="s">
        <v>3489</v>
      </c>
    </row>
    <row r="1183" spans="1:529" s="82" customFormat="1" ht="45.75" customHeight="1" x14ac:dyDescent="0.25">
      <c r="A1183" s="62" t="s">
        <v>3367</v>
      </c>
      <c r="B1183" s="63">
        <v>41841</v>
      </c>
      <c r="C1183" s="64" t="s">
        <v>7919</v>
      </c>
      <c r="D1183" s="64" t="s">
        <v>7918</v>
      </c>
      <c r="E1183" s="11" t="s">
        <v>90</v>
      </c>
      <c r="F1183" s="11" t="s">
        <v>90</v>
      </c>
      <c r="G1183" s="11" t="s">
        <v>33</v>
      </c>
      <c r="H1183" s="157">
        <v>65231</v>
      </c>
      <c r="I1183" s="63">
        <v>41866</v>
      </c>
      <c r="J1183" s="63">
        <v>45859</v>
      </c>
      <c r="K1183" s="64" t="s">
        <v>804</v>
      </c>
      <c r="L1183" s="64" t="s">
        <v>7446</v>
      </c>
      <c r="M1183" s="64" t="s">
        <v>4695</v>
      </c>
      <c r="N1183" s="64" t="s">
        <v>34</v>
      </c>
      <c r="O1183" s="64">
        <v>1051200</v>
      </c>
      <c r="P1183" s="839" t="s">
        <v>7916</v>
      </c>
      <c r="Q1183" s="839" t="s">
        <v>7916</v>
      </c>
      <c r="R1183" s="839"/>
      <c r="S1183" s="839"/>
      <c r="T1183" s="630">
        <v>240</v>
      </c>
      <c r="U1183" s="64">
        <v>2880</v>
      </c>
      <c r="V1183" s="64">
        <v>1051200</v>
      </c>
      <c r="W1183" s="64" t="s">
        <v>6690</v>
      </c>
      <c r="X1183" s="64">
        <v>35</v>
      </c>
      <c r="Y1183" s="64">
        <v>25</v>
      </c>
      <c r="Z1183" s="64">
        <v>125</v>
      </c>
      <c r="AA1183" s="64" t="s">
        <v>1090</v>
      </c>
      <c r="AB1183" s="64" t="s">
        <v>1090</v>
      </c>
      <c r="AC1183" s="64" t="s">
        <v>1090</v>
      </c>
      <c r="AD1183" s="64" t="s">
        <v>1090</v>
      </c>
      <c r="AE1183" s="64" t="s">
        <v>1090</v>
      </c>
      <c r="AF1183" s="64">
        <v>0.3</v>
      </c>
      <c r="AG1183" s="64" t="s">
        <v>7917</v>
      </c>
      <c r="AH1183" s="64">
        <v>1200</v>
      </c>
      <c r="AI1183" s="64" t="s">
        <v>4470</v>
      </c>
      <c r="AJ1183" s="64" t="s">
        <v>4471</v>
      </c>
      <c r="AK1183" s="64" t="s">
        <v>1373</v>
      </c>
      <c r="AL1183" s="469"/>
      <c r="AM1183" s="60"/>
      <c r="AN1183" s="60"/>
      <c r="AO1183" s="60"/>
      <c r="AP1183" s="60"/>
      <c r="AQ1183" s="60"/>
      <c r="AR1183" s="60"/>
      <c r="AS1183" s="60"/>
      <c r="AT1183" s="60"/>
      <c r="AU1183" s="60"/>
      <c r="AV1183" s="60"/>
      <c r="AW1183" s="60"/>
      <c r="AX1183" s="60"/>
      <c r="AY1183" s="60"/>
      <c r="AZ1183" s="60"/>
      <c r="BA1183" s="60"/>
      <c r="BB1183" s="60"/>
      <c r="BC1183" s="60"/>
      <c r="BD1183" s="60"/>
      <c r="BE1183" s="60"/>
      <c r="BF1183" s="60"/>
      <c r="BG1183" s="60"/>
      <c r="BH1183" s="60"/>
      <c r="BI1183" s="60"/>
      <c r="BJ1183" s="60"/>
      <c r="BK1183" s="60"/>
      <c r="BL1183" s="60"/>
      <c r="BM1183" s="60"/>
      <c r="BN1183" s="60"/>
      <c r="BO1183" s="60"/>
      <c r="BP1183" s="60"/>
      <c r="BQ1183" s="60"/>
      <c r="BR1183" s="60"/>
      <c r="BS1183" s="60"/>
      <c r="BT1183" s="60"/>
      <c r="BU1183" s="60"/>
      <c r="BV1183" s="60"/>
      <c r="BW1183" s="60"/>
      <c r="BX1183" s="60"/>
      <c r="BY1183" s="60"/>
      <c r="BZ1183" s="60"/>
      <c r="CA1183" s="60"/>
      <c r="CB1183" s="60"/>
      <c r="CC1183" s="60"/>
      <c r="CD1183" s="60"/>
      <c r="CE1183" s="60"/>
      <c r="CF1183" s="60"/>
      <c r="CG1183" s="60"/>
      <c r="CH1183" s="60"/>
      <c r="CI1183" s="60"/>
      <c r="CJ1183" s="60"/>
      <c r="CK1183" s="60"/>
      <c r="CL1183" s="60"/>
      <c r="CM1183" s="60"/>
      <c r="CN1183" s="60"/>
      <c r="CO1183" s="60"/>
      <c r="CP1183" s="60"/>
      <c r="CQ1183" s="60"/>
      <c r="CR1183" s="60"/>
      <c r="CS1183" s="60"/>
      <c r="CT1183" s="60"/>
      <c r="CU1183" s="60"/>
      <c r="CV1183" s="60"/>
      <c r="CW1183" s="60"/>
      <c r="CX1183" s="60"/>
      <c r="CY1183" s="60"/>
      <c r="CZ1183" s="60"/>
      <c r="DA1183" s="60"/>
      <c r="DB1183" s="60"/>
      <c r="DC1183" s="60"/>
      <c r="DD1183" s="60"/>
      <c r="DE1183" s="60"/>
      <c r="DF1183" s="60"/>
      <c r="DG1183" s="60"/>
      <c r="DH1183" s="60"/>
      <c r="DI1183" s="60"/>
      <c r="DJ1183" s="60"/>
      <c r="DK1183" s="60"/>
      <c r="DL1183" s="60"/>
      <c r="DM1183" s="60"/>
      <c r="DN1183" s="60"/>
      <c r="DO1183" s="60"/>
      <c r="DP1183" s="60"/>
      <c r="DQ1183" s="60"/>
      <c r="DR1183" s="60"/>
      <c r="DS1183" s="60"/>
      <c r="DT1183" s="60"/>
      <c r="DU1183" s="60"/>
      <c r="DV1183" s="60"/>
      <c r="DW1183" s="60"/>
      <c r="DX1183" s="60"/>
      <c r="DY1183" s="60"/>
      <c r="DZ1183" s="60"/>
      <c r="EA1183" s="60"/>
      <c r="EB1183" s="60"/>
      <c r="EC1183" s="60"/>
      <c r="ED1183" s="60"/>
      <c r="EE1183" s="60"/>
      <c r="EF1183" s="60"/>
      <c r="EG1183" s="60"/>
      <c r="EH1183" s="60"/>
      <c r="EI1183" s="60"/>
      <c r="EJ1183" s="60"/>
      <c r="EK1183" s="60"/>
      <c r="EL1183" s="60"/>
      <c r="EM1183" s="60"/>
      <c r="EN1183" s="60"/>
      <c r="EO1183" s="60"/>
      <c r="EP1183" s="60"/>
      <c r="EQ1183" s="60"/>
      <c r="ER1183" s="60"/>
      <c r="ES1183" s="60"/>
      <c r="ET1183" s="60"/>
      <c r="EU1183" s="60"/>
      <c r="EV1183" s="60"/>
      <c r="EW1183" s="60"/>
      <c r="EX1183" s="60"/>
      <c r="EY1183" s="60"/>
      <c r="EZ1183" s="60"/>
      <c r="FA1183" s="60"/>
      <c r="FB1183" s="60"/>
      <c r="FC1183" s="60"/>
      <c r="FD1183" s="60"/>
      <c r="FE1183" s="60"/>
      <c r="FF1183" s="60"/>
      <c r="FG1183" s="60"/>
      <c r="FH1183" s="60"/>
      <c r="FI1183" s="60"/>
      <c r="FJ1183" s="60"/>
      <c r="FK1183" s="60"/>
      <c r="FL1183" s="60"/>
      <c r="FM1183" s="60"/>
      <c r="FN1183" s="60"/>
      <c r="FO1183" s="60"/>
      <c r="FP1183" s="60"/>
      <c r="FQ1183" s="60"/>
      <c r="FR1183" s="60"/>
      <c r="FS1183" s="60"/>
      <c r="FT1183" s="60"/>
      <c r="FU1183" s="60"/>
      <c r="FV1183" s="60"/>
      <c r="FW1183" s="60"/>
      <c r="FX1183" s="60"/>
      <c r="FY1183" s="60"/>
      <c r="FZ1183" s="60"/>
      <c r="GA1183" s="60"/>
      <c r="GB1183" s="60"/>
      <c r="GC1183" s="60"/>
      <c r="GD1183" s="60"/>
      <c r="GE1183" s="60"/>
      <c r="GF1183" s="60"/>
      <c r="GG1183" s="60"/>
      <c r="GH1183" s="60"/>
      <c r="GI1183" s="60"/>
      <c r="GJ1183" s="60"/>
      <c r="GK1183" s="60"/>
      <c r="GL1183" s="60"/>
      <c r="GM1183" s="60"/>
      <c r="GN1183" s="60"/>
      <c r="GO1183" s="60"/>
      <c r="GP1183" s="60"/>
      <c r="GQ1183" s="60"/>
      <c r="GR1183" s="60"/>
      <c r="GS1183" s="60"/>
      <c r="GT1183" s="60"/>
      <c r="GU1183" s="60"/>
      <c r="GV1183" s="60"/>
      <c r="GW1183" s="60"/>
      <c r="GX1183" s="60"/>
      <c r="GY1183" s="60"/>
      <c r="GZ1183" s="60"/>
      <c r="HA1183" s="60"/>
      <c r="HB1183" s="60"/>
      <c r="HC1183" s="60"/>
      <c r="HD1183" s="60"/>
      <c r="HE1183" s="60"/>
      <c r="HF1183" s="60"/>
      <c r="HG1183" s="60"/>
      <c r="HH1183" s="60"/>
      <c r="HI1183" s="60"/>
      <c r="HJ1183" s="60"/>
      <c r="HK1183" s="60"/>
      <c r="HL1183" s="60"/>
      <c r="HM1183" s="60"/>
      <c r="HN1183" s="60"/>
      <c r="HO1183" s="60"/>
      <c r="HP1183" s="60"/>
      <c r="HQ1183" s="60"/>
      <c r="HR1183" s="60"/>
      <c r="HS1183" s="60"/>
      <c r="HT1183" s="60"/>
      <c r="HU1183" s="60"/>
      <c r="HV1183" s="60"/>
      <c r="HW1183" s="60"/>
      <c r="HX1183" s="60"/>
      <c r="HY1183" s="60"/>
      <c r="HZ1183" s="60"/>
      <c r="IA1183" s="60"/>
      <c r="IB1183" s="60"/>
      <c r="IC1183" s="60"/>
      <c r="ID1183" s="60"/>
      <c r="IE1183" s="60"/>
      <c r="IF1183" s="60"/>
      <c r="IG1183" s="60"/>
      <c r="IH1183" s="60"/>
      <c r="II1183" s="60"/>
      <c r="IJ1183" s="60"/>
      <c r="IK1183" s="60"/>
      <c r="IL1183" s="60"/>
      <c r="IM1183" s="60"/>
      <c r="IN1183" s="60"/>
      <c r="IO1183" s="60"/>
      <c r="IP1183" s="60"/>
      <c r="IQ1183" s="60"/>
      <c r="IR1183" s="60"/>
      <c r="IS1183" s="60"/>
      <c r="IT1183" s="60"/>
      <c r="IU1183" s="60"/>
      <c r="IV1183" s="60"/>
      <c r="IW1183" s="60"/>
      <c r="IX1183" s="60"/>
      <c r="IY1183" s="60"/>
      <c r="IZ1183" s="60"/>
      <c r="JA1183" s="60"/>
      <c r="JB1183" s="60"/>
      <c r="JC1183" s="60"/>
      <c r="JD1183" s="60"/>
      <c r="JE1183" s="60"/>
      <c r="JF1183" s="60"/>
      <c r="JG1183" s="60"/>
      <c r="JH1183" s="60"/>
      <c r="JI1183" s="60"/>
      <c r="JJ1183" s="60"/>
      <c r="JK1183" s="60"/>
      <c r="JL1183" s="60"/>
      <c r="JM1183" s="60"/>
      <c r="JN1183" s="60"/>
      <c r="JO1183" s="60"/>
      <c r="JP1183" s="60"/>
      <c r="JQ1183" s="60"/>
      <c r="JR1183" s="60"/>
      <c r="JS1183" s="60"/>
      <c r="JT1183" s="60"/>
      <c r="JU1183" s="60"/>
      <c r="JV1183" s="60"/>
      <c r="JW1183" s="60"/>
      <c r="JX1183" s="60"/>
      <c r="JY1183" s="60"/>
      <c r="JZ1183" s="60"/>
      <c r="KA1183" s="60"/>
      <c r="KB1183" s="60"/>
      <c r="KC1183" s="60"/>
      <c r="KD1183" s="60"/>
      <c r="KE1183" s="60"/>
      <c r="KF1183" s="60"/>
      <c r="KG1183" s="60"/>
      <c r="KH1183" s="60"/>
      <c r="KI1183" s="60"/>
      <c r="KJ1183" s="60"/>
      <c r="KK1183" s="60"/>
      <c r="KL1183" s="60"/>
      <c r="KM1183" s="60"/>
      <c r="KN1183" s="60"/>
      <c r="KO1183" s="60"/>
      <c r="KP1183" s="60"/>
      <c r="KQ1183" s="60"/>
      <c r="KR1183" s="60"/>
      <c r="KS1183" s="60"/>
      <c r="KT1183" s="60"/>
      <c r="KU1183" s="60"/>
      <c r="KV1183" s="60"/>
      <c r="KW1183" s="60"/>
      <c r="KX1183" s="60"/>
      <c r="KY1183" s="60"/>
      <c r="KZ1183" s="60"/>
      <c r="LA1183" s="60"/>
      <c r="LB1183" s="60"/>
      <c r="LC1183" s="60"/>
      <c r="LD1183" s="60"/>
      <c r="LE1183" s="60"/>
      <c r="LF1183" s="60"/>
      <c r="LG1183" s="60"/>
      <c r="LH1183" s="60"/>
      <c r="LI1183" s="60"/>
      <c r="LJ1183" s="60"/>
      <c r="LK1183" s="60"/>
      <c r="LL1183" s="60"/>
      <c r="LM1183" s="60"/>
      <c r="LN1183" s="60"/>
      <c r="LO1183" s="60"/>
      <c r="LP1183" s="60"/>
      <c r="LQ1183" s="60"/>
      <c r="LR1183" s="60"/>
      <c r="LS1183" s="60"/>
      <c r="LT1183" s="60"/>
      <c r="LU1183" s="60"/>
      <c r="LV1183" s="60"/>
      <c r="LW1183" s="60"/>
      <c r="LX1183" s="60"/>
      <c r="LY1183" s="60"/>
      <c r="LZ1183" s="60"/>
      <c r="MA1183" s="60"/>
      <c r="MB1183" s="60"/>
      <c r="MC1183" s="60"/>
      <c r="MD1183" s="60"/>
      <c r="ME1183" s="60"/>
      <c r="MF1183" s="60"/>
      <c r="MG1183" s="60"/>
      <c r="MH1183" s="60"/>
      <c r="MI1183" s="60"/>
      <c r="MJ1183" s="60"/>
      <c r="MK1183" s="60"/>
      <c r="ML1183" s="60"/>
      <c r="MM1183" s="60"/>
      <c r="MN1183" s="60"/>
      <c r="MO1183" s="60"/>
      <c r="MP1183" s="60"/>
      <c r="MQ1183" s="60"/>
      <c r="MR1183" s="60"/>
      <c r="MS1183" s="60"/>
      <c r="MT1183" s="60"/>
      <c r="MU1183" s="60"/>
      <c r="MV1183" s="60"/>
      <c r="MW1183" s="60"/>
      <c r="MX1183" s="60"/>
      <c r="MY1183" s="60"/>
      <c r="MZ1183" s="60"/>
      <c r="NA1183" s="60"/>
      <c r="NB1183" s="60"/>
      <c r="NC1183" s="60"/>
      <c r="ND1183" s="60"/>
      <c r="NE1183" s="60"/>
      <c r="NF1183" s="60"/>
      <c r="NG1183" s="60"/>
      <c r="NH1183" s="60"/>
      <c r="NI1183" s="60"/>
      <c r="NJ1183" s="60"/>
      <c r="NK1183" s="60"/>
      <c r="NL1183" s="60"/>
      <c r="NM1183" s="60"/>
      <c r="NN1183" s="60"/>
      <c r="NO1183" s="60"/>
      <c r="NP1183" s="60"/>
      <c r="NQ1183" s="60"/>
      <c r="NR1183" s="60"/>
      <c r="NS1183" s="60"/>
      <c r="NT1183" s="60"/>
      <c r="NU1183" s="60"/>
      <c r="NV1183" s="60"/>
      <c r="NW1183" s="60"/>
      <c r="NX1183" s="60"/>
      <c r="NY1183" s="60"/>
      <c r="NZ1183" s="60"/>
      <c r="OA1183" s="60"/>
      <c r="OB1183" s="60"/>
      <c r="OC1183" s="60"/>
      <c r="OD1183" s="60"/>
      <c r="OE1183" s="60"/>
      <c r="OF1183" s="60"/>
      <c r="OG1183" s="60"/>
      <c r="OH1183" s="60"/>
      <c r="OI1183" s="60"/>
      <c r="OJ1183" s="60"/>
      <c r="OK1183" s="60"/>
      <c r="OL1183" s="60"/>
      <c r="OM1183" s="60"/>
      <c r="ON1183" s="60"/>
      <c r="OO1183" s="60"/>
      <c r="OP1183" s="60"/>
      <c r="OQ1183" s="60"/>
      <c r="OR1183" s="60"/>
      <c r="OS1183" s="60"/>
      <c r="OT1183" s="60"/>
      <c r="OU1183" s="60"/>
      <c r="OV1183" s="60"/>
      <c r="OW1183" s="60"/>
      <c r="OX1183" s="60"/>
      <c r="OY1183" s="60"/>
      <c r="OZ1183" s="60"/>
      <c r="PA1183" s="60"/>
      <c r="PB1183" s="60"/>
      <c r="PC1183" s="60"/>
      <c r="PD1183" s="60"/>
      <c r="PE1183" s="60"/>
      <c r="PF1183" s="60"/>
      <c r="PG1183" s="60"/>
      <c r="PH1183" s="60"/>
      <c r="PI1183" s="60"/>
      <c r="PJ1183" s="60"/>
      <c r="PK1183" s="60"/>
      <c r="PL1183" s="60"/>
      <c r="PM1183" s="60"/>
      <c r="PN1183" s="60"/>
      <c r="PO1183" s="60"/>
      <c r="PP1183" s="60"/>
      <c r="PQ1183" s="60"/>
      <c r="PR1183" s="60"/>
      <c r="PS1183" s="60"/>
      <c r="PT1183" s="60"/>
      <c r="PU1183" s="60"/>
      <c r="PV1183" s="60"/>
      <c r="PW1183" s="60"/>
      <c r="PX1183" s="60"/>
      <c r="PY1183" s="60"/>
      <c r="PZ1183" s="60"/>
      <c r="QA1183" s="60"/>
      <c r="QB1183" s="60"/>
      <c r="QC1183" s="60"/>
      <c r="QD1183" s="60"/>
      <c r="QE1183" s="60"/>
      <c r="QF1183" s="60"/>
      <c r="QG1183" s="60"/>
      <c r="QH1183" s="60"/>
      <c r="QI1183" s="60"/>
      <c r="QJ1183" s="60"/>
      <c r="QK1183" s="60"/>
      <c r="QL1183" s="60"/>
      <c r="QM1183" s="60"/>
      <c r="QN1183" s="60"/>
      <c r="QO1183" s="60"/>
      <c r="QP1183" s="60"/>
      <c r="QQ1183" s="60"/>
      <c r="QR1183" s="60"/>
      <c r="QS1183" s="60"/>
      <c r="QT1183" s="60"/>
      <c r="QU1183" s="60"/>
      <c r="QV1183" s="60"/>
      <c r="QW1183" s="60"/>
      <c r="QX1183" s="60"/>
      <c r="QY1183" s="60"/>
      <c r="QZ1183" s="60"/>
      <c r="RA1183" s="60"/>
      <c r="RB1183" s="60"/>
      <c r="RC1183" s="60"/>
      <c r="RD1183" s="60"/>
      <c r="RE1183" s="60"/>
      <c r="RF1183" s="60"/>
      <c r="RG1183" s="60"/>
      <c r="RH1183" s="60"/>
      <c r="RI1183" s="60"/>
      <c r="RJ1183" s="60"/>
      <c r="RK1183" s="60"/>
      <c r="RL1183" s="60"/>
      <c r="RM1183" s="60"/>
      <c r="RN1183" s="60"/>
      <c r="RO1183" s="60"/>
      <c r="RP1183" s="60"/>
      <c r="RQ1183" s="60"/>
      <c r="RR1183" s="60"/>
      <c r="RS1183" s="60"/>
      <c r="RT1183" s="60"/>
      <c r="RU1183" s="60"/>
      <c r="RV1183" s="60"/>
      <c r="RW1183" s="60"/>
      <c r="RX1183" s="60"/>
      <c r="RY1183" s="60"/>
      <c r="RZ1183" s="60"/>
      <c r="SA1183" s="60"/>
      <c r="SB1183" s="60"/>
      <c r="SC1183" s="60"/>
      <c r="SD1183" s="60"/>
      <c r="SE1183" s="60"/>
      <c r="SF1183" s="60"/>
      <c r="SG1183" s="60"/>
      <c r="SH1183" s="60"/>
      <c r="SI1183" s="60"/>
      <c r="SJ1183" s="60"/>
      <c r="SK1183" s="60"/>
      <c r="SL1183" s="60"/>
      <c r="SM1183" s="60"/>
      <c r="SN1183" s="60"/>
      <c r="SO1183" s="60"/>
      <c r="SP1183" s="60"/>
      <c r="SQ1183" s="60"/>
      <c r="SR1183" s="60"/>
      <c r="SS1183" s="60"/>
      <c r="ST1183" s="60"/>
      <c r="SU1183" s="60"/>
      <c r="SV1183" s="60"/>
      <c r="SW1183" s="60"/>
      <c r="SX1183" s="60"/>
      <c r="SY1183" s="60"/>
      <c r="SZ1183" s="60"/>
      <c r="TA1183" s="60"/>
      <c r="TB1183" s="60"/>
      <c r="TC1183" s="60"/>
      <c r="TD1183" s="60"/>
      <c r="TE1183" s="60"/>
      <c r="TF1183" s="60"/>
      <c r="TG1183" s="60"/>
      <c r="TH1183" s="60"/>
      <c r="TI1183" s="60"/>
    </row>
    <row r="1184" spans="1:529" s="60" customFormat="1" ht="48" customHeight="1" thickBot="1" x14ac:dyDescent="0.3">
      <c r="A1184" s="65" t="s">
        <v>3367</v>
      </c>
      <c r="B1184" s="66">
        <v>41841</v>
      </c>
      <c r="C1184" s="67" t="s">
        <v>7920</v>
      </c>
      <c r="D1184" s="67" t="s">
        <v>7918</v>
      </c>
      <c r="E1184" s="67" t="s">
        <v>90</v>
      </c>
      <c r="F1184" s="67" t="s">
        <v>90</v>
      </c>
      <c r="G1184" s="67" t="s">
        <v>33</v>
      </c>
      <c r="H1184" s="158">
        <v>65231</v>
      </c>
      <c r="I1184" s="66">
        <v>41866</v>
      </c>
      <c r="J1184" s="66">
        <v>45859</v>
      </c>
      <c r="K1184" s="67" t="s">
        <v>804</v>
      </c>
      <c r="L1184" s="67" t="s">
        <v>7446</v>
      </c>
      <c r="M1184" s="67" t="s">
        <v>4695</v>
      </c>
      <c r="N1184" s="67" t="s">
        <v>34</v>
      </c>
      <c r="O1184" s="67">
        <v>935042</v>
      </c>
      <c r="P1184" s="756" t="s">
        <v>7916</v>
      </c>
      <c r="Q1184" s="756" t="s">
        <v>7916</v>
      </c>
      <c r="R1184" s="756"/>
      <c r="S1184" s="756"/>
      <c r="T1184" s="562">
        <v>64.819999999999993</v>
      </c>
      <c r="U1184" s="67">
        <v>2561.7600000000002</v>
      </c>
      <c r="V1184" s="67">
        <v>935042</v>
      </c>
      <c r="W1184" s="67" t="s">
        <v>6690</v>
      </c>
      <c r="X1184" s="67">
        <v>35</v>
      </c>
      <c r="Y1184" s="67">
        <v>25</v>
      </c>
      <c r="Z1184" s="67">
        <v>125</v>
      </c>
      <c r="AA1184" s="67" t="s">
        <v>1090</v>
      </c>
      <c r="AB1184" s="67" t="s">
        <v>1090</v>
      </c>
      <c r="AC1184" s="67" t="s">
        <v>1090</v>
      </c>
      <c r="AD1184" s="67" t="s">
        <v>1090</v>
      </c>
      <c r="AE1184" s="67" t="s">
        <v>1090</v>
      </c>
      <c r="AF1184" s="67">
        <v>0.3</v>
      </c>
      <c r="AG1184" s="67" t="s">
        <v>7917</v>
      </c>
      <c r="AH1184" s="67">
        <v>1200</v>
      </c>
      <c r="AI1184" s="67" t="s">
        <v>4470</v>
      </c>
      <c r="AJ1184" s="67" t="s">
        <v>4471</v>
      </c>
      <c r="AK1184" s="67" t="s">
        <v>1373</v>
      </c>
      <c r="AL1184" s="425"/>
    </row>
    <row r="1185" spans="1:529" s="60" customFormat="1" ht="48" customHeight="1" thickBot="1" x14ac:dyDescent="0.3">
      <c r="A1185" s="69" t="s">
        <v>3400</v>
      </c>
      <c r="B1185" s="70">
        <v>41856</v>
      </c>
      <c r="C1185" s="71" t="s">
        <v>3401</v>
      </c>
      <c r="D1185" s="71" t="s">
        <v>7445</v>
      </c>
      <c r="E1185" s="60" t="s">
        <v>83</v>
      </c>
      <c r="F1185" s="60" t="s">
        <v>83</v>
      </c>
      <c r="G1185" s="60" t="s">
        <v>33</v>
      </c>
      <c r="H1185" s="69">
        <v>65869</v>
      </c>
      <c r="I1185" s="70">
        <v>41877</v>
      </c>
      <c r="J1185" s="70">
        <v>46239</v>
      </c>
      <c r="K1185" s="71" t="s">
        <v>1268</v>
      </c>
      <c r="L1185" s="71" t="s">
        <v>7423</v>
      </c>
      <c r="M1185" s="71" t="s">
        <v>4812</v>
      </c>
      <c r="N1185" s="71" t="s">
        <v>34</v>
      </c>
      <c r="O1185" s="71">
        <v>3250</v>
      </c>
      <c r="P1185" s="775" t="s">
        <v>7817</v>
      </c>
      <c r="Q1185" s="775" t="s">
        <v>7817</v>
      </c>
      <c r="R1185" s="775"/>
      <c r="S1185" s="775"/>
      <c r="T1185" s="581">
        <v>4.57</v>
      </c>
      <c r="U1185" s="71">
        <v>12.5</v>
      </c>
      <c r="V1185" s="71">
        <v>3250</v>
      </c>
      <c r="W1185" s="71" t="s">
        <v>3185</v>
      </c>
      <c r="X1185" s="71">
        <v>35</v>
      </c>
      <c r="Y1185" s="71">
        <v>15</v>
      </c>
      <c r="Z1185" s="71">
        <v>70</v>
      </c>
      <c r="AA1185" s="71" t="s">
        <v>1090</v>
      </c>
      <c r="AB1185" s="71" t="s">
        <v>1090</v>
      </c>
      <c r="AC1185" s="71" t="s">
        <v>1090</v>
      </c>
      <c r="AD1185" s="71" t="s">
        <v>1090</v>
      </c>
      <c r="AE1185" s="71" t="s">
        <v>1090</v>
      </c>
      <c r="AF1185" s="71">
        <v>0.3</v>
      </c>
      <c r="AG1185" s="71" t="s">
        <v>1090</v>
      </c>
      <c r="AH1185" s="71">
        <v>471.6</v>
      </c>
      <c r="AI1185" s="71" t="s">
        <v>4472</v>
      </c>
      <c r="AJ1185" s="71" t="s">
        <v>4473</v>
      </c>
      <c r="AK1185" s="71" t="s">
        <v>1408</v>
      </c>
      <c r="AL1185" s="82"/>
    </row>
    <row r="1186" spans="1:529" s="82" customFormat="1" ht="45.75" customHeight="1" thickBot="1" x14ac:dyDescent="0.3">
      <c r="A1186" s="96" t="s">
        <v>3402</v>
      </c>
      <c r="B1186" s="97">
        <v>41856</v>
      </c>
      <c r="C1186" s="98" t="s">
        <v>4474</v>
      </c>
      <c r="D1186" s="98" t="s">
        <v>6583</v>
      </c>
      <c r="E1186" s="98"/>
      <c r="F1186" s="98"/>
      <c r="G1186" s="98"/>
      <c r="H1186" s="154">
        <v>31098</v>
      </c>
      <c r="I1186" s="97">
        <v>41878</v>
      </c>
      <c r="J1186" s="97">
        <v>44048</v>
      </c>
      <c r="K1186" s="98" t="s">
        <v>1171</v>
      </c>
      <c r="L1186" s="98"/>
      <c r="M1186" s="98" t="s">
        <v>6584</v>
      </c>
      <c r="N1186" s="98" t="s">
        <v>34</v>
      </c>
      <c r="O1186" s="98">
        <v>1825</v>
      </c>
      <c r="P1186" s="817"/>
      <c r="Q1186" s="817"/>
      <c r="R1186" s="817" t="s">
        <v>6585</v>
      </c>
      <c r="S1186" s="817"/>
      <c r="T1186" s="617">
        <v>0.05</v>
      </c>
      <c r="U1186" s="98">
        <v>5</v>
      </c>
      <c r="V1186" s="98">
        <v>1825</v>
      </c>
      <c r="W1186" s="98" t="s">
        <v>3185</v>
      </c>
      <c r="X1186" s="98">
        <v>35</v>
      </c>
      <c r="Y1186" s="98">
        <v>25</v>
      </c>
      <c r="Z1186" s="98">
        <v>125</v>
      </c>
      <c r="AA1186" s="98" t="s">
        <v>1090</v>
      </c>
      <c r="AB1186" s="98" t="s">
        <v>1090</v>
      </c>
      <c r="AC1186" s="98" t="s">
        <v>1090</v>
      </c>
      <c r="AD1186" s="98" t="s">
        <v>1090</v>
      </c>
      <c r="AE1186" s="98" t="s">
        <v>1090</v>
      </c>
      <c r="AF1186" s="98">
        <v>0.3</v>
      </c>
      <c r="AG1186" s="98" t="s">
        <v>3403</v>
      </c>
      <c r="AH1186" s="98">
        <v>185.4</v>
      </c>
      <c r="AI1186" s="98" t="s">
        <v>4475</v>
      </c>
      <c r="AJ1186" s="98" t="s">
        <v>4476</v>
      </c>
      <c r="AK1186" s="98" t="s">
        <v>3406</v>
      </c>
      <c r="AL1186" s="512" t="s">
        <v>6586</v>
      </c>
      <c r="AM1186" s="60"/>
      <c r="AN1186" s="60"/>
      <c r="AO1186" s="60"/>
      <c r="AP1186" s="60"/>
      <c r="AQ1186" s="60"/>
      <c r="AR1186" s="60"/>
      <c r="AS1186" s="60"/>
      <c r="AT1186" s="60"/>
      <c r="AU1186" s="60"/>
      <c r="AV1186" s="60"/>
      <c r="AW1186" s="60"/>
      <c r="AX1186" s="60"/>
      <c r="AY1186" s="60"/>
      <c r="AZ1186" s="60"/>
      <c r="BA1186" s="60"/>
      <c r="BB1186" s="60"/>
      <c r="BC1186" s="60"/>
      <c r="BD1186" s="60"/>
      <c r="BE1186" s="60"/>
      <c r="BF1186" s="60"/>
      <c r="BG1186" s="60"/>
      <c r="BH1186" s="60"/>
      <c r="BI1186" s="60"/>
      <c r="BJ1186" s="60"/>
      <c r="BK1186" s="60"/>
      <c r="BL1186" s="60"/>
      <c r="BM1186" s="60"/>
      <c r="BN1186" s="60"/>
      <c r="BO1186" s="60"/>
      <c r="BP1186" s="60"/>
      <c r="BQ1186" s="60"/>
      <c r="BR1186" s="60"/>
      <c r="BS1186" s="60"/>
      <c r="BT1186" s="60"/>
      <c r="BU1186" s="60"/>
      <c r="BV1186" s="60"/>
      <c r="BW1186" s="60"/>
      <c r="BX1186" s="60"/>
      <c r="BY1186" s="60"/>
      <c r="BZ1186" s="60"/>
      <c r="CA1186" s="60"/>
      <c r="CB1186" s="60"/>
      <c r="CC1186" s="60"/>
      <c r="CD1186" s="60"/>
      <c r="CE1186" s="60"/>
      <c r="CF1186" s="60"/>
      <c r="CG1186" s="60"/>
      <c r="CH1186" s="60"/>
      <c r="CI1186" s="60"/>
      <c r="CJ1186" s="60"/>
      <c r="CK1186" s="60"/>
      <c r="CL1186" s="60"/>
      <c r="CM1186" s="60"/>
      <c r="CN1186" s="60"/>
      <c r="CO1186" s="60"/>
      <c r="CP1186" s="60"/>
      <c r="CQ1186" s="60"/>
      <c r="CR1186" s="60"/>
      <c r="CS1186" s="60"/>
      <c r="CT1186" s="60"/>
      <c r="CU1186" s="60"/>
      <c r="CV1186" s="60"/>
      <c r="CW1186" s="60"/>
      <c r="CX1186" s="60"/>
      <c r="CY1186" s="60"/>
      <c r="CZ1186" s="60"/>
      <c r="DA1186" s="60"/>
      <c r="DB1186" s="60"/>
      <c r="DC1186" s="60"/>
      <c r="DD1186" s="60"/>
      <c r="DE1186" s="60"/>
      <c r="DF1186" s="60"/>
      <c r="DG1186" s="60"/>
      <c r="DH1186" s="60"/>
      <c r="DI1186" s="60"/>
      <c r="DJ1186" s="60"/>
      <c r="DK1186" s="60"/>
      <c r="DL1186" s="60"/>
      <c r="DM1186" s="60"/>
      <c r="DN1186" s="60"/>
      <c r="DO1186" s="60"/>
      <c r="DP1186" s="60"/>
      <c r="DQ1186" s="60"/>
      <c r="DR1186" s="60"/>
      <c r="DS1186" s="60"/>
      <c r="DT1186" s="60"/>
      <c r="DU1186" s="60"/>
      <c r="DV1186" s="60"/>
      <c r="DW1186" s="60"/>
      <c r="DX1186" s="60"/>
      <c r="DY1186" s="60"/>
      <c r="DZ1186" s="60"/>
      <c r="EA1186" s="60"/>
      <c r="EB1186" s="60"/>
      <c r="EC1186" s="60"/>
      <c r="ED1186" s="60"/>
      <c r="EE1186" s="60"/>
      <c r="EF1186" s="60"/>
      <c r="EG1186" s="60"/>
      <c r="EH1186" s="60"/>
      <c r="EI1186" s="60"/>
      <c r="EJ1186" s="60"/>
      <c r="EK1186" s="60"/>
      <c r="EL1186" s="60"/>
      <c r="EM1186" s="60"/>
      <c r="EN1186" s="60"/>
      <c r="EO1186" s="60"/>
      <c r="EP1186" s="60"/>
      <c r="EQ1186" s="60"/>
      <c r="ER1186" s="60"/>
      <c r="ES1186" s="60"/>
      <c r="ET1186" s="60"/>
      <c r="EU1186" s="60"/>
      <c r="EV1186" s="60"/>
      <c r="EW1186" s="60"/>
      <c r="EX1186" s="60"/>
      <c r="EY1186" s="60"/>
      <c r="EZ1186" s="60"/>
      <c r="FA1186" s="60"/>
      <c r="FB1186" s="60"/>
      <c r="FC1186" s="60"/>
      <c r="FD1186" s="60"/>
      <c r="FE1186" s="60"/>
      <c r="FF1186" s="60"/>
      <c r="FG1186" s="60"/>
      <c r="FH1186" s="60"/>
      <c r="FI1186" s="60"/>
      <c r="FJ1186" s="60"/>
      <c r="FK1186" s="60"/>
      <c r="FL1186" s="60"/>
      <c r="FM1186" s="60"/>
      <c r="FN1186" s="60"/>
      <c r="FO1186" s="60"/>
      <c r="FP1186" s="60"/>
      <c r="FQ1186" s="60"/>
      <c r="FR1186" s="60"/>
      <c r="FS1186" s="60"/>
      <c r="FT1186" s="60"/>
      <c r="FU1186" s="60"/>
      <c r="FV1186" s="60"/>
      <c r="FW1186" s="60"/>
      <c r="FX1186" s="60"/>
      <c r="FY1186" s="60"/>
      <c r="FZ1186" s="60"/>
      <c r="GA1186" s="60"/>
      <c r="GB1186" s="60"/>
      <c r="GC1186" s="60"/>
      <c r="GD1186" s="60"/>
      <c r="GE1186" s="60"/>
      <c r="GF1186" s="60"/>
      <c r="GG1186" s="60"/>
      <c r="GH1186" s="60"/>
      <c r="GI1186" s="60"/>
      <c r="GJ1186" s="60"/>
      <c r="GK1186" s="60"/>
      <c r="GL1186" s="60"/>
      <c r="GM1186" s="60"/>
      <c r="GN1186" s="60"/>
      <c r="GO1186" s="60"/>
      <c r="GP1186" s="60"/>
      <c r="GQ1186" s="60"/>
      <c r="GR1186" s="60"/>
      <c r="GS1186" s="60"/>
      <c r="GT1186" s="60"/>
      <c r="GU1186" s="60"/>
      <c r="GV1186" s="60"/>
      <c r="GW1186" s="60"/>
      <c r="GX1186" s="60"/>
      <c r="GY1186" s="60"/>
      <c r="GZ1186" s="60"/>
      <c r="HA1186" s="60"/>
      <c r="HB1186" s="60"/>
      <c r="HC1186" s="60"/>
      <c r="HD1186" s="60"/>
      <c r="HE1186" s="60"/>
      <c r="HF1186" s="60"/>
      <c r="HG1186" s="60"/>
      <c r="HH1186" s="60"/>
      <c r="HI1186" s="60"/>
      <c r="HJ1186" s="60"/>
      <c r="HK1186" s="60"/>
      <c r="HL1186" s="60"/>
      <c r="HM1186" s="60"/>
      <c r="HN1186" s="60"/>
      <c r="HO1186" s="60"/>
      <c r="HP1186" s="60"/>
      <c r="HQ1186" s="60"/>
      <c r="HR1186" s="60"/>
      <c r="HS1186" s="60"/>
      <c r="HT1186" s="60"/>
      <c r="HU1186" s="60"/>
      <c r="HV1186" s="60"/>
      <c r="HW1186" s="60"/>
      <c r="HX1186" s="60"/>
      <c r="HY1186" s="60"/>
      <c r="HZ1186" s="60"/>
      <c r="IA1186" s="60"/>
      <c r="IB1186" s="60"/>
      <c r="IC1186" s="60"/>
      <c r="ID1186" s="60"/>
      <c r="IE1186" s="60"/>
      <c r="IF1186" s="60"/>
      <c r="IG1186" s="60"/>
      <c r="IH1186" s="60"/>
      <c r="II1186" s="60"/>
      <c r="IJ1186" s="60"/>
      <c r="IK1186" s="60"/>
      <c r="IL1186" s="60"/>
      <c r="IM1186" s="60"/>
      <c r="IN1186" s="60"/>
      <c r="IO1186" s="60"/>
      <c r="IP1186" s="60"/>
      <c r="IQ1186" s="60"/>
      <c r="IR1186" s="60"/>
      <c r="IS1186" s="60"/>
      <c r="IT1186" s="60"/>
      <c r="IU1186" s="60"/>
      <c r="IV1186" s="60"/>
      <c r="IW1186" s="60"/>
      <c r="IX1186" s="60"/>
      <c r="IY1186" s="60"/>
      <c r="IZ1186" s="60"/>
      <c r="JA1186" s="60"/>
      <c r="JB1186" s="60"/>
      <c r="JC1186" s="60"/>
      <c r="JD1186" s="60"/>
      <c r="JE1186" s="60"/>
      <c r="JF1186" s="60"/>
      <c r="JG1186" s="60"/>
      <c r="JH1186" s="60"/>
      <c r="JI1186" s="60"/>
      <c r="JJ1186" s="60"/>
      <c r="JK1186" s="60"/>
      <c r="JL1186" s="60"/>
      <c r="JM1186" s="60"/>
      <c r="JN1186" s="60"/>
      <c r="JO1186" s="60"/>
      <c r="JP1186" s="60"/>
      <c r="JQ1186" s="60"/>
      <c r="JR1186" s="60"/>
      <c r="JS1186" s="60"/>
      <c r="JT1186" s="60"/>
      <c r="JU1186" s="60"/>
      <c r="JV1186" s="60"/>
      <c r="JW1186" s="60"/>
      <c r="JX1186" s="60"/>
      <c r="JY1186" s="60"/>
      <c r="JZ1186" s="60"/>
      <c r="KA1186" s="60"/>
      <c r="KB1186" s="60"/>
      <c r="KC1186" s="60"/>
      <c r="KD1186" s="60"/>
      <c r="KE1186" s="60"/>
      <c r="KF1186" s="60"/>
      <c r="KG1186" s="60"/>
      <c r="KH1186" s="60"/>
      <c r="KI1186" s="60"/>
      <c r="KJ1186" s="60"/>
      <c r="KK1186" s="60"/>
      <c r="KL1186" s="60"/>
      <c r="KM1186" s="60"/>
      <c r="KN1186" s="60"/>
      <c r="KO1186" s="60"/>
      <c r="KP1186" s="60"/>
      <c r="KQ1186" s="60"/>
      <c r="KR1186" s="60"/>
      <c r="KS1186" s="60"/>
      <c r="KT1186" s="60"/>
      <c r="KU1186" s="60"/>
      <c r="KV1186" s="60"/>
      <c r="KW1186" s="60"/>
      <c r="KX1186" s="60"/>
      <c r="KY1186" s="60"/>
      <c r="KZ1186" s="60"/>
      <c r="LA1186" s="60"/>
      <c r="LB1186" s="60"/>
      <c r="LC1186" s="60"/>
      <c r="LD1186" s="60"/>
      <c r="LE1186" s="60"/>
      <c r="LF1186" s="60"/>
      <c r="LG1186" s="60"/>
      <c r="LH1186" s="60"/>
      <c r="LI1186" s="60"/>
      <c r="LJ1186" s="60"/>
      <c r="LK1186" s="60"/>
      <c r="LL1186" s="60"/>
      <c r="LM1186" s="60"/>
      <c r="LN1186" s="60"/>
      <c r="LO1186" s="60"/>
      <c r="LP1186" s="60"/>
      <c r="LQ1186" s="60"/>
      <c r="LR1186" s="60"/>
      <c r="LS1186" s="60"/>
      <c r="LT1186" s="60"/>
      <c r="LU1186" s="60"/>
      <c r="LV1186" s="60"/>
      <c r="LW1186" s="60"/>
      <c r="LX1186" s="60"/>
      <c r="LY1186" s="60"/>
      <c r="LZ1186" s="60"/>
      <c r="MA1186" s="60"/>
      <c r="MB1186" s="60"/>
      <c r="MC1186" s="60"/>
      <c r="MD1186" s="60"/>
      <c r="ME1186" s="60"/>
      <c r="MF1186" s="60"/>
      <c r="MG1186" s="60"/>
      <c r="MH1186" s="60"/>
      <c r="MI1186" s="60"/>
      <c r="MJ1186" s="60"/>
      <c r="MK1186" s="60"/>
      <c r="ML1186" s="60"/>
      <c r="MM1186" s="60"/>
      <c r="MN1186" s="60"/>
      <c r="MO1186" s="60"/>
      <c r="MP1186" s="60"/>
      <c r="MQ1186" s="60"/>
      <c r="MR1186" s="60"/>
      <c r="MS1186" s="60"/>
      <c r="MT1186" s="60"/>
      <c r="MU1186" s="60"/>
      <c r="MV1186" s="60"/>
      <c r="MW1186" s="60"/>
      <c r="MX1186" s="60"/>
      <c r="MY1186" s="60"/>
      <c r="MZ1186" s="60"/>
      <c r="NA1186" s="60"/>
      <c r="NB1186" s="60"/>
      <c r="NC1186" s="60"/>
      <c r="ND1186" s="60"/>
      <c r="NE1186" s="60"/>
      <c r="NF1186" s="60"/>
      <c r="NG1186" s="60"/>
      <c r="NH1186" s="60"/>
      <c r="NI1186" s="60"/>
      <c r="NJ1186" s="60"/>
      <c r="NK1186" s="60"/>
      <c r="NL1186" s="60"/>
      <c r="NM1186" s="60"/>
      <c r="NN1186" s="60"/>
      <c r="NO1186" s="60"/>
      <c r="NP1186" s="60"/>
      <c r="NQ1186" s="60"/>
      <c r="NR1186" s="60"/>
      <c r="NS1186" s="60"/>
      <c r="NT1186" s="60"/>
      <c r="NU1186" s="60"/>
      <c r="NV1186" s="60"/>
      <c r="NW1186" s="60"/>
      <c r="NX1186" s="60"/>
      <c r="NY1186" s="60"/>
      <c r="NZ1186" s="60"/>
      <c r="OA1186" s="60"/>
      <c r="OB1186" s="60"/>
      <c r="OC1186" s="60"/>
      <c r="OD1186" s="60"/>
      <c r="OE1186" s="60"/>
      <c r="OF1186" s="60"/>
      <c r="OG1186" s="60"/>
      <c r="OH1186" s="60"/>
      <c r="OI1186" s="60"/>
      <c r="OJ1186" s="60"/>
      <c r="OK1186" s="60"/>
      <c r="OL1186" s="60"/>
      <c r="OM1186" s="60"/>
      <c r="ON1186" s="60"/>
      <c r="OO1186" s="60"/>
      <c r="OP1186" s="60"/>
      <c r="OQ1186" s="60"/>
      <c r="OR1186" s="60"/>
      <c r="OS1186" s="60"/>
      <c r="OT1186" s="60"/>
      <c r="OU1186" s="60"/>
      <c r="OV1186" s="60"/>
      <c r="OW1186" s="60"/>
      <c r="OX1186" s="60"/>
      <c r="OY1186" s="60"/>
      <c r="OZ1186" s="60"/>
      <c r="PA1186" s="60"/>
      <c r="PB1186" s="60"/>
      <c r="PC1186" s="60"/>
      <c r="PD1186" s="60"/>
      <c r="PE1186" s="60"/>
      <c r="PF1186" s="60"/>
      <c r="PG1186" s="60"/>
      <c r="PH1186" s="60"/>
      <c r="PI1186" s="60"/>
      <c r="PJ1186" s="60"/>
      <c r="PK1186" s="60"/>
      <c r="PL1186" s="60"/>
      <c r="PM1186" s="60"/>
      <c r="PN1186" s="60"/>
      <c r="PO1186" s="60"/>
      <c r="PP1186" s="60"/>
      <c r="PQ1186" s="60"/>
      <c r="PR1186" s="60"/>
      <c r="PS1186" s="60"/>
      <c r="PT1186" s="60"/>
      <c r="PU1186" s="60"/>
      <c r="PV1186" s="60"/>
      <c r="PW1186" s="60"/>
      <c r="PX1186" s="60"/>
      <c r="PY1186" s="60"/>
      <c r="PZ1186" s="60"/>
      <c r="QA1186" s="60"/>
      <c r="QB1186" s="60"/>
      <c r="QC1186" s="60"/>
      <c r="QD1186" s="60"/>
      <c r="QE1186" s="60"/>
      <c r="QF1186" s="60"/>
      <c r="QG1186" s="60"/>
      <c r="QH1186" s="60"/>
      <c r="QI1186" s="60"/>
      <c r="QJ1186" s="60"/>
      <c r="QK1186" s="60"/>
      <c r="QL1186" s="60"/>
      <c r="QM1186" s="60"/>
      <c r="QN1186" s="60"/>
      <c r="QO1186" s="60"/>
      <c r="QP1186" s="60"/>
      <c r="QQ1186" s="60"/>
      <c r="QR1186" s="60"/>
      <c r="QS1186" s="60"/>
      <c r="QT1186" s="60"/>
      <c r="QU1186" s="60"/>
      <c r="QV1186" s="60"/>
      <c r="QW1186" s="60"/>
      <c r="QX1186" s="60"/>
      <c r="QY1186" s="60"/>
      <c r="QZ1186" s="60"/>
      <c r="RA1186" s="60"/>
      <c r="RB1186" s="60"/>
      <c r="RC1186" s="60"/>
      <c r="RD1186" s="60"/>
      <c r="RE1186" s="60"/>
      <c r="RF1186" s="60"/>
      <c r="RG1186" s="60"/>
      <c r="RH1186" s="60"/>
      <c r="RI1186" s="60"/>
      <c r="RJ1186" s="60"/>
      <c r="RK1186" s="60"/>
      <c r="RL1186" s="60"/>
      <c r="RM1186" s="60"/>
      <c r="RN1186" s="60"/>
      <c r="RO1186" s="60"/>
      <c r="RP1186" s="60"/>
      <c r="RQ1186" s="60"/>
      <c r="RR1186" s="60"/>
      <c r="RS1186" s="60"/>
      <c r="RT1186" s="60"/>
      <c r="RU1186" s="60"/>
      <c r="RV1186" s="60"/>
      <c r="RW1186" s="60"/>
      <c r="RX1186" s="60"/>
      <c r="RY1186" s="60"/>
      <c r="RZ1186" s="60"/>
      <c r="SA1186" s="60"/>
      <c r="SB1186" s="60"/>
      <c r="SC1186" s="60"/>
      <c r="SD1186" s="60"/>
      <c r="SE1186" s="60"/>
      <c r="SF1186" s="60"/>
      <c r="SG1186" s="60"/>
      <c r="SH1186" s="60"/>
      <c r="SI1186" s="60"/>
      <c r="SJ1186" s="60"/>
      <c r="SK1186" s="60"/>
      <c r="SL1186" s="60"/>
      <c r="SM1186" s="60"/>
      <c r="SN1186" s="60"/>
      <c r="SO1186" s="60"/>
      <c r="SP1186" s="60"/>
      <c r="SQ1186" s="60"/>
      <c r="SR1186" s="60"/>
      <c r="SS1186" s="60"/>
      <c r="ST1186" s="60"/>
      <c r="SU1186" s="60"/>
      <c r="SV1186" s="60"/>
      <c r="SW1186" s="60"/>
      <c r="SX1186" s="60"/>
      <c r="SY1186" s="60"/>
      <c r="SZ1186" s="60"/>
      <c r="TA1186" s="60"/>
      <c r="TB1186" s="60"/>
      <c r="TC1186" s="60"/>
      <c r="TD1186" s="60"/>
      <c r="TE1186" s="60"/>
      <c r="TF1186" s="60"/>
      <c r="TG1186" s="60"/>
      <c r="TH1186" s="60"/>
      <c r="TI1186" s="60"/>
    </row>
    <row r="1187" spans="1:529" s="60" customFormat="1" ht="48" customHeight="1" thickBot="1" x14ac:dyDescent="0.3">
      <c r="A1187" s="101" t="s">
        <v>3402</v>
      </c>
      <c r="B1187" s="102">
        <v>41857</v>
      </c>
      <c r="C1187" s="103" t="s">
        <v>4477</v>
      </c>
      <c r="D1187" s="103" t="s">
        <v>6583</v>
      </c>
      <c r="E1187" s="103"/>
      <c r="F1187" s="103"/>
      <c r="G1187" s="103"/>
      <c r="H1187" s="156">
        <v>31098</v>
      </c>
      <c r="I1187" s="102">
        <v>41878</v>
      </c>
      <c r="J1187" s="102">
        <v>44048</v>
      </c>
      <c r="K1187" s="103" t="s">
        <v>1171</v>
      </c>
      <c r="L1187" s="103"/>
      <c r="M1187" s="103" t="s">
        <v>6584</v>
      </c>
      <c r="N1187" s="103" t="s">
        <v>34</v>
      </c>
      <c r="O1187" s="103"/>
      <c r="P1187" s="766"/>
      <c r="Q1187" s="766"/>
      <c r="R1187" s="817" t="s">
        <v>6585</v>
      </c>
      <c r="S1187" s="766"/>
      <c r="T1187" s="569"/>
      <c r="U1187" s="103"/>
      <c r="V1187" s="103"/>
      <c r="W1187" s="103" t="s">
        <v>3404</v>
      </c>
      <c r="X1187" s="103">
        <v>35</v>
      </c>
      <c r="Y1187" s="103">
        <v>25</v>
      </c>
      <c r="Z1187" s="103">
        <v>125</v>
      </c>
      <c r="AA1187" s="103" t="s">
        <v>1090</v>
      </c>
      <c r="AB1187" s="103" t="s">
        <v>1090</v>
      </c>
      <c r="AC1187" s="103" t="s">
        <v>1090</v>
      </c>
      <c r="AD1187" s="103" t="s">
        <v>1090</v>
      </c>
      <c r="AE1187" s="103" t="s">
        <v>1090</v>
      </c>
      <c r="AF1187" s="103">
        <v>1.3</v>
      </c>
      <c r="AG1187" s="103" t="s">
        <v>3405</v>
      </c>
      <c r="AH1187" s="103">
        <v>185.25</v>
      </c>
      <c r="AI1187" s="103" t="s">
        <v>4478</v>
      </c>
      <c r="AJ1187" s="103" t="s">
        <v>4479</v>
      </c>
      <c r="AK1187" s="103" t="s">
        <v>3406</v>
      </c>
      <c r="AL1187" s="512" t="s">
        <v>6586</v>
      </c>
    </row>
    <row r="1188" spans="1:529" s="60" customFormat="1" ht="42.75" customHeight="1" thickBot="1" x14ac:dyDescent="0.3">
      <c r="A1188" s="92" t="s">
        <v>3410</v>
      </c>
      <c r="B1188" s="93">
        <v>41876</v>
      </c>
      <c r="C1188" s="94" t="s">
        <v>5249</v>
      </c>
      <c r="D1188" s="94" t="s">
        <v>5053</v>
      </c>
      <c r="E1188" s="94"/>
      <c r="F1188" s="94"/>
      <c r="G1188" s="94"/>
      <c r="H1188" s="159">
        <v>62044</v>
      </c>
      <c r="I1188" s="93">
        <v>41901</v>
      </c>
      <c r="J1188" s="93">
        <v>44068</v>
      </c>
      <c r="K1188" s="94" t="s">
        <v>1216</v>
      </c>
      <c r="L1188" s="94"/>
      <c r="M1188" s="94" t="s">
        <v>1217</v>
      </c>
      <c r="N1188" s="94" t="s">
        <v>66</v>
      </c>
      <c r="O1188" s="94">
        <v>49275</v>
      </c>
      <c r="P1188" s="834"/>
      <c r="Q1188" s="834"/>
      <c r="R1188" s="834"/>
      <c r="S1188" s="834"/>
      <c r="T1188" s="579">
        <v>18</v>
      </c>
      <c r="U1188" s="94">
        <v>135</v>
      </c>
      <c r="V1188" s="94">
        <v>49275</v>
      </c>
      <c r="W1188" s="94" t="s">
        <v>3185</v>
      </c>
      <c r="X1188" s="94">
        <v>35</v>
      </c>
      <c r="Y1188" s="94">
        <v>25</v>
      </c>
      <c r="Z1188" s="94">
        <v>125</v>
      </c>
      <c r="AA1188" s="94" t="s">
        <v>1090</v>
      </c>
      <c r="AB1188" s="94" t="s">
        <v>1090</v>
      </c>
      <c r="AC1188" s="94" t="s">
        <v>1090</v>
      </c>
      <c r="AD1188" s="94" t="s">
        <v>1090</v>
      </c>
      <c r="AE1188" s="94" t="s">
        <v>1090</v>
      </c>
      <c r="AF1188" s="94" t="s">
        <v>1090</v>
      </c>
      <c r="AG1188" s="94" t="s">
        <v>3411</v>
      </c>
      <c r="AH1188" s="94">
        <v>351.14</v>
      </c>
      <c r="AI1188" s="94" t="s">
        <v>4480</v>
      </c>
      <c r="AJ1188" s="94" t="s">
        <v>4481</v>
      </c>
      <c r="AK1188" s="11" t="s">
        <v>1373</v>
      </c>
      <c r="AL1188" s="82"/>
    </row>
    <row r="1189" spans="1:529" s="60" customFormat="1" ht="48" customHeight="1" x14ac:dyDescent="0.25">
      <c r="A1189" s="62" t="s">
        <v>3418</v>
      </c>
      <c r="B1189" s="63">
        <v>41883</v>
      </c>
      <c r="C1189" s="64" t="s">
        <v>3419</v>
      </c>
      <c r="D1189" s="11" t="s">
        <v>7776</v>
      </c>
      <c r="E1189" s="11" t="s">
        <v>69</v>
      </c>
      <c r="F1189" s="11" t="s">
        <v>69</v>
      </c>
      <c r="G1189" s="11" t="s">
        <v>51</v>
      </c>
      <c r="H1189" s="157">
        <v>73198</v>
      </c>
      <c r="I1189" s="63">
        <v>41913</v>
      </c>
      <c r="J1189" s="63">
        <v>46266</v>
      </c>
      <c r="K1189" s="64" t="s">
        <v>370</v>
      </c>
      <c r="L1189" s="64" t="s">
        <v>6719</v>
      </c>
      <c r="M1189" s="64" t="s">
        <v>300</v>
      </c>
      <c r="N1189" s="64" t="s">
        <v>52</v>
      </c>
      <c r="O1189" s="64"/>
      <c r="P1189" s="839" t="s">
        <v>7775</v>
      </c>
      <c r="Q1189" s="839" t="s">
        <v>7775</v>
      </c>
      <c r="R1189" s="839"/>
      <c r="S1189" s="839"/>
      <c r="T1189" s="630"/>
      <c r="U1189" s="64"/>
      <c r="V1189" s="64"/>
      <c r="W1189" s="11" t="s">
        <v>3185</v>
      </c>
      <c r="X1189" s="11">
        <v>50</v>
      </c>
      <c r="Y1189" s="11" t="s">
        <v>1090</v>
      </c>
      <c r="Z1189" s="11">
        <v>70</v>
      </c>
      <c r="AA1189" s="11" t="s">
        <v>1090</v>
      </c>
      <c r="AB1189" s="11" t="s">
        <v>1090</v>
      </c>
      <c r="AC1189" s="11" t="s">
        <v>1090</v>
      </c>
      <c r="AD1189" s="11" t="s">
        <v>1090</v>
      </c>
      <c r="AE1189" s="11" t="s">
        <v>1090</v>
      </c>
      <c r="AF1189" s="11">
        <v>0.3</v>
      </c>
      <c r="AG1189" s="11" t="s">
        <v>1090</v>
      </c>
      <c r="AH1189" s="64">
        <v>359.7</v>
      </c>
      <c r="AI1189" s="64" t="s">
        <v>4482</v>
      </c>
      <c r="AJ1189" s="64" t="s">
        <v>4483</v>
      </c>
      <c r="AK1189" s="64" t="s">
        <v>257</v>
      </c>
      <c r="AL1189" s="469"/>
    </row>
    <row r="1190" spans="1:529" s="82" customFormat="1" ht="45.75" customHeight="1" x14ac:dyDescent="0.25">
      <c r="A1190" s="80" t="s">
        <v>3418</v>
      </c>
      <c r="B1190" s="12">
        <v>41883</v>
      </c>
      <c r="C1190" s="11" t="s">
        <v>3420</v>
      </c>
      <c r="D1190" s="11" t="s">
        <v>5171</v>
      </c>
      <c r="E1190" s="11" t="s">
        <v>69</v>
      </c>
      <c r="F1190" s="11" t="s">
        <v>69</v>
      </c>
      <c r="G1190" s="11" t="s">
        <v>51</v>
      </c>
      <c r="H1190" s="73">
        <v>73198</v>
      </c>
      <c r="I1190" s="12">
        <v>41913</v>
      </c>
      <c r="J1190" s="12">
        <v>46266</v>
      </c>
      <c r="K1190" s="11" t="s">
        <v>370</v>
      </c>
      <c r="L1190" s="11" t="s">
        <v>6719</v>
      </c>
      <c r="M1190" s="11" t="s">
        <v>4876</v>
      </c>
      <c r="N1190" s="11" t="s">
        <v>52</v>
      </c>
      <c r="O1190" s="11"/>
      <c r="P1190" s="745" t="s">
        <v>7775</v>
      </c>
      <c r="Q1190" s="745" t="s">
        <v>7775</v>
      </c>
      <c r="R1190" s="745"/>
      <c r="S1190" s="745"/>
      <c r="T1190" s="559"/>
      <c r="U1190" s="11"/>
      <c r="V1190" s="11"/>
      <c r="W1190" s="11" t="s">
        <v>3185</v>
      </c>
      <c r="X1190" s="11">
        <v>50</v>
      </c>
      <c r="Y1190" s="11" t="s">
        <v>1090</v>
      </c>
      <c r="Z1190" s="11">
        <v>70</v>
      </c>
      <c r="AA1190" s="11" t="s">
        <v>1090</v>
      </c>
      <c r="AB1190" s="11" t="s">
        <v>1090</v>
      </c>
      <c r="AC1190" s="11" t="s">
        <v>1090</v>
      </c>
      <c r="AD1190" s="11" t="s">
        <v>1090</v>
      </c>
      <c r="AE1190" s="11" t="s">
        <v>1090</v>
      </c>
      <c r="AF1190" s="11">
        <v>0.3</v>
      </c>
      <c r="AG1190" s="11" t="s">
        <v>1090</v>
      </c>
      <c r="AH1190" s="11">
        <v>357.5</v>
      </c>
      <c r="AI1190" s="11" t="s">
        <v>4484</v>
      </c>
      <c r="AJ1190" s="11" t="s">
        <v>4485</v>
      </c>
      <c r="AK1190" s="11" t="s">
        <v>257</v>
      </c>
      <c r="AL1190" s="60"/>
      <c r="AM1190" s="60"/>
      <c r="AN1190" s="60"/>
      <c r="AO1190" s="60"/>
      <c r="AP1190" s="60"/>
      <c r="AQ1190" s="60"/>
      <c r="AR1190" s="60"/>
      <c r="AS1190" s="60"/>
      <c r="AT1190" s="60"/>
      <c r="AU1190" s="60"/>
      <c r="AV1190" s="60"/>
      <c r="AW1190" s="60"/>
      <c r="AX1190" s="60"/>
      <c r="AY1190" s="60"/>
      <c r="AZ1190" s="60"/>
      <c r="BA1190" s="60"/>
      <c r="BB1190" s="60"/>
      <c r="BC1190" s="60"/>
      <c r="BD1190" s="60"/>
      <c r="BE1190" s="60"/>
      <c r="BF1190" s="60"/>
      <c r="BG1190" s="60"/>
      <c r="BH1190" s="60"/>
      <c r="BI1190" s="60"/>
      <c r="BJ1190" s="60"/>
      <c r="BK1190" s="60"/>
      <c r="BL1190" s="60"/>
      <c r="BM1190" s="60"/>
      <c r="BN1190" s="60"/>
      <c r="BO1190" s="60"/>
      <c r="BP1190" s="60"/>
      <c r="BQ1190" s="60"/>
      <c r="BR1190" s="60"/>
      <c r="BS1190" s="60"/>
      <c r="BT1190" s="60"/>
      <c r="BU1190" s="60"/>
      <c r="BV1190" s="60"/>
      <c r="BW1190" s="60"/>
      <c r="BX1190" s="60"/>
      <c r="BY1190" s="60"/>
      <c r="BZ1190" s="60"/>
      <c r="CA1190" s="60"/>
      <c r="CB1190" s="60"/>
      <c r="CC1190" s="60"/>
      <c r="CD1190" s="60"/>
      <c r="CE1190" s="60"/>
      <c r="CF1190" s="60"/>
      <c r="CG1190" s="60"/>
      <c r="CH1190" s="60"/>
      <c r="CI1190" s="60"/>
      <c r="CJ1190" s="60"/>
      <c r="CK1190" s="60"/>
      <c r="CL1190" s="60"/>
      <c r="CM1190" s="60"/>
      <c r="CN1190" s="60"/>
      <c r="CO1190" s="60"/>
      <c r="CP1190" s="60"/>
      <c r="CQ1190" s="60"/>
      <c r="CR1190" s="60"/>
      <c r="CS1190" s="60"/>
      <c r="CT1190" s="60"/>
      <c r="CU1190" s="60"/>
      <c r="CV1190" s="60"/>
      <c r="CW1190" s="60"/>
      <c r="CX1190" s="60"/>
      <c r="CY1190" s="60"/>
      <c r="CZ1190" s="60"/>
      <c r="DA1190" s="60"/>
      <c r="DB1190" s="60"/>
      <c r="DC1190" s="60"/>
      <c r="DD1190" s="60"/>
      <c r="DE1190" s="60"/>
      <c r="DF1190" s="60"/>
      <c r="DG1190" s="60"/>
      <c r="DH1190" s="60"/>
      <c r="DI1190" s="60"/>
      <c r="DJ1190" s="60"/>
      <c r="DK1190" s="60"/>
      <c r="DL1190" s="60"/>
      <c r="DM1190" s="60"/>
      <c r="DN1190" s="60"/>
      <c r="DO1190" s="60"/>
      <c r="DP1190" s="60"/>
      <c r="DQ1190" s="60"/>
      <c r="DR1190" s="60"/>
      <c r="DS1190" s="60"/>
      <c r="DT1190" s="60"/>
      <c r="DU1190" s="60"/>
      <c r="DV1190" s="60"/>
      <c r="DW1190" s="60"/>
      <c r="DX1190" s="60"/>
      <c r="DY1190" s="60"/>
      <c r="DZ1190" s="60"/>
      <c r="EA1190" s="60"/>
      <c r="EB1190" s="60"/>
      <c r="EC1190" s="60"/>
      <c r="ED1190" s="60"/>
      <c r="EE1190" s="60"/>
      <c r="EF1190" s="60"/>
      <c r="EG1190" s="60"/>
      <c r="EH1190" s="60"/>
      <c r="EI1190" s="60"/>
      <c r="EJ1190" s="60"/>
      <c r="EK1190" s="60"/>
      <c r="EL1190" s="60"/>
      <c r="EM1190" s="60"/>
      <c r="EN1190" s="60"/>
      <c r="EO1190" s="60"/>
      <c r="EP1190" s="60"/>
      <c r="EQ1190" s="60"/>
      <c r="ER1190" s="60"/>
      <c r="ES1190" s="60"/>
      <c r="ET1190" s="60"/>
      <c r="EU1190" s="60"/>
      <c r="EV1190" s="60"/>
      <c r="EW1190" s="60"/>
      <c r="EX1190" s="60"/>
      <c r="EY1190" s="60"/>
      <c r="EZ1190" s="60"/>
      <c r="FA1190" s="60"/>
      <c r="FB1190" s="60"/>
      <c r="FC1190" s="60"/>
      <c r="FD1190" s="60"/>
      <c r="FE1190" s="60"/>
      <c r="FF1190" s="60"/>
      <c r="FG1190" s="60"/>
      <c r="FH1190" s="60"/>
      <c r="FI1190" s="60"/>
      <c r="FJ1190" s="60"/>
      <c r="FK1190" s="60"/>
      <c r="FL1190" s="60"/>
      <c r="FM1190" s="60"/>
      <c r="FN1190" s="60"/>
      <c r="FO1190" s="60"/>
      <c r="FP1190" s="60"/>
      <c r="FQ1190" s="60"/>
      <c r="FR1190" s="60"/>
      <c r="FS1190" s="60"/>
      <c r="FT1190" s="60"/>
      <c r="FU1190" s="60"/>
      <c r="FV1190" s="60"/>
      <c r="FW1190" s="60"/>
      <c r="FX1190" s="60"/>
      <c r="FY1190" s="60"/>
      <c r="FZ1190" s="60"/>
      <c r="GA1190" s="60"/>
      <c r="GB1190" s="60"/>
      <c r="GC1190" s="60"/>
      <c r="GD1190" s="60"/>
      <c r="GE1190" s="60"/>
      <c r="GF1190" s="60"/>
      <c r="GG1190" s="60"/>
      <c r="GH1190" s="60"/>
      <c r="GI1190" s="60"/>
      <c r="GJ1190" s="60"/>
      <c r="GK1190" s="60"/>
      <c r="GL1190" s="60"/>
      <c r="GM1190" s="60"/>
      <c r="GN1190" s="60"/>
      <c r="GO1190" s="60"/>
      <c r="GP1190" s="60"/>
      <c r="GQ1190" s="60"/>
      <c r="GR1190" s="60"/>
      <c r="GS1190" s="60"/>
      <c r="GT1190" s="60"/>
      <c r="GU1190" s="60"/>
      <c r="GV1190" s="60"/>
      <c r="GW1190" s="60"/>
      <c r="GX1190" s="60"/>
      <c r="GY1190" s="60"/>
      <c r="GZ1190" s="60"/>
      <c r="HA1190" s="60"/>
      <c r="HB1190" s="60"/>
      <c r="HC1190" s="60"/>
      <c r="HD1190" s="60"/>
      <c r="HE1190" s="60"/>
      <c r="HF1190" s="60"/>
      <c r="HG1190" s="60"/>
      <c r="HH1190" s="60"/>
      <c r="HI1190" s="60"/>
      <c r="HJ1190" s="60"/>
      <c r="HK1190" s="60"/>
      <c r="HL1190" s="60"/>
      <c r="HM1190" s="60"/>
      <c r="HN1190" s="60"/>
      <c r="HO1190" s="60"/>
      <c r="HP1190" s="60"/>
      <c r="HQ1190" s="60"/>
      <c r="HR1190" s="60"/>
      <c r="HS1190" s="60"/>
      <c r="HT1190" s="60"/>
      <c r="HU1190" s="60"/>
      <c r="HV1190" s="60"/>
      <c r="HW1190" s="60"/>
      <c r="HX1190" s="60"/>
      <c r="HY1190" s="60"/>
      <c r="HZ1190" s="60"/>
      <c r="IA1190" s="60"/>
      <c r="IB1190" s="60"/>
      <c r="IC1190" s="60"/>
      <c r="ID1190" s="60"/>
      <c r="IE1190" s="60"/>
      <c r="IF1190" s="60"/>
      <c r="IG1190" s="60"/>
      <c r="IH1190" s="60"/>
      <c r="II1190" s="60"/>
      <c r="IJ1190" s="60"/>
      <c r="IK1190" s="60"/>
      <c r="IL1190" s="60"/>
      <c r="IM1190" s="60"/>
      <c r="IN1190" s="60"/>
      <c r="IO1190" s="60"/>
      <c r="IP1190" s="60"/>
      <c r="IQ1190" s="60"/>
      <c r="IR1190" s="60"/>
      <c r="IS1190" s="60"/>
      <c r="IT1190" s="60"/>
      <c r="IU1190" s="60"/>
      <c r="IV1190" s="60"/>
      <c r="IW1190" s="60"/>
      <c r="IX1190" s="60"/>
      <c r="IY1190" s="60"/>
      <c r="IZ1190" s="60"/>
      <c r="JA1190" s="60"/>
      <c r="JB1190" s="60"/>
      <c r="JC1190" s="60"/>
      <c r="JD1190" s="60"/>
      <c r="JE1190" s="60"/>
      <c r="JF1190" s="60"/>
      <c r="JG1190" s="60"/>
      <c r="JH1190" s="60"/>
      <c r="JI1190" s="60"/>
      <c r="JJ1190" s="60"/>
      <c r="JK1190" s="60"/>
      <c r="JL1190" s="60"/>
      <c r="JM1190" s="60"/>
      <c r="JN1190" s="60"/>
      <c r="JO1190" s="60"/>
      <c r="JP1190" s="60"/>
      <c r="JQ1190" s="60"/>
      <c r="JR1190" s="60"/>
      <c r="JS1190" s="60"/>
      <c r="JT1190" s="60"/>
      <c r="JU1190" s="60"/>
      <c r="JV1190" s="60"/>
      <c r="JW1190" s="60"/>
      <c r="JX1190" s="60"/>
      <c r="JY1190" s="60"/>
      <c r="JZ1190" s="60"/>
      <c r="KA1190" s="60"/>
      <c r="KB1190" s="60"/>
      <c r="KC1190" s="60"/>
      <c r="KD1190" s="60"/>
      <c r="KE1190" s="60"/>
      <c r="KF1190" s="60"/>
      <c r="KG1190" s="60"/>
      <c r="KH1190" s="60"/>
      <c r="KI1190" s="60"/>
      <c r="KJ1190" s="60"/>
      <c r="KK1190" s="60"/>
      <c r="KL1190" s="60"/>
      <c r="KM1190" s="60"/>
      <c r="KN1190" s="60"/>
      <c r="KO1190" s="60"/>
      <c r="KP1190" s="60"/>
      <c r="KQ1190" s="60"/>
      <c r="KR1190" s="60"/>
      <c r="KS1190" s="60"/>
      <c r="KT1190" s="60"/>
      <c r="KU1190" s="60"/>
      <c r="KV1190" s="60"/>
      <c r="KW1190" s="60"/>
      <c r="KX1190" s="60"/>
      <c r="KY1190" s="60"/>
      <c r="KZ1190" s="60"/>
      <c r="LA1190" s="60"/>
      <c r="LB1190" s="60"/>
      <c r="LC1190" s="60"/>
      <c r="LD1190" s="60"/>
      <c r="LE1190" s="60"/>
      <c r="LF1190" s="60"/>
      <c r="LG1190" s="60"/>
      <c r="LH1190" s="60"/>
      <c r="LI1190" s="60"/>
      <c r="LJ1190" s="60"/>
      <c r="LK1190" s="60"/>
      <c r="LL1190" s="60"/>
      <c r="LM1190" s="60"/>
      <c r="LN1190" s="60"/>
      <c r="LO1190" s="60"/>
      <c r="LP1190" s="60"/>
      <c r="LQ1190" s="60"/>
      <c r="LR1190" s="60"/>
      <c r="LS1190" s="60"/>
      <c r="LT1190" s="60"/>
      <c r="LU1190" s="60"/>
      <c r="LV1190" s="60"/>
      <c r="LW1190" s="60"/>
      <c r="LX1190" s="60"/>
      <c r="LY1190" s="60"/>
      <c r="LZ1190" s="60"/>
      <c r="MA1190" s="60"/>
      <c r="MB1190" s="60"/>
      <c r="MC1190" s="60"/>
      <c r="MD1190" s="60"/>
      <c r="ME1190" s="60"/>
      <c r="MF1190" s="60"/>
      <c r="MG1190" s="60"/>
      <c r="MH1190" s="60"/>
      <c r="MI1190" s="60"/>
      <c r="MJ1190" s="60"/>
      <c r="MK1190" s="60"/>
      <c r="ML1190" s="60"/>
      <c r="MM1190" s="60"/>
      <c r="MN1190" s="60"/>
      <c r="MO1190" s="60"/>
      <c r="MP1190" s="60"/>
      <c r="MQ1190" s="60"/>
      <c r="MR1190" s="60"/>
      <c r="MS1190" s="60"/>
      <c r="MT1190" s="60"/>
      <c r="MU1190" s="60"/>
      <c r="MV1190" s="60"/>
      <c r="MW1190" s="60"/>
      <c r="MX1190" s="60"/>
      <c r="MY1190" s="60"/>
      <c r="MZ1190" s="60"/>
      <c r="NA1190" s="60"/>
      <c r="NB1190" s="60"/>
      <c r="NC1190" s="60"/>
      <c r="ND1190" s="60"/>
      <c r="NE1190" s="60"/>
      <c r="NF1190" s="60"/>
      <c r="NG1190" s="60"/>
      <c r="NH1190" s="60"/>
      <c r="NI1190" s="60"/>
      <c r="NJ1190" s="60"/>
      <c r="NK1190" s="60"/>
      <c r="NL1190" s="60"/>
      <c r="NM1190" s="60"/>
      <c r="NN1190" s="60"/>
      <c r="NO1190" s="60"/>
      <c r="NP1190" s="60"/>
      <c r="NQ1190" s="60"/>
      <c r="NR1190" s="60"/>
      <c r="NS1190" s="60"/>
      <c r="NT1190" s="60"/>
      <c r="NU1190" s="60"/>
      <c r="NV1190" s="60"/>
      <c r="NW1190" s="60"/>
      <c r="NX1190" s="60"/>
      <c r="NY1190" s="60"/>
      <c r="NZ1190" s="60"/>
      <c r="OA1190" s="60"/>
      <c r="OB1190" s="60"/>
      <c r="OC1190" s="60"/>
      <c r="OD1190" s="60"/>
      <c r="OE1190" s="60"/>
      <c r="OF1190" s="60"/>
      <c r="OG1190" s="60"/>
      <c r="OH1190" s="60"/>
      <c r="OI1190" s="60"/>
      <c r="OJ1190" s="60"/>
      <c r="OK1190" s="60"/>
      <c r="OL1190" s="60"/>
      <c r="OM1190" s="60"/>
      <c r="ON1190" s="60"/>
      <c r="OO1190" s="60"/>
      <c r="OP1190" s="60"/>
      <c r="OQ1190" s="60"/>
      <c r="OR1190" s="60"/>
      <c r="OS1190" s="60"/>
      <c r="OT1190" s="60"/>
      <c r="OU1190" s="60"/>
      <c r="OV1190" s="60"/>
      <c r="OW1190" s="60"/>
      <c r="OX1190" s="60"/>
      <c r="OY1190" s="60"/>
      <c r="OZ1190" s="60"/>
      <c r="PA1190" s="60"/>
      <c r="PB1190" s="60"/>
      <c r="PC1190" s="60"/>
      <c r="PD1190" s="60"/>
      <c r="PE1190" s="60"/>
      <c r="PF1190" s="60"/>
      <c r="PG1190" s="60"/>
      <c r="PH1190" s="60"/>
      <c r="PI1190" s="60"/>
      <c r="PJ1190" s="60"/>
      <c r="PK1190" s="60"/>
      <c r="PL1190" s="60"/>
      <c r="PM1190" s="60"/>
      <c r="PN1190" s="60"/>
      <c r="PO1190" s="60"/>
      <c r="PP1190" s="60"/>
      <c r="PQ1190" s="60"/>
      <c r="PR1190" s="60"/>
      <c r="PS1190" s="60"/>
      <c r="PT1190" s="60"/>
      <c r="PU1190" s="60"/>
      <c r="PV1190" s="60"/>
      <c r="PW1190" s="60"/>
      <c r="PX1190" s="60"/>
      <c r="PY1190" s="60"/>
      <c r="PZ1190" s="60"/>
      <c r="QA1190" s="60"/>
      <c r="QB1190" s="60"/>
      <c r="QC1190" s="60"/>
      <c r="QD1190" s="60"/>
      <c r="QE1190" s="60"/>
      <c r="QF1190" s="60"/>
      <c r="QG1190" s="60"/>
      <c r="QH1190" s="60"/>
      <c r="QI1190" s="60"/>
      <c r="QJ1190" s="60"/>
      <c r="QK1190" s="60"/>
      <c r="QL1190" s="60"/>
      <c r="QM1190" s="60"/>
      <c r="QN1190" s="60"/>
      <c r="QO1190" s="60"/>
      <c r="QP1190" s="60"/>
      <c r="QQ1190" s="60"/>
      <c r="QR1190" s="60"/>
      <c r="QS1190" s="60"/>
      <c r="QT1190" s="60"/>
      <c r="QU1190" s="60"/>
      <c r="QV1190" s="60"/>
      <c r="QW1190" s="60"/>
      <c r="QX1190" s="60"/>
      <c r="QY1190" s="60"/>
      <c r="QZ1190" s="60"/>
      <c r="RA1190" s="60"/>
      <c r="RB1190" s="60"/>
      <c r="RC1190" s="60"/>
      <c r="RD1190" s="60"/>
      <c r="RE1190" s="60"/>
      <c r="RF1190" s="60"/>
      <c r="RG1190" s="60"/>
      <c r="RH1190" s="60"/>
      <c r="RI1190" s="60"/>
      <c r="RJ1190" s="60"/>
      <c r="RK1190" s="60"/>
      <c r="RL1190" s="60"/>
      <c r="RM1190" s="60"/>
      <c r="RN1190" s="60"/>
      <c r="RO1190" s="60"/>
      <c r="RP1190" s="60"/>
      <c r="RQ1190" s="60"/>
      <c r="RR1190" s="60"/>
      <c r="RS1190" s="60"/>
      <c r="RT1190" s="60"/>
      <c r="RU1190" s="60"/>
      <c r="RV1190" s="60"/>
      <c r="RW1190" s="60"/>
      <c r="RX1190" s="60"/>
      <c r="RY1190" s="60"/>
      <c r="RZ1190" s="60"/>
      <c r="SA1190" s="60"/>
      <c r="SB1190" s="60"/>
      <c r="SC1190" s="60"/>
      <c r="SD1190" s="60"/>
      <c r="SE1190" s="60"/>
      <c r="SF1190" s="60"/>
      <c r="SG1190" s="60"/>
      <c r="SH1190" s="60"/>
      <c r="SI1190" s="60"/>
      <c r="SJ1190" s="60"/>
      <c r="SK1190" s="60"/>
      <c r="SL1190" s="60"/>
      <c r="SM1190" s="60"/>
      <c r="SN1190" s="60"/>
      <c r="SO1190" s="60"/>
      <c r="SP1190" s="60"/>
      <c r="SQ1190" s="60"/>
      <c r="SR1190" s="60"/>
      <c r="SS1190" s="60"/>
      <c r="ST1190" s="60"/>
      <c r="SU1190" s="60"/>
      <c r="SV1190" s="60"/>
      <c r="SW1190" s="60"/>
      <c r="SX1190" s="60"/>
      <c r="SY1190" s="60"/>
      <c r="SZ1190" s="60"/>
      <c r="TA1190" s="60"/>
      <c r="TB1190" s="60"/>
      <c r="TC1190" s="60"/>
      <c r="TD1190" s="60"/>
      <c r="TE1190" s="60"/>
      <c r="TF1190" s="60"/>
      <c r="TG1190" s="60"/>
      <c r="TH1190" s="60"/>
      <c r="TI1190" s="60"/>
    </row>
    <row r="1191" spans="1:529" s="82" customFormat="1" ht="45.75" customHeight="1" thickBot="1" x14ac:dyDescent="0.3">
      <c r="A1191" s="65" t="s">
        <v>3418</v>
      </c>
      <c r="B1191" s="66">
        <v>41883</v>
      </c>
      <c r="C1191" s="67" t="s">
        <v>3421</v>
      </c>
      <c r="D1191" s="67" t="s">
        <v>5171</v>
      </c>
      <c r="E1191" s="67" t="s">
        <v>69</v>
      </c>
      <c r="F1191" s="67" t="s">
        <v>69</v>
      </c>
      <c r="G1191" s="67" t="s">
        <v>51</v>
      </c>
      <c r="H1191" s="158">
        <v>73198</v>
      </c>
      <c r="I1191" s="66">
        <v>41913</v>
      </c>
      <c r="J1191" s="66">
        <v>46266</v>
      </c>
      <c r="K1191" s="67" t="s">
        <v>370</v>
      </c>
      <c r="L1191" s="67" t="s">
        <v>6719</v>
      </c>
      <c r="M1191" s="67" t="s">
        <v>4876</v>
      </c>
      <c r="N1191" s="67" t="s">
        <v>52</v>
      </c>
      <c r="O1191" s="67">
        <v>122453.8</v>
      </c>
      <c r="P1191" s="745" t="s">
        <v>7775</v>
      </c>
      <c r="Q1191" s="745" t="s">
        <v>7775</v>
      </c>
      <c r="R1191" s="756"/>
      <c r="S1191" s="756"/>
      <c r="T1191" s="562" t="s">
        <v>1964</v>
      </c>
      <c r="U1191" s="67">
        <v>355.49</v>
      </c>
      <c r="V1191" s="67">
        <v>122453.8</v>
      </c>
      <c r="W1191" s="67" t="s">
        <v>3185</v>
      </c>
      <c r="X1191" s="67">
        <v>50</v>
      </c>
      <c r="Y1191" s="67" t="s">
        <v>1090</v>
      </c>
      <c r="Z1191" s="67">
        <v>70</v>
      </c>
      <c r="AA1191" s="67" t="s">
        <v>1090</v>
      </c>
      <c r="AB1191" s="67" t="s">
        <v>1090</v>
      </c>
      <c r="AC1191" s="67" t="s">
        <v>1090</v>
      </c>
      <c r="AD1191" s="67" t="s">
        <v>1090</v>
      </c>
      <c r="AE1191" s="67" t="s">
        <v>1090</v>
      </c>
      <c r="AF1191" s="67">
        <v>0.3</v>
      </c>
      <c r="AG1191" s="67" t="s">
        <v>1090</v>
      </c>
      <c r="AH1191" s="67">
        <v>354.55</v>
      </c>
      <c r="AI1191" s="67" t="s">
        <v>4486</v>
      </c>
      <c r="AJ1191" s="67" t="s">
        <v>4487</v>
      </c>
      <c r="AK1191" s="67" t="s">
        <v>257</v>
      </c>
      <c r="AL1191" s="425" t="s">
        <v>3429</v>
      </c>
      <c r="AM1191" s="60"/>
      <c r="AN1191" s="60"/>
      <c r="AO1191" s="60"/>
      <c r="AP1191" s="60"/>
      <c r="AQ1191" s="60"/>
      <c r="AR1191" s="60"/>
      <c r="AS1191" s="60"/>
      <c r="AT1191" s="60"/>
      <c r="AU1191" s="60"/>
      <c r="AV1191" s="60"/>
      <c r="AW1191" s="60"/>
      <c r="AX1191" s="60"/>
      <c r="AY1191" s="60"/>
      <c r="AZ1191" s="60"/>
      <c r="BA1191" s="60"/>
      <c r="BB1191" s="60"/>
      <c r="BC1191" s="60"/>
      <c r="BD1191" s="60"/>
      <c r="BE1191" s="60"/>
      <c r="BF1191" s="60"/>
      <c r="BG1191" s="60"/>
      <c r="BH1191" s="60"/>
      <c r="BI1191" s="60"/>
      <c r="BJ1191" s="60"/>
      <c r="BK1191" s="60"/>
      <c r="BL1191" s="60"/>
      <c r="BM1191" s="60"/>
      <c r="BN1191" s="60"/>
      <c r="BO1191" s="60"/>
      <c r="BP1191" s="60"/>
      <c r="BQ1191" s="60"/>
      <c r="BR1191" s="60"/>
      <c r="BS1191" s="60"/>
      <c r="BT1191" s="60"/>
      <c r="BU1191" s="60"/>
      <c r="BV1191" s="60"/>
      <c r="BW1191" s="60"/>
      <c r="BX1191" s="60"/>
      <c r="BY1191" s="60"/>
      <c r="BZ1191" s="60"/>
      <c r="CA1191" s="60"/>
      <c r="CB1191" s="60"/>
      <c r="CC1191" s="60"/>
      <c r="CD1191" s="60"/>
      <c r="CE1191" s="60"/>
      <c r="CF1191" s="60"/>
      <c r="CG1191" s="60"/>
      <c r="CH1191" s="60"/>
      <c r="CI1191" s="60"/>
      <c r="CJ1191" s="60"/>
      <c r="CK1191" s="60"/>
      <c r="CL1191" s="60"/>
      <c r="CM1191" s="60"/>
      <c r="CN1191" s="60"/>
      <c r="CO1191" s="60"/>
      <c r="CP1191" s="60"/>
      <c r="CQ1191" s="60"/>
      <c r="CR1191" s="60"/>
      <c r="CS1191" s="60"/>
      <c r="CT1191" s="60"/>
      <c r="CU1191" s="60"/>
      <c r="CV1191" s="60"/>
      <c r="CW1191" s="60"/>
      <c r="CX1191" s="60"/>
      <c r="CY1191" s="60"/>
      <c r="CZ1191" s="60"/>
      <c r="DA1191" s="60"/>
      <c r="DB1191" s="60"/>
      <c r="DC1191" s="60"/>
      <c r="DD1191" s="60"/>
      <c r="DE1191" s="60"/>
      <c r="DF1191" s="60"/>
      <c r="DG1191" s="60"/>
      <c r="DH1191" s="60"/>
      <c r="DI1191" s="60"/>
      <c r="DJ1191" s="60"/>
      <c r="DK1191" s="60"/>
      <c r="DL1191" s="60"/>
      <c r="DM1191" s="60"/>
      <c r="DN1191" s="60"/>
      <c r="DO1191" s="60"/>
      <c r="DP1191" s="60"/>
      <c r="DQ1191" s="60"/>
      <c r="DR1191" s="60"/>
      <c r="DS1191" s="60"/>
      <c r="DT1191" s="60"/>
      <c r="DU1191" s="60"/>
      <c r="DV1191" s="60"/>
      <c r="DW1191" s="60"/>
      <c r="DX1191" s="60"/>
      <c r="DY1191" s="60"/>
      <c r="DZ1191" s="60"/>
      <c r="EA1191" s="60"/>
      <c r="EB1191" s="60"/>
      <c r="EC1191" s="60"/>
      <c r="ED1191" s="60"/>
      <c r="EE1191" s="60"/>
      <c r="EF1191" s="60"/>
      <c r="EG1191" s="60"/>
      <c r="EH1191" s="60"/>
      <c r="EI1191" s="60"/>
      <c r="EJ1191" s="60"/>
      <c r="EK1191" s="60"/>
      <c r="EL1191" s="60"/>
      <c r="EM1191" s="60"/>
      <c r="EN1191" s="60"/>
      <c r="EO1191" s="60"/>
      <c r="EP1191" s="60"/>
      <c r="EQ1191" s="60"/>
      <c r="ER1191" s="60"/>
      <c r="ES1191" s="60"/>
      <c r="ET1191" s="60"/>
      <c r="EU1191" s="60"/>
      <c r="EV1191" s="60"/>
      <c r="EW1191" s="60"/>
      <c r="EX1191" s="60"/>
      <c r="EY1191" s="60"/>
      <c r="EZ1191" s="60"/>
      <c r="FA1191" s="60"/>
      <c r="FB1191" s="60"/>
      <c r="FC1191" s="60"/>
      <c r="FD1191" s="60"/>
      <c r="FE1191" s="60"/>
      <c r="FF1191" s="60"/>
      <c r="FG1191" s="60"/>
      <c r="FH1191" s="60"/>
      <c r="FI1191" s="60"/>
      <c r="FJ1191" s="60"/>
      <c r="FK1191" s="60"/>
      <c r="FL1191" s="60"/>
      <c r="FM1191" s="60"/>
      <c r="FN1191" s="60"/>
      <c r="FO1191" s="60"/>
      <c r="FP1191" s="60"/>
      <c r="FQ1191" s="60"/>
      <c r="FR1191" s="60"/>
      <c r="FS1191" s="60"/>
      <c r="FT1191" s="60"/>
      <c r="FU1191" s="60"/>
      <c r="FV1191" s="60"/>
      <c r="FW1191" s="60"/>
      <c r="FX1191" s="60"/>
      <c r="FY1191" s="60"/>
      <c r="FZ1191" s="60"/>
      <c r="GA1191" s="60"/>
      <c r="GB1191" s="60"/>
      <c r="GC1191" s="60"/>
      <c r="GD1191" s="60"/>
      <c r="GE1191" s="60"/>
      <c r="GF1191" s="60"/>
      <c r="GG1191" s="60"/>
      <c r="GH1191" s="60"/>
      <c r="GI1191" s="60"/>
      <c r="GJ1191" s="60"/>
      <c r="GK1191" s="60"/>
      <c r="GL1191" s="60"/>
      <c r="GM1191" s="60"/>
      <c r="GN1191" s="60"/>
      <c r="GO1191" s="60"/>
      <c r="GP1191" s="60"/>
      <c r="GQ1191" s="60"/>
      <c r="GR1191" s="60"/>
      <c r="GS1191" s="60"/>
      <c r="GT1191" s="60"/>
      <c r="GU1191" s="60"/>
      <c r="GV1191" s="60"/>
      <c r="GW1191" s="60"/>
      <c r="GX1191" s="60"/>
      <c r="GY1191" s="60"/>
      <c r="GZ1191" s="60"/>
      <c r="HA1191" s="60"/>
      <c r="HB1191" s="60"/>
      <c r="HC1191" s="60"/>
      <c r="HD1191" s="60"/>
      <c r="HE1191" s="60"/>
      <c r="HF1191" s="60"/>
      <c r="HG1191" s="60"/>
      <c r="HH1191" s="60"/>
      <c r="HI1191" s="60"/>
      <c r="HJ1191" s="60"/>
      <c r="HK1191" s="60"/>
      <c r="HL1191" s="60"/>
      <c r="HM1191" s="60"/>
      <c r="HN1191" s="60"/>
      <c r="HO1191" s="60"/>
      <c r="HP1191" s="60"/>
      <c r="HQ1191" s="60"/>
      <c r="HR1191" s="60"/>
      <c r="HS1191" s="60"/>
      <c r="HT1191" s="60"/>
      <c r="HU1191" s="60"/>
      <c r="HV1191" s="60"/>
      <c r="HW1191" s="60"/>
      <c r="HX1191" s="60"/>
      <c r="HY1191" s="60"/>
      <c r="HZ1191" s="60"/>
      <c r="IA1191" s="60"/>
      <c r="IB1191" s="60"/>
      <c r="IC1191" s="60"/>
      <c r="ID1191" s="60"/>
      <c r="IE1191" s="60"/>
      <c r="IF1191" s="60"/>
      <c r="IG1191" s="60"/>
      <c r="IH1191" s="60"/>
      <c r="II1191" s="60"/>
      <c r="IJ1191" s="60"/>
      <c r="IK1191" s="60"/>
      <c r="IL1191" s="60"/>
      <c r="IM1191" s="60"/>
      <c r="IN1191" s="60"/>
      <c r="IO1191" s="60"/>
      <c r="IP1191" s="60"/>
      <c r="IQ1191" s="60"/>
      <c r="IR1191" s="60"/>
      <c r="IS1191" s="60"/>
      <c r="IT1191" s="60"/>
      <c r="IU1191" s="60"/>
      <c r="IV1191" s="60"/>
      <c r="IW1191" s="60"/>
      <c r="IX1191" s="60"/>
      <c r="IY1191" s="60"/>
      <c r="IZ1191" s="60"/>
      <c r="JA1191" s="60"/>
      <c r="JB1191" s="60"/>
      <c r="JC1191" s="60"/>
      <c r="JD1191" s="60"/>
      <c r="JE1191" s="60"/>
      <c r="JF1191" s="60"/>
      <c r="JG1191" s="60"/>
      <c r="JH1191" s="60"/>
      <c r="JI1191" s="60"/>
      <c r="JJ1191" s="60"/>
      <c r="JK1191" s="60"/>
      <c r="JL1191" s="60"/>
      <c r="JM1191" s="60"/>
      <c r="JN1191" s="60"/>
      <c r="JO1191" s="60"/>
      <c r="JP1191" s="60"/>
      <c r="JQ1191" s="60"/>
      <c r="JR1191" s="60"/>
      <c r="JS1191" s="60"/>
      <c r="JT1191" s="60"/>
      <c r="JU1191" s="60"/>
      <c r="JV1191" s="60"/>
      <c r="JW1191" s="60"/>
      <c r="JX1191" s="60"/>
      <c r="JY1191" s="60"/>
      <c r="JZ1191" s="60"/>
      <c r="KA1191" s="60"/>
      <c r="KB1191" s="60"/>
      <c r="KC1191" s="60"/>
      <c r="KD1191" s="60"/>
      <c r="KE1191" s="60"/>
      <c r="KF1191" s="60"/>
      <c r="KG1191" s="60"/>
      <c r="KH1191" s="60"/>
      <c r="KI1191" s="60"/>
      <c r="KJ1191" s="60"/>
      <c r="KK1191" s="60"/>
      <c r="KL1191" s="60"/>
      <c r="KM1191" s="60"/>
      <c r="KN1191" s="60"/>
      <c r="KO1191" s="60"/>
      <c r="KP1191" s="60"/>
      <c r="KQ1191" s="60"/>
      <c r="KR1191" s="60"/>
      <c r="KS1191" s="60"/>
      <c r="KT1191" s="60"/>
      <c r="KU1191" s="60"/>
      <c r="KV1191" s="60"/>
      <c r="KW1191" s="60"/>
      <c r="KX1191" s="60"/>
      <c r="KY1191" s="60"/>
      <c r="KZ1191" s="60"/>
      <c r="LA1191" s="60"/>
      <c r="LB1191" s="60"/>
      <c r="LC1191" s="60"/>
      <c r="LD1191" s="60"/>
      <c r="LE1191" s="60"/>
      <c r="LF1191" s="60"/>
      <c r="LG1191" s="60"/>
      <c r="LH1191" s="60"/>
      <c r="LI1191" s="60"/>
      <c r="LJ1191" s="60"/>
      <c r="LK1191" s="60"/>
      <c r="LL1191" s="60"/>
      <c r="LM1191" s="60"/>
      <c r="LN1191" s="60"/>
      <c r="LO1191" s="60"/>
      <c r="LP1191" s="60"/>
      <c r="LQ1191" s="60"/>
      <c r="LR1191" s="60"/>
      <c r="LS1191" s="60"/>
      <c r="LT1191" s="60"/>
      <c r="LU1191" s="60"/>
      <c r="LV1191" s="60"/>
      <c r="LW1191" s="60"/>
      <c r="LX1191" s="60"/>
      <c r="LY1191" s="60"/>
      <c r="LZ1191" s="60"/>
      <c r="MA1191" s="60"/>
      <c r="MB1191" s="60"/>
      <c r="MC1191" s="60"/>
      <c r="MD1191" s="60"/>
      <c r="ME1191" s="60"/>
      <c r="MF1191" s="60"/>
      <c r="MG1191" s="60"/>
      <c r="MH1191" s="60"/>
      <c r="MI1191" s="60"/>
      <c r="MJ1191" s="60"/>
      <c r="MK1191" s="60"/>
      <c r="ML1191" s="60"/>
      <c r="MM1191" s="60"/>
      <c r="MN1191" s="60"/>
      <c r="MO1191" s="60"/>
      <c r="MP1191" s="60"/>
      <c r="MQ1191" s="60"/>
      <c r="MR1191" s="60"/>
      <c r="MS1191" s="60"/>
      <c r="MT1191" s="60"/>
      <c r="MU1191" s="60"/>
      <c r="MV1191" s="60"/>
      <c r="MW1191" s="60"/>
      <c r="MX1191" s="60"/>
      <c r="MY1191" s="60"/>
      <c r="MZ1191" s="60"/>
      <c r="NA1191" s="60"/>
      <c r="NB1191" s="60"/>
      <c r="NC1191" s="60"/>
      <c r="ND1191" s="60"/>
      <c r="NE1191" s="60"/>
      <c r="NF1191" s="60"/>
      <c r="NG1191" s="60"/>
      <c r="NH1191" s="60"/>
      <c r="NI1191" s="60"/>
      <c r="NJ1191" s="60"/>
      <c r="NK1191" s="60"/>
      <c r="NL1191" s="60"/>
      <c r="NM1191" s="60"/>
      <c r="NN1191" s="60"/>
      <c r="NO1191" s="60"/>
      <c r="NP1191" s="60"/>
      <c r="NQ1191" s="60"/>
      <c r="NR1191" s="60"/>
      <c r="NS1191" s="60"/>
      <c r="NT1191" s="60"/>
      <c r="NU1191" s="60"/>
      <c r="NV1191" s="60"/>
      <c r="NW1191" s="60"/>
      <c r="NX1191" s="60"/>
      <c r="NY1191" s="60"/>
      <c r="NZ1191" s="60"/>
      <c r="OA1191" s="60"/>
      <c r="OB1191" s="60"/>
      <c r="OC1191" s="60"/>
      <c r="OD1191" s="60"/>
      <c r="OE1191" s="60"/>
      <c r="OF1191" s="60"/>
      <c r="OG1191" s="60"/>
      <c r="OH1191" s="60"/>
      <c r="OI1191" s="60"/>
      <c r="OJ1191" s="60"/>
      <c r="OK1191" s="60"/>
      <c r="OL1191" s="60"/>
      <c r="OM1191" s="60"/>
      <c r="ON1191" s="60"/>
      <c r="OO1191" s="60"/>
      <c r="OP1191" s="60"/>
      <c r="OQ1191" s="60"/>
      <c r="OR1191" s="60"/>
      <c r="OS1191" s="60"/>
      <c r="OT1191" s="60"/>
      <c r="OU1191" s="60"/>
      <c r="OV1191" s="60"/>
      <c r="OW1191" s="60"/>
      <c r="OX1191" s="60"/>
      <c r="OY1191" s="60"/>
      <c r="OZ1191" s="60"/>
      <c r="PA1191" s="60"/>
      <c r="PB1191" s="60"/>
      <c r="PC1191" s="60"/>
      <c r="PD1191" s="60"/>
      <c r="PE1191" s="60"/>
      <c r="PF1191" s="60"/>
      <c r="PG1191" s="60"/>
      <c r="PH1191" s="60"/>
      <c r="PI1191" s="60"/>
      <c r="PJ1191" s="60"/>
      <c r="PK1191" s="60"/>
      <c r="PL1191" s="60"/>
      <c r="PM1191" s="60"/>
      <c r="PN1191" s="60"/>
      <c r="PO1191" s="60"/>
      <c r="PP1191" s="60"/>
      <c r="PQ1191" s="60"/>
      <c r="PR1191" s="60"/>
      <c r="PS1191" s="60"/>
      <c r="PT1191" s="60"/>
      <c r="PU1191" s="60"/>
      <c r="PV1191" s="60"/>
      <c r="PW1191" s="60"/>
      <c r="PX1191" s="60"/>
      <c r="PY1191" s="60"/>
      <c r="PZ1191" s="60"/>
      <c r="QA1191" s="60"/>
      <c r="QB1191" s="60"/>
      <c r="QC1191" s="60"/>
      <c r="QD1191" s="60"/>
      <c r="QE1191" s="60"/>
      <c r="QF1191" s="60"/>
      <c r="QG1191" s="60"/>
      <c r="QH1191" s="60"/>
      <c r="QI1191" s="60"/>
      <c r="QJ1191" s="60"/>
      <c r="QK1191" s="60"/>
      <c r="QL1191" s="60"/>
      <c r="QM1191" s="60"/>
      <c r="QN1191" s="60"/>
      <c r="QO1191" s="60"/>
      <c r="QP1191" s="60"/>
      <c r="QQ1191" s="60"/>
      <c r="QR1191" s="60"/>
      <c r="QS1191" s="60"/>
      <c r="QT1191" s="60"/>
      <c r="QU1191" s="60"/>
      <c r="QV1191" s="60"/>
      <c r="QW1191" s="60"/>
      <c r="QX1191" s="60"/>
      <c r="QY1191" s="60"/>
      <c r="QZ1191" s="60"/>
      <c r="RA1191" s="60"/>
      <c r="RB1191" s="60"/>
      <c r="RC1191" s="60"/>
      <c r="RD1191" s="60"/>
      <c r="RE1191" s="60"/>
      <c r="RF1191" s="60"/>
      <c r="RG1191" s="60"/>
      <c r="RH1191" s="60"/>
      <c r="RI1191" s="60"/>
      <c r="RJ1191" s="60"/>
      <c r="RK1191" s="60"/>
      <c r="RL1191" s="60"/>
      <c r="RM1191" s="60"/>
      <c r="RN1191" s="60"/>
      <c r="RO1191" s="60"/>
      <c r="RP1191" s="60"/>
      <c r="RQ1191" s="60"/>
      <c r="RR1191" s="60"/>
      <c r="RS1191" s="60"/>
      <c r="RT1191" s="60"/>
      <c r="RU1191" s="60"/>
      <c r="RV1191" s="60"/>
      <c r="RW1191" s="60"/>
      <c r="RX1191" s="60"/>
      <c r="RY1191" s="60"/>
      <c r="RZ1191" s="60"/>
      <c r="SA1191" s="60"/>
      <c r="SB1191" s="60"/>
      <c r="SC1191" s="60"/>
      <c r="SD1191" s="60"/>
      <c r="SE1191" s="60"/>
      <c r="SF1191" s="60"/>
      <c r="SG1191" s="60"/>
      <c r="SH1191" s="60"/>
      <c r="SI1191" s="60"/>
      <c r="SJ1191" s="60"/>
      <c r="SK1191" s="60"/>
      <c r="SL1191" s="60"/>
      <c r="SM1191" s="60"/>
      <c r="SN1191" s="60"/>
      <c r="SO1191" s="60"/>
      <c r="SP1191" s="60"/>
      <c r="SQ1191" s="60"/>
      <c r="SR1191" s="60"/>
      <c r="SS1191" s="60"/>
      <c r="ST1191" s="60"/>
      <c r="SU1191" s="60"/>
      <c r="SV1191" s="60"/>
      <c r="SW1191" s="60"/>
      <c r="SX1191" s="60"/>
      <c r="SY1191" s="60"/>
      <c r="SZ1191" s="60"/>
      <c r="TA1191" s="60"/>
      <c r="TB1191" s="60"/>
      <c r="TC1191" s="60"/>
      <c r="TD1191" s="60"/>
      <c r="TE1191" s="60"/>
      <c r="TF1191" s="60"/>
      <c r="TG1191" s="60"/>
      <c r="TH1191" s="60"/>
      <c r="TI1191" s="60"/>
    </row>
    <row r="1192" spans="1:529" s="60" customFormat="1" ht="42.75" customHeight="1" thickBot="1" x14ac:dyDescent="0.3">
      <c r="A1192" s="92" t="s">
        <v>3422</v>
      </c>
      <c r="B1192" s="93">
        <v>41883</v>
      </c>
      <c r="C1192" s="94" t="s">
        <v>3423</v>
      </c>
      <c r="D1192" s="94" t="s">
        <v>5172</v>
      </c>
      <c r="E1192" s="94"/>
      <c r="F1192" s="94"/>
      <c r="G1192" s="94"/>
      <c r="H1192" s="159">
        <v>63427</v>
      </c>
      <c r="I1192" s="93">
        <v>41913</v>
      </c>
      <c r="J1192" s="93">
        <v>45536</v>
      </c>
      <c r="K1192" s="94" t="s">
        <v>1479</v>
      </c>
      <c r="L1192" s="94"/>
      <c r="M1192" s="94" t="s">
        <v>287</v>
      </c>
      <c r="N1192" s="94" t="s">
        <v>1845</v>
      </c>
      <c r="O1192" s="94">
        <v>196000</v>
      </c>
      <c r="P1192" s="834"/>
      <c r="Q1192" s="834"/>
      <c r="R1192" s="834"/>
      <c r="S1192" s="834"/>
      <c r="T1192" s="579" t="s">
        <v>1964</v>
      </c>
      <c r="U1192" s="94">
        <v>50</v>
      </c>
      <c r="V1192" s="94">
        <v>12800</v>
      </c>
      <c r="W1192" s="94" t="s">
        <v>3313</v>
      </c>
      <c r="X1192" s="94">
        <v>25</v>
      </c>
      <c r="Y1192" s="94">
        <v>25</v>
      </c>
      <c r="Z1192" s="94" t="s">
        <v>1090</v>
      </c>
      <c r="AA1192" s="94" t="s">
        <v>1090</v>
      </c>
      <c r="AB1192" s="94" t="s">
        <v>1090</v>
      </c>
      <c r="AC1192" s="94" t="s">
        <v>1090</v>
      </c>
      <c r="AD1192" s="94" t="s">
        <v>1090</v>
      </c>
      <c r="AE1192" s="94" t="s">
        <v>1090</v>
      </c>
      <c r="AF1192" s="94">
        <v>5</v>
      </c>
      <c r="AG1192" s="94" t="s">
        <v>3424</v>
      </c>
      <c r="AH1192" s="94">
        <v>25</v>
      </c>
      <c r="AI1192" s="94" t="s">
        <v>4488</v>
      </c>
      <c r="AJ1192" s="94" t="s">
        <v>4489</v>
      </c>
      <c r="AK1192" s="67" t="s">
        <v>257</v>
      </c>
      <c r="AL1192" s="82" t="s">
        <v>4582</v>
      </c>
    </row>
    <row r="1193" spans="1:529" s="60" customFormat="1" ht="42.75" customHeight="1" thickBot="1" x14ac:dyDescent="0.3">
      <c r="A1193" s="165" t="s">
        <v>3425</v>
      </c>
      <c r="B1193" s="166">
        <v>41884</v>
      </c>
      <c r="C1193" s="167" t="s">
        <v>3426</v>
      </c>
      <c r="D1193" s="167" t="s">
        <v>7942</v>
      </c>
      <c r="E1193" s="167" t="s">
        <v>7941</v>
      </c>
      <c r="F1193" s="167" t="s">
        <v>57</v>
      </c>
      <c r="G1193" s="167" t="s">
        <v>24</v>
      </c>
      <c r="H1193" s="168">
        <v>86091</v>
      </c>
      <c r="I1193" s="166">
        <v>41939</v>
      </c>
      <c r="J1193" s="166">
        <v>44076</v>
      </c>
      <c r="K1193" s="167" t="s">
        <v>1682</v>
      </c>
      <c r="L1193" s="167"/>
      <c r="M1193" s="167" t="s">
        <v>335</v>
      </c>
      <c r="N1193" s="167" t="s">
        <v>48</v>
      </c>
      <c r="O1193" s="167">
        <v>4400</v>
      </c>
      <c r="P1193" s="759"/>
      <c r="Q1193" s="759"/>
      <c r="R1193" s="759" t="s">
        <v>7943</v>
      </c>
      <c r="S1193" s="759"/>
      <c r="T1193" s="564">
        <v>2</v>
      </c>
      <c r="U1193" s="167">
        <v>12</v>
      </c>
      <c r="V1193" s="167">
        <v>4400</v>
      </c>
      <c r="W1193" s="167" t="s">
        <v>1257</v>
      </c>
      <c r="X1193" s="167">
        <v>50</v>
      </c>
      <c r="Y1193" s="167">
        <v>50</v>
      </c>
      <c r="Z1193" s="167">
        <v>250</v>
      </c>
      <c r="AA1193" s="167" t="s">
        <v>1090</v>
      </c>
      <c r="AB1193" s="167" t="s">
        <v>1090</v>
      </c>
      <c r="AC1193" s="167" t="s">
        <v>1090</v>
      </c>
      <c r="AD1193" s="167" t="s">
        <v>1090</v>
      </c>
      <c r="AE1193" s="167" t="s">
        <v>1090</v>
      </c>
      <c r="AF1193" s="167">
        <v>0.3</v>
      </c>
      <c r="AG1193" s="167" t="s">
        <v>3427</v>
      </c>
      <c r="AH1193" s="167">
        <v>68.97</v>
      </c>
      <c r="AI1193" s="167" t="s">
        <v>4490</v>
      </c>
      <c r="AJ1193" s="167" t="s">
        <v>4491</v>
      </c>
      <c r="AK1193" s="103" t="s">
        <v>257</v>
      </c>
      <c r="AL1193" s="152" t="s">
        <v>7944</v>
      </c>
    </row>
    <row r="1194" spans="1:529" s="60" customFormat="1" ht="42.75" customHeight="1" x14ac:dyDescent="0.25">
      <c r="A1194" s="96" t="s">
        <v>3430</v>
      </c>
      <c r="B1194" s="97">
        <v>41891</v>
      </c>
      <c r="C1194" s="98" t="s">
        <v>5233</v>
      </c>
      <c r="D1194" s="98" t="s">
        <v>5173</v>
      </c>
      <c r="E1194" s="98"/>
      <c r="F1194" s="98"/>
      <c r="G1194" s="98"/>
      <c r="H1194" s="154">
        <v>55052</v>
      </c>
      <c r="I1194" s="97">
        <v>41913</v>
      </c>
      <c r="J1194" s="100">
        <v>47937</v>
      </c>
      <c r="K1194" s="98" t="s">
        <v>1349</v>
      </c>
      <c r="L1194" s="39" t="s">
        <v>6964</v>
      </c>
      <c r="M1194" s="98" t="s">
        <v>4877</v>
      </c>
      <c r="N1194" s="98" t="s">
        <v>21</v>
      </c>
      <c r="O1194" s="98">
        <v>178500</v>
      </c>
      <c r="P1194" s="757" t="s">
        <v>8139</v>
      </c>
      <c r="Q1194" s="757" t="s">
        <v>8139</v>
      </c>
      <c r="R1194" s="817"/>
      <c r="S1194" s="817"/>
      <c r="T1194" s="617"/>
      <c r="U1194" s="98"/>
      <c r="V1194" s="98">
        <v>178500</v>
      </c>
      <c r="W1194" s="39" t="s">
        <v>3185</v>
      </c>
      <c r="X1194" s="39">
        <v>35</v>
      </c>
      <c r="Y1194" s="39">
        <v>25</v>
      </c>
      <c r="Z1194" s="39">
        <v>125</v>
      </c>
      <c r="AA1194" s="39" t="s">
        <v>1090</v>
      </c>
      <c r="AB1194" s="39" t="s">
        <v>1090</v>
      </c>
      <c r="AC1194" s="39" t="s">
        <v>1090</v>
      </c>
      <c r="AD1194" s="39">
        <v>15</v>
      </c>
      <c r="AE1194" s="39">
        <v>2</v>
      </c>
      <c r="AF1194" s="39">
        <v>0.3</v>
      </c>
      <c r="AG1194" s="39" t="s">
        <v>3431</v>
      </c>
      <c r="AH1194" s="39"/>
      <c r="AI1194" s="98" t="s">
        <v>4492</v>
      </c>
      <c r="AJ1194" s="98" t="s">
        <v>4493</v>
      </c>
      <c r="AK1194" s="98" t="s">
        <v>5414</v>
      </c>
      <c r="AL1194" s="512" t="s">
        <v>8140</v>
      </c>
    </row>
    <row r="1195" spans="1:529" s="60" customFormat="1" ht="43.5" customHeight="1" x14ac:dyDescent="0.25">
      <c r="A1195" s="99" t="s">
        <v>3430</v>
      </c>
      <c r="B1195" s="100">
        <v>41891</v>
      </c>
      <c r="C1195" s="39" t="s">
        <v>5234</v>
      </c>
      <c r="D1195" s="39" t="s">
        <v>5173</v>
      </c>
      <c r="E1195" s="39"/>
      <c r="F1195" s="39"/>
      <c r="G1195" s="39"/>
      <c r="H1195" s="155">
        <v>55052</v>
      </c>
      <c r="I1195" s="100">
        <v>41913</v>
      </c>
      <c r="J1195" s="100">
        <v>47937</v>
      </c>
      <c r="K1195" s="100" t="s">
        <v>1349</v>
      </c>
      <c r="L1195" s="39" t="s">
        <v>6964</v>
      </c>
      <c r="M1195" s="39" t="s">
        <v>4877</v>
      </c>
      <c r="N1195" s="39" t="s">
        <v>21</v>
      </c>
      <c r="O1195" s="39">
        <v>136500</v>
      </c>
      <c r="P1195" s="757" t="s">
        <v>8139</v>
      </c>
      <c r="Q1195" s="757" t="s">
        <v>8139</v>
      </c>
      <c r="R1195" s="757"/>
      <c r="S1195" s="757"/>
      <c r="T1195" s="563"/>
      <c r="U1195" s="39"/>
      <c r="V1195" s="39">
        <v>136500</v>
      </c>
      <c r="W1195" s="39" t="s">
        <v>3185</v>
      </c>
      <c r="X1195" s="39">
        <v>35</v>
      </c>
      <c r="Y1195" s="39">
        <v>25</v>
      </c>
      <c r="Z1195" s="39">
        <v>125</v>
      </c>
      <c r="AA1195" s="39" t="s">
        <v>1090</v>
      </c>
      <c r="AB1195" s="39" t="s">
        <v>1090</v>
      </c>
      <c r="AC1195" s="39" t="s">
        <v>1090</v>
      </c>
      <c r="AD1195" s="39">
        <v>15</v>
      </c>
      <c r="AE1195" s="39">
        <v>2</v>
      </c>
      <c r="AF1195" s="39">
        <v>0.3</v>
      </c>
      <c r="AG1195" s="39" t="s">
        <v>3431</v>
      </c>
      <c r="AH1195" s="39"/>
      <c r="AI1195" s="39" t="s">
        <v>4494</v>
      </c>
      <c r="AJ1195" s="39" t="s">
        <v>4495</v>
      </c>
      <c r="AK1195" s="39" t="s">
        <v>5414</v>
      </c>
      <c r="AL1195" s="394" t="s">
        <v>8140</v>
      </c>
    </row>
    <row r="1196" spans="1:529" s="82" customFormat="1" ht="45.75" customHeight="1" x14ac:dyDescent="0.25">
      <c r="A1196" s="155" t="s">
        <v>3430</v>
      </c>
      <c r="B1196" s="100">
        <v>41891</v>
      </c>
      <c r="C1196" s="39" t="s">
        <v>5235</v>
      </c>
      <c r="D1196" s="39" t="s">
        <v>5173</v>
      </c>
      <c r="E1196" s="39"/>
      <c r="F1196" s="39"/>
      <c r="G1196" s="39"/>
      <c r="H1196" s="155">
        <v>55052</v>
      </c>
      <c r="I1196" s="100">
        <v>41913</v>
      </c>
      <c r="J1196" s="100">
        <v>47937</v>
      </c>
      <c r="K1196" s="100" t="s">
        <v>1349</v>
      </c>
      <c r="L1196" s="39" t="s">
        <v>6964</v>
      </c>
      <c r="M1196" s="39" t="s">
        <v>4877</v>
      </c>
      <c r="N1196" s="39" t="s">
        <v>21</v>
      </c>
      <c r="O1196" s="39">
        <v>205000</v>
      </c>
      <c r="P1196" s="757" t="s">
        <v>8139</v>
      </c>
      <c r="Q1196" s="757" t="s">
        <v>8139</v>
      </c>
      <c r="R1196" s="757"/>
      <c r="S1196" s="757"/>
      <c r="T1196" s="563"/>
      <c r="U1196" s="39"/>
      <c r="V1196" s="39">
        <v>205000</v>
      </c>
      <c r="W1196" s="39" t="s">
        <v>3185</v>
      </c>
      <c r="X1196" s="39">
        <v>35</v>
      </c>
      <c r="Y1196" s="39">
        <v>25</v>
      </c>
      <c r="Z1196" s="39">
        <v>125</v>
      </c>
      <c r="AA1196" s="39" t="s">
        <v>1090</v>
      </c>
      <c r="AB1196" s="39" t="s">
        <v>1090</v>
      </c>
      <c r="AC1196" s="39" t="s">
        <v>1090</v>
      </c>
      <c r="AD1196" s="39">
        <v>15</v>
      </c>
      <c r="AE1196" s="39">
        <v>2</v>
      </c>
      <c r="AF1196" s="39">
        <v>0.3</v>
      </c>
      <c r="AG1196" s="39" t="s">
        <v>3431</v>
      </c>
      <c r="AH1196" s="39"/>
      <c r="AI1196" s="39" t="s">
        <v>4496</v>
      </c>
      <c r="AJ1196" s="39" t="s">
        <v>4497</v>
      </c>
      <c r="AK1196" s="39" t="s">
        <v>5414</v>
      </c>
      <c r="AL1196" s="394" t="s">
        <v>8140</v>
      </c>
      <c r="AM1196" s="60"/>
      <c r="AN1196" s="60"/>
      <c r="AO1196" s="60"/>
      <c r="AP1196" s="60"/>
      <c r="AQ1196" s="60"/>
      <c r="AR1196" s="60"/>
      <c r="AS1196" s="60"/>
      <c r="AT1196" s="60"/>
      <c r="AU1196" s="60"/>
      <c r="AV1196" s="60"/>
      <c r="AW1196" s="60"/>
      <c r="AX1196" s="60"/>
      <c r="AY1196" s="60"/>
      <c r="AZ1196" s="60"/>
      <c r="BA1196" s="60"/>
      <c r="BB1196" s="60"/>
      <c r="BC1196" s="60"/>
      <c r="BD1196" s="60"/>
      <c r="BE1196" s="60"/>
      <c r="BF1196" s="60"/>
      <c r="BG1196" s="60"/>
      <c r="BH1196" s="60"/>
      <c r="BI1196" s="60"/>
      <c r="BJ1196" s="60"/>
      <c r="BK1196" s="60"/>
      <c r="BL1196" s="60"/>
      <c r="BM1196" s="60"/>
      <c r="BN1196" s="60"/>
      <c r="BO1196" s="60"/>
      <c r="BP1196" s="60"/>
      <c r="BQ1196" s="60"/>
      <c r="BR1196" s="60"/>
      <c r="BS1196" s="60"/>
      <c r="BT1196" s="60"/>
      <c r="BU1196" s="60"/>
      <c r="BV1196" s="60"/>
      <c r="BW1196" s="60"/>
      <c r="BX1196" s="60"/>
      <c r="BY1196" s="60"/>
      <c r="BZ1196" s="60"/>
      <c r="CA1196" s="60"/>
      <c r="CB1196" s="60"/>
      <c r="CC1196" s="60"/>
      <c r="CD1196" s="60"/>
      <c r="CE1196" s="60"/>
      <c r="CF1196" s="60"/>
      <c r="CG1196" s="60"/>
      <c r="CH1196" s="60"/>
      <c r="CI1196" s="60"/>
      <c r="CJ1196" s="60"/>
      <c r="CK1196" s="60"/>
      <c r="CL1196" s="60"/>
      <c r="CM1196" s="60"/>
      <c r="CN1196" s="60"/>
      <c r="CO1196" s="60"/>
      <c r="CP1196" s="60"/>
      <c r="CQ1196" s="60"/>
      <c r="CR1196" s="60"/>
      <c r="CS1196" s="60"/>
      <c r="CT1196" s="60"/>
      <c r="CU1196" s="60"/>
      <c r="CV1196" s="60"/>
      <c r="CW1196" s="60"/>
      <c r="CX1196" s="60"/>
      <c r="CY1196" s="60"/>
      <c r="CZ1196" s="60"/>
      <c r="DA1196" s="60"/>
      <c r="DB1196" s="60"/>
      <c r="DC1196" s="60"/>
      <c r="DD1196" s="60"/>
      <c r="DE1196" s="60"/>
      <c r="DF1196" s="60"/>
      <c r="DG1196" s="60"/>
      <c r="DH1196" s="60"/>
      <c r="DI1196" s="60"/>
      <c r="DJ1196" s="60"/>
      <c r="DK1196" s="60"/>
      <c r="DL1196" s="60"/>
      <c r="DM1196" s="60"/>
      <c r="DN1196" s="60"/>
      <c r="DO1196" s="60"/>
      <c r="DP1196" s="60"/>
      <c r="DQ1196" s="60"/>
      <c r="DR1196" s="60"/>
      <c r="DS1196" s="60"/>
      <c r="DT1196" s="60"/>
      <c r="DU1196" s="60"/>
      <c r="DV1196" s="60"/>
      <c r="DW1196" s="60"/>
      <c r="DX1196" s="60"/>
      <c r="DY1196" s="60"/>
      <c r="DZ1196" s="60"/>
      <c r="EA1196" s="60"/>
      <c r="EB1196" s="60"/>
      <c r="EC1196" s="60"/>
      <c r="ED1196" s="60"/>
      <c r="EE1196" s="60"/>
      <c r="EF1196" s="60"/>
      <c r="EG1196" s="60"/>
      <c r="EH1196" s="60"/>
      <c r="EI1196" s="60"/>
      <c r="EJ1196" s="60"/>
      <c r="EK1196" s="60"/>
      <c r="EL1196" s="60"/>
      <c r="EM1196" s="60"/>
      <c r="EN1196" s="60"/>
      <c r="EO1196" s="60"/>
      <c r="EP1196" s="60"/>
      <c r="EQ1196" s="60"/>
      <c r="ER1196" s="60"/>
      <c r="ES1196" s="60"/>
      <c r="ET1196" s="60"/>
      <c r="EU1196" s="60"/>
      <c r="EV1196" s="60"/>
      <c r="EW1196" s="60"/>
      <c r="EX1196" s="60"/>
      <c r="EY1196" s="60"/>
      <c r="EZ1196" s="60"/>
      <c r="FA1196" s="60"/>
      <c r="FB1196" s="60"/>
      <c r="FC1196" s="60"/>
      <c r="FD1196" s="60"/>
      <c r="FE1196" s="60"/>
      <c r="FF1196" s="60"/>
      <c r="FG1196" s="60"/>
      <c r="FH1196" s="60"/>
      <c r="FI1196" s="60"/>
      <c r="FJ1196" s="60"/>
      <c r="FK1196" s="60"/>
      <c r="FL1196" s="60"/>
      <c r="FM1196" s="60"/>
      <c r="FN1196" s="60"/>
      <c r="FO1196" s="60"/>
      <c r="FP1196" s="60"/>
      <c r="FQ1196" s="60"/>
      <c r="FR1196" s="60"/>
      <c r="FS1196" s="60"/>
      <c r="FT1196" s="60"/>
      <c r="FU1196" s="60"/>
      <c r="FV1196" s="60"/>
      <c r="FW1196" s="60"/>
      <c r="FX1196" s="60"/>
      <c r="FY1196" s="60"/>
      <c r="FZ1196" s="60"/>
      <c r="GA1196" s="60"/>
      <c r="GB1196" s="60"/>
      <c r="GC1196" s="60"/>
      <c r="GD1196" s="60"/>
      <c r="GE1196" s="60"/>
      <c r="GF1196" s="60"/>
      <c r="GG1196" s="60"/>
      <c r="GH1196" s="60"/>
      <c r="GI1196" s="60"/>
      <c r="GJ1196" s="60"/>
      <c r="GK1196" s="60"/>
      <c r="GL1196" s="60"/>
      <c r="GM1196" s="60"/>
      <c r="GN1196" s="60"/>
      <c r="GO1196" s="60"/>
      <c r="GP1196" s="60"/>
      <c r="GQ1196" s="60"/>
      <c r="GR1196" s="60"/>
      <c r="GS1196" s="60"/>
      <c r="GT1196" s="60"/>
      <c r="GU1196" s="60"/>
      <c r="GV1196" s="60"/>
      <c r="GW1196" s="60"/>
      <c r="GX1196" s="60"/>
      <c r="GY1196" s="60"/>
      <c r="GZ1196" s="60"/>
      <c r="HA1196" s="60"/>
      <c r="HB1196" s="60"/>
      <c r="HC1196" s="60"/>
      <c r="HD1196" s="60"/>
      <c r="HE1196" s="60"/>
      <c r="HF1196" s="60"/>
      <c r="HG1196" s="60"/>
      <c r="HH1196" s="60"/>
      <c r="HI1196" s="60"/>
      <c r="HJ1196" s="60"/>
      <c r="HK1196" s="60"/>
      <c r="HL1196" s="60"/>
      <c r="HM1196" s="60"/>
      <c r="HN1196" s="60"/>
      <c r="HO1196" s="60"/>
      <c r="HP1196" s="60"/>
      <c r="HQ1196" s="60"/>
      <c r="HR1196" s="60"/>
      <c r="HS1196" s="60"/>
      <c r="HT1196" s="60"/>
      <c r="HU1196" s="60"/>
      <c r="HV1196" s="60"/>
      <c r="HW1196" s="60"/>
      <c r="HX1196" s="60"/>
      <c r="HY1196" s="60"/>
      <c r="HZ1196" s="60"/>
      <c r="IA1196" s="60"/>
      <c r="IB1196" s="60"/>
      <c r="IC1196" s="60"/>
      <c r="ID1196" s="60"/>
      <c r="IE1196" s="60"/>
      <c r="IF1196" s="60"/>
      <c r="IG1196" s="60"/>
      <c r="IH1196" s="60"/>
      <c r="II1196" s="60"/>
      <c r="IJ1196" s="60"/>
      <c r="IK1196" s="60"/>
      <c r="IL1196" s="60"/>
      <c r="IM1196" s="60"/>
      <c r="IN1196" s="60"/>
      <c r="IO1196" s="60"/>
      <c r="IP1196" s="60"/>
      <c r="IQ1196" s="60"/>
      <c r="IR1196" s="60"/>
      <c r="IS1196" s="60"/>
      <c r="IT1196" s="60"/>
      <c r="IU1196" s="60"/>
      <c r="IV1196" s="60"/>
      <c r="IW1196" s="60"/>
      <c r="IX1196" s="60"/>
      <c r="IY1196" s="60"/>
      <c r="IZ1196" s="60"/>
      <c r="JA1196" s="60"/>
      <c r="JB1196" s="60"/>
      <c r="JC1196" s="60"/>
      <c r="JD1196" s="60"/>
      <c r="JE1196" s="60"/>
      <c r="JF1196" s="60"/>
      <c r="JG1196" s="60"/>
      <c r="JH1196" s="60"/>
      <c r="JI1196" s="60"/>
      <c r="JJ1196" s="60"/>
      <c r="JK1196" s="60"/>
      <c r="JL1196" s="60"/>
      <c r="JM1196" s="60"/>
      <c r="JN1196" s="60"/>
      <c r="JO1196" s="60"/>
      <c r="JP1196" s="60"/>
      <c r="JQ1196" s="60"/>
      <c r="JR1196" s="60"/>
      <c r="JS1196" s="60"/>
      <c r="JT1196" s="60"/>
      <c r="JU1196" s="60"/>
      <c r="JV1196" s="60"/>
      <c r="JW1196" s="60"/>
      <c r="JX1196" s="60"/>
      <c r="JY1196" s="60"/>
      <c r="JZ1196" s="60"/>
      <c r="KA1196" s="60"/>
      <c r="KB1196" s="60"/>
      <c r="KC1196" s="60"/>
      <c r="KD1196" s="60"/>
      <c r="KE1196" s="60"/>
      <c r="KF1196" s="60"/>
      <c r="KG1196" s="60"/>
      <c r="KH1196" s="60"/>
      <c r="KI1196" s="60"/>
      <c r="KJ1196" s="60"/>
      <c r="KK1196" s="60"/>
      <c r="KL1196" s="60"/>
      <c r="KM1196" s="60"/>
      <c r="KN1196" s="60"/>
      <c r="KO1196" s="60"/>
      <c r="KP1196" s="60"/>
      <c r="KQ1196" s="60"/>
      <c r="KR1196" s="60"/>
      <c r="KS1196" s="60"/>
      <c r="KT1196" s="60"/>
      <c r="KU1196" s="60"/>
      <c r="KV1196" s="60"/>
      <c r="KW1196" s="60"/>
      <c r="KX1196" s="60"/>
      <c r="KY1196" s="60"/>
      <c r="KZ1196" s="60"/>
      <c r="LA1196" s="60"/>
      <c r="LB1196" s="60"/>
      <c r="LC1196" s="60"/>
      <c r="LD1196" s="60"/>
      <c r="LE1196" s="60"/>
      <c r="LF1196" s="60"/>
      <c r="LG1196" s="60"/>
      <c r="LH1196" s="60"/>
      <c r="LI1196" s="60"/>
      <c r="LJ1196" s="60"/>
      <c r="LK1196" s="60"/>
      <c r="LL1196" s="60"/>
      <c r="LM1196" s="60"/>
      <c r="LN1196" s="60"/>
      <c r="LO1196" s="60"/>
      <c r="LP1196" s="60"/>
      <c r="LQ1196" s="60"/>
      <c r="LR1196" s="60"/>
      <c r="LS1196" s="60"/>
      <c r="LT1196" s="60"/>
      <c r="LU1196" s="60"/>
      <c r="LV1196" s="60"/>
      <c r="LW1196" s="60"/>
      <c r="LX1196" s="60"/>
      <c r="LY1196" s="60"/>
      <c r="LZ1196" s="60"/>
      <c r="MA1196" s="60"/>
      <c r="MB1196" s="60"/>
      <c r="MC1196" s="60"/>
      <c r="MD1196" s="60"/>
      <c r="ME1196" s="60"/>
      <c r="MF1196" s="60"/>
      <c r="MG1196" s="60"/>
      <c r="MH1196" s="60"/>
      <c r="MI1196" s="60"/>
      <c r="MJ1196" s="60"/>
      <c r="MK1196" s="60"/>
      <c r="ML1196" s="60"/>
      <c r="MM1196" s="60"/>
      <c r="MN1196" s="60"/>
      <c r="MO1196" s="60"/>
      <c r="MP1196" s="60"/>
      <c r="MQ1196" s="60"/>
      <c r="MR1196" s="60"/>
      <c r="MS1196" s="60"/>
      <c r="MT1196" s="60"/>
      <c r="MU1196" s="60"/>
      <c r="MV1196" s="60"/>
      <c r="MW1196" s="60"/>
      <c r="MX1196" s="60"/>
      <c r="MY1196" s="60"/>
      <c r="MZ1196" s="60"/>
      <c r="NA1196" s="60"/>
      <c r="NB1196" s="60"/>
      <c r="NC1196" s="60"/>
      <c r="ND1196" s="60"/>
      <c r="NE1196" s="60"/>
      <c r="NF1196" s="60"/>
      <c r="NG1196" s="60"/>
      <c r="NH1196" s="60"/>
      <c r="NI1196" s="60"/>
      <c r="NJ1196" s="60"/>
      <c r="NK1196" s="60"/>
      <c r="NL1196" s="60"/>
      <c r="NM1196" s="60"/>
      <c r="NN1196" s="60"/>
      <c r="NO1196" s="60"/>
      <c r="NP1196" s="60"/>
      <c r="NQ1196" s="60"/>
      <c r="NR1196" s="60"/>
      <c r="NS1196" s="60"/>
      <c r="NT1196" s="60"/>
      <c r="NU1196" s="60"/>
      <c r="NV1196" s="60"/>
      <c r="NW1196" s="60"/>
      <c r="NX1196" s="60"/>
      <c r="NY1196" s="60"/>
      <c r="NZ1196" s="60"/>
      <c r="OA1196" s="60"/>
      <c r="OB1196" s="60"/>
      <c r="OC1196" s="60"/>
      <c r="OD1196" s="60"/>
      <c r="OE1196" s="60"/>
      <c r="OF1196" s="60"/>
      <c r="OG1196" s="60"/>
      <c r="OH1196" s="60"/>
      <c r="OI1196" s="60"/>
      <c r="OJ1196" s="60"/>
      <c r="OK1196" s="60"/>
      <c r="OL1196" s="60"/>
      <c r="OM1196" s="60"/>
      <c r="ON1196" s="60"/>
      <c r="OO1196" s="60"/>
      <c r="OP1196" s="60"/>
      <c r="OQ1196" s="60"/>
      <c r="OR1196" s="60"/>
      <c r="OS1196" s="60"/>
      <c r="OT1196" s="60"/>
      <c r="OU1196" s="60"/>
      <c r="OV1196" s="60"/>
      <c r="OW1196" s="60"/>
      <c r="OX1196" s="60"/>
      <c r="OY1196" s="60"/>
      <c r="OZ1196" s="60"/>
      <c r="PA1196" s="60"/>
      <c r="PB1196" s="60"/>
      <c r="PC1196" s="60"/>
      <c r="PD1196" s="60"/>
      <c r="PE1196" s="60"/>
      <c r="PF1196" s="60"/>
      <c r="PG1196" s="60"/>
      <c r="PH1196" s="60"/>
      <c r="PI1196" s="60"/>
      <c r="PJ1196" s="60"/>
      <c r="PK1196" s="60"/>
      <c r="PL1196" s="60"/>
      <c r="PM1196" s="60"/>
      <c r="PN1196" s="60"/>
      <c r="PO1196" s="60"/>
      <c r="PP1196" s="60"/>
      <c r="PQ1196" s="60"/>
      <c r="PR1196" s="60"/>
      <c r="PS1196" s="60"/>
      <c r="PT1196" s="60"/>
      <c r="PU1196" s="60"/>
      <c r="PV1196" s="60"/>
      <c r="PW1196" s="60"/>
      <c r="PX1196" s="60"/>
      <c r="PY1196" s="60"/>
      <c r="PZ1196" s="60"/>
      <c r="QA1196" s="60"/>
      <c r="QB1196" s="60"/>
      <c r="QC1196" s="60"/>
      <c r="QD1196" s="60"/>
      <c r="QE1196" s="60"/>
      <c r="QF1196" s="60"/>
      <c r="QG1196" s="60"/>
      <c r="QH1196" s="60"/>
      <c r="QI1196" s="60"/>
      <c r="QJ1196" s="60"/>
      <c r="QK1196" s="60"/>
      <c r="QL1196" s="60"/>
      <c r="QM1196" s="60"/>
      <c r="QN1196" s="60"/>
      <c r="QO1196" s="60"/>
      <c r="QP1196" s="60"/>
      <c r="QQ1196" s="60"/>
      <c r="QR1196" s="60"/>
      <c r="QS1196" s="60"/>
      <c r="QT1196" s="60"/>
      <c r="QU1196" s="60"/>
      <c r="QV1196" s="60"/>
      <c r="QW1196" s="60"/>
      <c r="QX1196" s="60"/>
      <c r="QY1196" s="60"/>
      <c r="QZ1196" s="60"/>
      <c r="RA1196" s="60"/>
      <c r="RB1196" s="60"/>
      <c r="RC1196" s="60"/>
      <c r="RD1196" s="60"/>
      <c r="RE1196" s="60"/>
      <c r="RF1196" s="60"/>
      <c r="RG1196" s="60"/>
      <c r="RH1196" s="60"/>
      <c r="RI1196" s="60"/>
      <c r="RJ1196" s="60"/>
      <c r="RK1196" s="60"/>
      <c r="RL1196" s="60"/>
      <c r="RM1196" s="60"/>
      <c r="RN1196" s="60"/>
      <c r="RO1196" s="60"/>
      <c r="RP1196" s="60"/>
      <c r="RQ1196" s="60"/>
      <c r="RR1196" s="60"/>
      <c r="RS1196" s="60"/>
      <c r="RT1196" s="60"/>
      <c r="RU1196" s="60"/>
      <c r="RV1196" s="60"/>
      <c r="RW1196" s="60"/>
      <c r="RX1196" s="60"/>
      <c r="RY1196" s="60"/>
      <c r="RZ1196" s="60"/>
      <c r="SA1196" s="60"/>
      <c r="SB1196" s="60"/>
      <c r="SC1196" s="60"/>
      <c r="SD1196" s="60"/>
      <c r="SE1196" s="60"/>
      <c r="SF1196" s="60"/>
      <c r="SG1196" s="60"/>
      <c r="SH1196" s="60"/>
      <c r="SI1196" s="60"/>
      <c r="SJ1196" s="60"/>
      <c r="SK1196" s="60"/>
      <c r="SL1196" s="60"/>
      <c r="SM1196" s="60"/>
      <c r="SN1196" s="60"/>
      <c r="SO1196" s="60"/>
      <c r="SP1196" s="60"/>
      <c r="SQ1196" s="60"/>
      <c r="SR1196" s="60"/>
      <c r="SS1196" s="60"/>
      <c r="ST1196" s="60"/>
      <c r="SU1196" s="60"/>
      <c r="SV1196" s="60"/>
      <c r="SW1196" s="60"/>
      <c r="SX1196" s="60"/>
      <c r="SY1196" s="60"/>
      <c r="SZ1196" s="60"/>
      <c r="TA1196" s="60"/>
      <c r="TB1196" s="60"/>
      <c r="TC1196" s="60"/>
      <c r="TD1196" s="60"/>
      <c r="TE1196" s="60"/>
      <c r="TF1196" s="60"/>
      <c r="TG1196" s="60"/>
      <c r="TH1196" s="60"/>
      <c r="TI1196" s="60"/>
    </row>
    <row r="1197" spans="1:529" s="82" customFormat="1" ht="45.75" customHeight="1" thickBot="1" x14ac:dyDescent="0.3">
      <c r="A1197" s="65" t="s">
        <v>3430</v>
      </c>
      <c r="B1197" s="66">
        <v>41891</v>
      </c>
      <c r="C1197" s="67" t="s">
        <v>8143</v>
      </c>
      <c r="D1197" s="67" t="s">
        <v>8141</v>
      </c>
      <c r="E1197" s="67" t="s">
        <v>6962</v>
      </c>
      <c r="F1197" s="67" t="s">
        <v>6962</v>
      </c>
      <c r="G1197" s="67" t="s">
        <v>28</v>
      </c>
      <c r="H1197" s="158">
        <v>55052</v>
      </c>
      <c r="I1197" s="66">
        <v>41913</v>
      </c>
      <c r="J1197" s="66">
        <v>47937</v>
      </c>
      <c r="K1197" s="67" t="s">
        <v>1349</v>
      </c>
      <c r="L1197" s="67" t="s">
        <v>6964</v>
      </c>
      <c r="M1197" s="67" t="s">
        <v>4877</v>
      </c>
      <c r="N1197" s="67" t="s">
        <v>21</v>
      </c>
      <c r="O1197" s="67">
        <v>1259250</v>
      </c>
      <c r="P1197" s="756" t="s">
        <v>8139</v>
      </c>
      <c r="Q1197" s="756" t="s">
        <v>8139</v>
      </c>
      <c r="R1197" s="756"/>
      <c r="S1197" s="756"/>
      <c r="T1197" s="562">
        <v>222</v>
      </c>
      <c r="U1197" s="67">
        <v>3450</v>
      </c>
      <c r="V1197" s="67">
        <v>1259250</v>
      </c>
      <c r="W1197" s="67" t="s">
        <v>3185</v>
      </c>
      <c r="X1197" s="67">
        <v>35</v>
      </c>
      <c r="Y1197" s="67">
        <v>25</v>
      </c>
      <c r="Z1197" s="67">
        <v>125</v>
      </c>
      <c r="AA1197" s="67" t="s">
        <v>1090</v>
      </c>
      <c r="AB1197" s="67" t="s">
        <v>1090</v>
      </c>
      <c r="AC1197" s="67" t="s">
        <v>1090</v>
      </c>
      <c r="AD1197" s="67">
        <v>15</v>
      </c>
      <c r="AE1197" s="67">
        <v>2</v>
      </c>
      <c r="AF1197" s="67">
        <v>0.3</v>
      </c>
      <c r="AG1197" s="67" t="s">
        <v>8142</v>
      </c>
      <c r="AH1197" s="67">
        <v>107.7</v>
      </c>
      <c r="AI1197" s="67" t="s">
        <v>4498</v>
      </c>
      <c r="AJ1197" s="67" t="s">
        <v>4499</v>
      </c>
      <c r="AK1197" s="67" t="s">
        <v>5414</v>
      </c>
      <c r="AL1197" s="425"/>
      <c r="AM1197" s="60"/>
      <c r="AN1197" s="60"/>
      <c r="AO1197" s="60"/>
      <c r="AP1197" s="60"/>
      <c r="AQ1197" s="60"/>
      <c r="AR1197" s="60"/>
      <c r="AS1197" s="60"/>
      <c r="AT1197" s="60"/>
      <c r="AU1197" s="60"/>
      <c r="AV1197" s="60"/>
      <c r="AW1197" s="60"/>
      <c r="AX1197" s="60"/>
      <c r="AY1197" s="60"/>
      <c r="AZ1197" s="60"/>
      <c r="BA1197" s="60"/>
      <c r="BB1197" s="60"/>
      <c r="BC1197" s="60"/>
      <c r="BD1197" s="60"/>
      <c r="BE1197" s="60"/>
      <c r="BF1197" s="60"/>
      <c r="BG1197" s="60"/>
      <c r="BH1197" s="60"/>
      <c r="BI1197" s="60"/>
      <c r="BJ1197" s="60"/>
      <c r="BK1197" s="60"/>
      <c r="BL1197" s="60"/>
      <c r="BM1197" s="60"/>
      <c r="BN1197" s="60"/>
      <c r="BO1197" s="60"/>
      <c r="BP1197" s="60"/>
      <c r="BQ1197" s="60"/>
      <c r="BR1197" s="60"/>
      <c r="BS1197" s="60"/>
      <c r="BT1197" s="60"/>
      <c r="BU1197" s="60"/>
      <c r="BV1197" s="60"/>
      <c r="BW1197" s="60"/>
      <c r="BX1197" s="60"/>
      <c r="BY1197" s="60"/>
      <c r="BZ1197" s="60"/>
      <c r="CA1197" s="60"/>
      <c r="CB1197" s="60"/>
      <c r="CC1197" s="60"/>
      <c r="CD1197" s="60"/>
      <c r="CE1197" s="60"/>
      <c r="CF1197" s="60"/>
      <c r="CG1197" s="60"/>
      <c r="CH1197" s="60"/>
      <c r="CI1197" s="60"/>
      <c r="CJ1197" s="60"/>
      <c r="CK1197" s="60"/>
      <c r="CL1197" s="60"/>
      <c r="CM1197" s="60"/>
      <c r="CN1197" s="60"/>
      <c r="CO1197" s="60"/>
      <c r="CP1197" s="60"/>
      <c r="CQ1197" s="60"/>
      <c r="CR1197" s="60"/>
      <c r="CS1197" s="60"/>
      <c r="CT1197" s="60"/>
      <c r="CU1197" s="60"/>
      <c r="CV1197" s="60"/>
      <c r="CW1197" s="60"/>
      <c r="CX1197" s="60"/>
      <c r="CY1197" s="60"/>
      <c r="CZ1197" s="60"/>
      <c r="DA1197" s="60"/>
      <c r="DB1197" s="60"/>
      <c r="DC1197" s="60"/>
      <c r="DD1197" s="60"/>
      <c r="DE1197" s="60"/>
      <c r="DF1197" s="60"/>
      <c r="DG1197" s="60"/>
      <c r="DH1197" s="60"/>
      <c r="DI1197" s="60"/>
      <c r="DJ1197" s="60"/>
      <c r="DK1197" s="60"/>
      <c r="DL1197" s="60"/>
      <c r="DM1197" s="60"/>
      <c r="DN1197" s="60"/>
      <c r="DO1197" s="60"/>
      <c r="DP1197" s="60"/>
      <c r="DQ1197" s="60"/>
      <c r="DR1197" s="60"/>
      <c r="DS1197" s="60"/>
      <c r="DT1197" s="60"/>
      <c r="DU1197" s="60"/>
      <c r="DV1197" s="60"/>
      <c r="DW1197" s="60"/>
      <c r="DX1197" s="60"/>
      <c r="DY1197" s="60"/>
      <c r="DZ1197" s="60"/>
      <c r="EA1197" s="60"/>
      <c r="EB1197" s="60"/>
      <c r="EC1197" s="60"/>
      <c r="ED1197" s="60"/>
      <c r="EE1197" s="60"/>
      <c r="EF1197" s="60"/>
      <c r="EG1197" s="60"/>
      <c r="EH1197" s="60"/>
      <c r="EI1197" s="60"/>
      <c r="EJ1197" s="60"/>
      <c r="EK1197" s="60"/>
      <c r="EL1197" s="60"/>
      <c r="EM1197" s="60"/>
      <c r="EN1197" s="60"/>
      <c r="EO1197" s="60"/>
      <c r="EP1197" s="60"/>
      <c r="EQ1197" s="60"/>
      <c r="ER1197" s="60"/>
      <c r="ES1197" s="60"/>
      <c r="ET1197" s="60"/>
      <c r="EU1197" s="60"/>
      <c r="EV1197" s="60"/>
      <c r="EW1197" s="60"/>
      <c r="EX1197" s="60"/>
      <c r="EY1197" s="60"/>
      <c r="EZ1197" s="60"/>
      <c r="FA1197" s="60"/>
      <c r="FB1197" s="60"/>
      <c r="FC1197" s="60"/>
      <c r="FD1197" s="60"/>
      <c r="FE1197" s="60"/>
      <c r="FF1197" s="60"/>
      <c r="FG1197" s="60"/>
      <c r="FH1197" s="60"/>
      <c r="FI1197" s="60"/>
      <c r="FJ1197" s="60"/>
      <c r="FK1197" s="60"/>
      <c r="FL1197" s="60"/>
      <c r="FM1197" s="60"/>
      <c r="FN1197" s="60"/>
      <c r="FO1197" s="60"/>
      <c r="FP1197" s="60"/>
      <c r="FQ1197" s="60"/>
      <c r="FR1197" s="60"/>
      <c r="FS1197" s="60"/>
      <c r="FT1197" s="60"/>
      <c r="FU1197" s="60"/>
      <c r="FV1197" s="60"/>
      <c r="FW1197" s="60"/>
      <c r="FX1197" s="60"/>
      <c r="FY1197" s="60"/>
      <c r="FZ1197" s="60"/>
      <c r="GA1197" s="60"/>
      <c r="GB1197" s="60"/>
      <c r="GC1197" s="60"/>
      <c r="GD1197" s="60"/>
      <c r="GE1197" s="60"/>
      <c r="GF1197" s="60"/>
      <c r="GG1197" s="60"/>
      <c r="GH1197" s="60"/>
      <c r="GI1197" s="60"/>
      <c r="GJ1197" s="60"/>
      <c r="GK1197" s="60"/>
      <c r="GL1197" s="60"/>
      <c r="GM1197" s="60"/>
      <c r="GN1197" s="60"/>
      <c r="GO1197" s="60"/>
      <c r="GP1197" s="60"/>
      <c r="GQ1197" s="60"/>
      <c r="GR1197" s="60"/>
      <c r="GS1197" s="60"/>
      <c r="GT1197" s="60"/>
      <c r="GU1197" s="60"/>
      <c r="GV1197" s="60"/>
      <c r="GW1197" s="60"/>
      <c r="GX1197" s="60"/>
      <c r="GY1197" s="60"/>
      <c r="GZ1197" s="60"/>
      <c r="HA1197" s="60"/>
      <c r="HB1197" s="60"/>
      <c r="HC1197" s="60"/>
      <c r="HD1197" s="60"/>
      <c r="HE1197" s="60"/>
      <c r="HF1197" s="60"/>
      <c r="HG1197" s="60"/>
      <c r="HH1197" s="60"/>
      <c r="HI1197" s="60"/>
      <c r="HJ1197" s="60"/>
      <c r="HK1197" s="60"/>
      <c r="HL1197" s="60"/>
      <c r="HM1197" s="60"/>
      <c r="HN1197" s="60"/>
      <c r="HO1197" s="60"/>
      <c r="HP1197" s="60"/>
      <c r="HQ1197" s="60"/>
      <c r="HR1197" s="60"/>
      <c r="HS1197" s="60"/>
      <c r="HT1197" s="60"/>
      <c r="HU1197" s="60"/>
      <c r="HV1197" s="60"/>
      <c r="HW1197" s="60"/>
      <c r="HX1197" s="60"/>
      <c r="HY1197" s="60"/>
      <c r="HZ1197" s="60"/>
      <c r="IA1197" s="60"/>
      <c r="IB1197" s="60"/>
      <c r="IC1197" s="60"/>
      <c r="ID1197" s="60"/>
      <c r="IE1197" s="60"/>
      <c r="IF1197" s="60"/>
      <c r="IG1197" s="60"/>
      <c r="IH1197" s="60"/>
      <c r="II1197" s="60"/>
      <c r="IJ1197" s="60"/>
      <c r="IK1197" s="60"/>
      <c r="IL1197" s="60"/>
      <c r="IM1197" s="60"/>
      <c r="IN1197" s="60"/>
      <c r="IO1197" s="60"/>
      <c r="IP1197" s="60"/>
      <c r="IQ1197" s="60"/>
      <c r="IR1197" s="60"/>
      <c r="IS1197" s="60"/>
      <c r="IT1197" s="60"/>
      <c r="IU1197" s="60"/>
      <c r="IV1197" s="60"/>
      <c r="IW1197" s="60"/>
      <c r="IX1197" s="60"/>
      <c r="IY1197" s="60"/>
      <c r="IZ1197" s="60"/>
      <c r="JA1197" s="60"/>
      <c r="JB1197" s="60"/>
      <c r="JC1197" s="60"/>
      <c r="JD1197" s="60"/>
      <c r="JE1197" s="60"/>
      <c r="JF1197" s="60"/>
      <c r="JG1197" s="60"/>
      <c r="JH1197" s="60"/>
      <c r="JI1197" s="60"/>
      <c r="JJ1197" s="60"/>
      <c r="JK1197" s="60"/>
      <c r="JL1197" s="60"/>
      <c r="JM1197" s="60"/>
      <c r="JN1197" s="60"/>
      <c r="JO1197" s="60"/>
      <c r="JP1197" s="60"/>
      <c r="JQ1197" s="60"/>
      <c r="JR1197" s="60"/>
      <c r="JS1197" s="60"/>
      <c r="JT1197" s="60"/>
      <c r="JU1197" s="60"/>
      <c r="JV1197" s="60"/>
      <c r="JW1197" s="60"/>
      <c r="JX1197" s="60"/>
      <c r="JY1197" s="60"/>
      <c r="JZ1197" s="60"/>
      <c r="KA1197" s="60"/>
      <c r="KB1197" s="60"/>
      <c r="KC1197" s="60"/>
      <c r="KD1197" s="60"/>
      <c r="KE1197" s="60"/>
      <c r="KF1197" s="60"/>
      <c r="KG1197" s="60"/>
      <c r="KH1197" s="60"/>
      <c r="KI1197" s="60"/>
      <c r="KJ1197" s="60"/>
      <c r="KK1197" s="60"/>
      <c r="KL1197" s="60"/>
      <c r="KM1197" s="60"/>
      <c r="KN1197" s="60"/>
      <c r="KO1197" s="60"/>
      <c r="KP1197" s="60"/>
      <c r="KQ1197" s="60"/>
      <c r="KR1197" s="60"/>
      <c r="KS1197" s="60"/>
      <c r="KT1197" s="60"/>
      <c r="KU1197" s="60"/>
      <c r="KV1197" s="60"/>
      <c r="KW1197" s="60"/>
      <c r="KX1197" s="60"/>
      <c r="KY1197" s="60"/>
      <c r="KZ1197" s="60"/>
      <c r="LA1197" s="60"/>
      <c r="LB1197" s="60"/>
      <c r="LC1197" s="60"/>
      <c r="LD1197" s="60"/>
      <c r="LE1197" s="60"/>
      <c r="LF1197" s="60"/>
      <c r="LG1197" s="60"/>
      <c r="LH1197" s="60"/>
      <c r="LI1197" s="60"/>
      <c r="LJ1197" s="60"/>
      <c r="LK1197" s="60"/>
      <c r="LL1197" s="60"/>
      <c r="LM1197" s="60"/>
      <c r="LN1197" s="60"/>
      <c r="LO1197" s="60"/>
      <c r="LP1197" s="60"/>
      <c r="LQ1197" s="60"/>
      <c r="LR1197" s="60"/>
      <c r="LS1197" s="60"/>
      <c r="LT1197" s="60"/>
      <c r="LU1197" s="60"/>
      <c r="LV1197" s="60"/>
      <c r="LW1197" s="60"/>
      <c r="LX1197" s="60"/>
      <c r="LY1197" s="60"/>
      <c r="LZ1197" s="60"/>
      <c r="MA1197" s="60"/>
      <c r="MB1197" s="60"/>
      <c r="MC1197" s="60"/>
      <c r="MD1197" s="60"/>
      <c r="ME1197" s="60"/>
      <c r="MF1197" s="60"/>
      <c r="MG1197" s="60"/>
      <c r="MH1197" s="60"/>
      <c r="MI1197" s="60"/>
      <c r="MJ1197" s="60"/>
      <c r="MK1197" s="60"/>
      <c r="ML1197" s="60"/>
      <c r="MM1197" s="60"/>
      <c r="MN1197" s="60"/>
      <c r="MO1197" s="60"/>
      <c r="MP1197" s="60"/>
      <c r="MQ1197" s="60"/>
      <c r="MR1197" s="60"/>
      <c r="MS1197" s="60"/>
      <c r="MT1197" s="60"/>
      <c r="MU1197" s="60"/>
      <c r="MV1197" s="60"/>
      <c r="MW1197" s="60"/>
      <c r="MX1197" s="60"/>
      <c r="MY1197" s="60"/>
      <c r="MZ1197" s="60"/>
      <c r="NA1197" s="60"/>
      <c r="NB1197" s="60"/>
      <c r="NC1197" s="60"/>
      <c r="ND1197" s="60"/>
      <c r="NE1197" s="60"/>
      <c r="NF1197" s="60"/>
      <c r="NG1197" s="60"/>
      <c r="NH1197" s="60"/>
      <c r="NI1197" s="60"/>
      <c r="NJ1197" s="60"/>
      <c r="NK1197" s="60"/>
      <c r="NL1197" s="60"/>
      <c r="NM1197" s="60"/>
      <c r="NN1197" s="60"/>
      <c r="NO1197" s="60"/>
      <c r="NP1197" s="60"/>
      <c r="NQ1197" s="60"/>
      <c r="NR1197" s="60"/>
      <c r="NS1197" s="60"/>
      <c r="NT1197" s="60"/>
      <c r="NU1197" s="60"/>
      <c r="NV1197" s="60"/>
      <c r="NW1197" s="60"/>
      <c r="NX1197" s="60"/>
      <c r="NY1197" s="60"/>
      <c r="NZ1197" s="60"/>
      <c r="OA1197" s="60"/>
      <c r="OB1197" s="60"/>
      <c r="OC1197" s="60"/>
      <c r="OD1197" s="60"/>
      <c r="OE1197" s="60"/>
      <c r="OF1197" s="60"/>
      <c r="OG1197" s="60"/>
      <c r="OH1197" s="60"/>
      <c r="OI1197" s="60"/>
      <c r="OJ1197" s="60"/>
      <c r="OK1197" s="60"/>
      <c r="OL1197" s="60"/>
      <c r="OM1197" s="60"/>
      <c r="ON1197" s="60"/>
      <c r="OO1197" s="60"/>
      <c r="OP1197" s="60"/>
      <c r="OQ1197" s="60"/>
      <c r="OR1197" s="60"/>
      <c r="OS1197" s="60"/>
      <c r="OT1197" s="60"/>
      <c r="OU1197" s="60"/>
      <c r="OV1197" s="60"/>
      <c r="OW1197" s="60"/>
      <c r="OX1197" s="60"/>
      <c r="OY1197" s="60"/>
      <c r="OZ1197" s="60"/>
      <c r="PA1197" s="60"/>
      <c r="PB1197" s="60"/>
      <c r="PC1197" s="60"/>
      <c r="PD1197" s="60"/>
      <c r="PE1197" s="60"/>
      <c r="PF1197" s="60"/>
      <c r="PG1197" s="60"/>
      <c r="PH1197" s="60"/>
      <c r="PI1197" s="60"/>
      <c r="PJ1197" s="60"/>
      <c r="PK1197" s="60"/>
      <c r="PL1197" s="60"/>
      <c r="PM1197" s="60"/>
      <c r="PN1197" s="60"/>
      <c r="PO1197" s="60"/>
      <c r="PP1197" s="60"/>
      <c r="PQ1197" s="60"/>
      <c r="PR1197" s="60"/>
      <c r="PS1197" s="60"/>
      <c r="PT1197" s="60"/>
      <c r="PU1197" s="60"/>
      <c r="PV1197" s="60"/>
      <c r="PW1197" s="60"/>
      <c r="PX1197" s="60"/>
      <c r="PY1197" s="60"/>
      <c r="PZ1197" s="60"/>
      <c r="QA1197" s="60"/>
      <c r="QB1197" s="60"/>
      <c r="QC1197" s="60"/>
      <c r="QD1197" s="60"/>
      <c r="QE1197" s="60"/>
      <c r="QF1197" s="60"/>
      <c r="QG1197" s="60"/>
      <c r="QH1197" s="60"/>
      <c r="QI1197" s="60"/>
      <c r="QJ1197" s="60"/>
      <c r="QK1197" s="60"/>
      <c r="QL1197" s="60"/>
      <c r="QM1197" s="60"/>
      <c r="QN1197" s="60"/>
      <c r="QO1197" s="60"/>
      <c r="QP1197" s="60"/>
      <c r="QQ1197" s="60"/>
      <c r="QR1197" s="60"/>
      <c r="QS1197" s="60"/>
      <c r="QT1197" s="60"/>
      <c r="QU1197" s="60"/>
      <c r="QV1197" s="60"/>
      <c r="QW1197" s="60"/>
      <c r="QX1197" s="60"/>
      <c r="QY1197" s="60"/>
      <c r="QZ1197" s="60"/>
      <c r="RA1197" s="60"/>
      <c r="RB1197" s="60"/>
      <c r="RC1197" s="60"/>
      <c r="RD1197" s="60"/>
      <c r="RE1197" s="60"/>
      <c r="RF1197" s="60"/>
      <c r="RG1197" s="60"/>
      <c r="RH1197" s="60"/>
      <c r="RI1197" s="60"/>
      <c r="RJ1197" s="60"/>
      <c r="RK1197" s="60"/>
      <c r="RL1197" s="60"/>
      <c r="RM1197" s="60"/>
      <c r="RN1197" s="60"/>
      <c r="RO1197" s="60"/>
      <c r="RP1197" s="60"/>
      <c r="RQ1197" s="60"/>
      <c r="RR1197" s="60"/>
      <c r="RS1197" s="60"/>
      <c r="RT1197" s="60"/>
      <c r="RU1197" s="60"/>
      <c r="RV1197" s="60"/>
      <c r="RW1197" s="60"/>
      <c r="RX1197" s="60"/>
      <c r="RY1197" s="60"/>
      <c r="RZ1197" s="60"/>
      <c r="SA1197" s="60"/>
      <c r="SB1197" s="60"/>
      <c r="SC1197" s="60"/>
      <c r="SD1197" s="60"/>
      <c r="SE1197" s="60"/>
      <c r="SF1197" s="60"/>
      <c r="SG1197" s="60"/>
      <c r="SH1197" s="60"/>
      <c r="SI1197" s="60"/>
      <c r="SJ1197" s="60"/>
      <c r="SK1197" s="60"/>
      <c r="SL1197" s="60"/>
      <c r="SM1197" s="60"/>
      <c r="SN1197" s="60"/>
      <c r="SO1197" s="60"/>
      <c r="SP1197" s="60"/>
      <c r="SQ1197" s="60"/>
      <c r="SR1197" s="60"/>
      <c r="SS1197" s="60"/>
      <c r="ST1197" s="60"/>
      <c r="SU1197" s="60"/>
      <c r="SV1197" s="60"/>
      <c r="SW1197" s="60"/>
      <c r="SX1197" s="60"/>
      <c r="SY1197" s="60"/>
      <c r="SZ1197" s="60"/>
      <c r="TA1197" s="60"/>
      <c r="TB1197" s="60"/>
      <c r="TC1197" s="60"/>
      <c r="TD1197" s="60"/>
      <c r="TE1197" s="60"/>
      <c r="TF1197" s="60"/>
      <c r="TG1197" s="60"/>
      <c r="TH1197" s="60"/>
      <c r="TI1197" s="60"/>
    </row>
    <row r="1198" spans="1:529" s="82" customFormat="1" ht="45" customHeight="1" thickBot="1" x14ac:dyDescent="0.3">
      <c r="A1198" s="92" t="s">
        <v>3434</v>
      </c>
      <c r="B1198" s="93">
        <v>41890</v>
      </c>
      <c r="C1198" s="94" t="s">
        <v>3435</v>
      </c>
      <c r="D1198" s="94" t="s">
        <v>5765</v>
      </c>
      <c r="E1198" s="94"/>
      <c r="F1198" s="94"/>
      <c r="G1198" s="94"/>
      <c r="H1198" s="159">
        <v>39267</v>
      </c>
      <c r="I1198" s="93">
        <v>41914</v>
      </c>
      <c r="J1198" s="66">
        <v>44082</v>
      </c>
      <c r="K1198" s="94" t="s">
        <v>373</v>
      </c>
      <c r="L1198" s="67"/>
      <c r="M1198" s="94" t="s">
        <v>4878</v>
      </c>
      <c r="N1198" s="94" t="s">
        <v>34</v>
      </c>
      <c r="O1198" s="94">
        <v>1095</v>
      </c>
      <c r="P1198" s="756"/>
      <c r="Q1198" s="756"/>
      <c r="R1198" s="834"/>
      <c r="S1198" s="834"/>
      <c r="T1198" s="579">
        <v>0.125</v>
      </c>
      <c r="U1198" s="94">
        <v>3</v>
      </c>
      <c r="V1198" s="94">
        <v>1095</v>
      </c>
      <c r="W1198" s="94" t="s">
        <v>3185</v>
      </c>
      <c r="X1198" s="94">
        <v>35</v>
      </c>
      <c r="Y1198" s="94">
        <v>15</v>
      </c>
      <c r="Z1198" s="94">
        <v>70</v>
      </c>
      <c r="AA1198" s="94" t="s">
        <v>1090</v>
      </c>
      <c r="AB1198" s="94" t="s">
        <v>1090</v>
      </c>
      <c r="AC1198" s="94" t="s">
        <v>1090</v>
      </c>
      <c r="AD1198" s="94" t="s">
        <v>1090</v>
      </c>
      <c r="AE1198" s="94" t="s">
        <v>1090</v>
      </c>
      <c r="AF1198" s="94">
        <v>0.3</v>
      </c>
      <c r="AG1198" s="94" t="s">
        <v>1090</v>
      </c>
      <c r="AH1198" s="94">
        <v>721.6</v>
      </c>
      <c r="AI1198" s="94" t="s">
        <v>4500</v>
      </c>
      <c r="AJ1198" s="94" t="s">
        <v>4501</v>
      </c>
      <c r="AK1198" s="67" t="s">
        <v>1373</v>
      </c>
      <c r="AM1198" s="60"/>
      <c r="AN1198" s="60"/>
      <c r="AO1198" s="60"/>
      <c r="AP1198" s="60"/>
      <c r="AQ1198" s="60"/>
      <c r="AR1198" s="60"/>
      <c r="AS1198" s="60"/>
      <c r="AT1198" s="60"/>
      <c r="AU1198" s="60"/>
      <c r="AV1198" s="60"/>
      <c r="AW1198" s="60"/>
      <c r="AX1198" s="60"/>
      <c r="AY1198" s="60"/>
      <c r="AZ1198" s="60"/>
      <c r="BA1198" s="60"/>
      <c r="BB1198" s="60"/>
      <c r="BC1198" s="60"/>
      <c r="BD1198" s="60"/>
      <c r="BE1198" s="60"/>
      <c r="BF1198" s="60"/>
      <c r="BG1198" s="60"/>
      <c r="BH1198" s="60"/>
      <c r="BI1198" s="60"/>
      <c r="BJ1198" s="60"/>
      <c r="BK1198" s="60"/>
      <c r="BL1198" s="60"/>
      <c r="BM1198" s="60"/>
      <c r="BN1198" s="60"/>
      <c r="BO1198" s="60"/>
      <c r="BP1198" s="60"/>
      <c r="BQ1198" s="60"/>
      <c r="BR1198" s="60"/>
      <c r="BS1198" s="60"/>
      <c r="BT1198" s="60"/>
      <c r="BU1198" s="60"/>
      <c r="BV1198" s="60"/>
      <c r="BW1198" s="60"/>
      <c r="BX1198" s="60"/>
      <c r="BY1198" s="60"/>
      <c r="BZ1198" s="60"/>
      <c r="CA1198" s="60"/>
      <c r="CB1198" s="60"/>
      <c r="CC1198" s="60"/>
      <c r="CD1198" s="60"/>
      <c r="CE1198" s="60"/>
      <c r="CF1198" s="60"/>
      <c r="CG1198" s="60"/>
      <c r="CH1198" s="60"/>
      <c r="CI1198" s="60"/>
      <c r="CJ1198" s="60"/>
      <c r="CK1198" s="60"/>
      <c r="CL1198" s="60"/>
      <c r="CM1198" s="60"/>
      <c r="CN1198" s="60"/>
      <c r="CO1198" s="60"/>
      <c r="CP1198" s="60"/>
      <c r="CQ1198" s="60"/>
      <c r="CR1198" s="60"/>
      <c r="CS1198" s="60"/>
      <c r="CT1198" s="60"/>
      <c r="CU1198" s="60"/>
      <c r="CV1198" s="60"/>
      <c r="CW1198" s="60"/>
      <c r="CX1198" s="60"/>
      <c r="CY1198" s="60"/>
      <c r="CZ1198" s="60"/>
      <c r="DA1198" s="60"/>
      <c r="DB1198" s="60"/>
      <c r="DC1198" s="60"/>
      <c r="DD1198" s="60"/>
      <c r="DE1198" s="60"/>
      <c r="DF1198" s="60"/>
      <c r="DG1198" s="60"/>
      <c r="DH1198" s="60"/>
      <c r="DI1198" s="60"/>
      <c r="DJ1198" s="60"/>
      <c r="DK1198" s="60"/>
      <c r="DL1198" s="60"/>
      <c r="DM1198" s="60"/>
      <c r="DN1198" s="60"/>
      <c r="DO1198" s="60"/>
      <c r="DP1198" s="60"/>
      <c r="DQ1198" s="60"/>
      <c r="DR1198" s="60"/>
      <c r="DS1198" s="60"/>
      <c r="DT1198" s="60"/>
      <c r="DU1198" s="60"/>
      <c r="DV1198" s="60"/>
      <c r="DW1198" s="60"/>
      <c r="DX1198" s="60"/>
      <c r="DY1198" s="60"/>
      <c r="DZ1198" s="60"/>
      <c r="EA1198" s="60"/>
      <c r="EB1198" s="60"/>
      <c r="EC1198" s="60"/>
      <c r="ED1198" s="60"/>
      <c r="EE1198" s="60"/>
      <c r="EF1198" s="60"/>
      <c r="EG1198" s="60"/>
      <c r="EH1198" s="60"/>
      <c r="EI1198" s="60"/>
      <c r="EJ1198" s="60"/>
      <c r="EK1198" s="60"/>
      <c r="EL1198" s="60"/>
      <c r="EM1198" s="60"/>
      <c r="EN1198" s="60"/>
      <c r="EO1198" s="60"/>
      <c r="EP1198" s="60"/>
      <c r="EQ1198" s="60"/>
      <c r="ER1198" s="60"/>
      <c r="ES1198" s="60"/>
      <c r="ET1198" s="60"/>
      <c r="EU1198" s="60"/>
      <c r="EV1198" s="60"/>
      <c r="EW1198" s="60"/>
      <c r="EX1198" s="60"/>
      <c r="EY1198" s="60"/>
      <c r="EZ1198" s="60"/>
      <c r="FA1198" s="60"/>
      <c r="FB1198" s="60"/>
      <c r="FC1198" s="60"/>
      <c r="FD1198" s="60"/>
      <c r="FE1198" s="60"/>
      <c r="FF1198" s="60"/>
      <c r="FG1198" s="60"/>
      <c r="FH1198" s="60"/>
      <c r="FI1198" s="60"/>
      <c r="FJ1198" s="60"/>
      <c r="FK1198" s="60"/>
      <c r="FL1198" s="60"/>
      <c r="FM1198" s="60"/>
      <c r="FN1198" s="60"/>
      <c r="FO1198" s="60"/>
      <c r="FP1198" s="60"/>
      <c r="FQ1198" s="60"/>
      <c r="FR1198" s="60"/>
      <c r="FS1198" s="60"/>
      <c r="FT1198" s="60"/>
      <c r="FU1198" s="60"/>
      <c r="FV1198" s="60"/>
      <c r="FW1198" s="60"/>
      <c r="FX1198" s="60"/>
      <c r="FY1198" s="60"/>
      <c r="FZ1198" s="60"/>
      <c r="GA1198" s="60"/>
      <c r="GB1198" s="60"/>
      <c r="GC1198" s="60"/>
      <c r="GD1198" s="60"/>
      <c r="GE1198" s="60"/>
      <c r="GF1198" s="60"/>
      <c r="GG1198" s="60"/>
      <c r="GH1198" s="60"/>
      <c r="GI1198" s="60"/>
      <c r="GJ1198" s="60"/>
      <c r="GK1198" s="60"/>
      <c r="GL1198" s="60"/>
      <c r="GM1198" s="60"/>
      <c r="GN1198" s="60"/>
      <c r="GO1198" s="60"/>
      <c r="GP1198" s="60"/>
      <c r="GQ1198" s="60"/>
      <c r="GR1198" s="60"/>
      <c r="GS1198" s="60"/>
      <c r="GT1198" s="60"/>
      <c r="GU1198" s="60"/>
      <c r="GV1198" s="60"/>
      <c r="GW1198" s="60"/>
      <c r="GX1198" s="60"/>
      <c r="GY1198" s="60"/>
      <c r="GZ1198" s="60"/>
      <c r="HA1198" s="60"/>
      <c r="HB1198" s="60"/>
      <c r="HC1198" s="60"/>
      <c r="HD1198" s="60"/>
      <c r="HE1198" s="60"/>
      <c r="HF1198" s="60"/>
      <c r="HG1198" s="60"/>
      <c r="HH1198" s="60"/>
      <c r="HI1198" s="60"/>
      <c r="HJ1198" s="60"/>
      <c r="HK1198" s="60"/>
      <c r="HL1198" s="60"/>
      <c r="HM1198" s="60"/>
      <c r="HN1198" s="60"/>
      <c r="HO1198" s="60"/>
      <c r="HP1198" s="60"/>
      <c r="HQ1198" s="60"/>
      <c r="HR1198" s="60"/>
      <c r="HS1198" s="60"/>
      <c r="HT1198" s="60"/>
      <c r="HU1198" s="60"/>
      <c r="HV1198" s="60"/>
      <c r="HW1198" s="60"/>
      <c r="HX1198" s="60"/>
      <c r="HY1198" s="60"/>
      <c r="HZ1198" s="60"/>
      <c r="IA1198" s="60"/>
      <c r="IB1198" s="60"/>
      <c r="IC1198" s="60"/>
      <c r="ID1198" s="60"/>
      <c r="IE1198" s="60"/>
      <c r="IF1198" s="60"/>
      <c r="IG1198" s="60"/>
      <c r="IH1198" s="60"/>
      <c r="II1198" s="60"/>
      <c r="IJ1198" s="60"/>
      <c r="IK1198" s="60"/>
      <c r="IL1198" s="60"/>
      <c r="IM1198" s="60"/>
      <c r="IN1198" s="60"/>
      <c r="IO1198" s="60"/>
      <c r="IP1198" s="60"/>
      <c r="IQ1198" s="60"/>
      <c r="IR1198" s="60"/>
      <c r="IS1198" s="60"/>
      <c r="IT1198" s="60"/>
      <c r="IU1198" s="60"/>
      <c r="IV1198" s="60"/>
      <c r="IW1198" s="60"/>
      <c r="IX1198" s="60"/>
      <c r="IY1198" s="60"/>
      <c r="IZ1198" s="60"/>
      <c r="JA1198" s="60"/>
      <c r="JB1198" s="60"/>
      <c r="JC1198" s="60"/>
      <c r="JD1198" s="60"/>
      <c r="JE1198" s="60"/>
      <c r="JF1198" s="60"/>
      <c r="JG1198" s="60"/>
      <c r="JH1198" s="60"/>
      <c r="JI1198" s="60"/>
      <c r="JJ1198" s="60"/>
      <c r="JK1198" s="60"/>
      <c r="JL1198" s="60"/>
      <c r="JM1198" s="60"/>
      <c r="JN1198" s="60"/>
      <c r="JO1198" s="60"/>
      <c r="JP1198" s="60"/>
      <c r="JQ1198" s="60"/>
      <c r="JR1198" s="60"/>
      <c r="JS1198" s="60"/>
      <c r="JT1198" s="60"/>
      <c r="JU1198" s="60"/>
      <c r="JV1198" s="60"/>
      <c r="JW1198" s="60"/>
      <c r="JX1198" s="60"/>
      <c r="JY1198" s="60"/>
      <c r="JZ1198" s="60"/>
      <c r="KA1198" s="60"/>
      <c r="KB1198" s="60"/>
      <c r="KC1198" s="60"/>
      <c r="KD1198" s="60"/>
      <c r="KE1198" s="60"/>
      <c r="KF1198" s="60"/>
      <c r="KG1198" s="60"/>
      <c r="KH1198" s="60"/>
      <c r="KI1198" s="60"/>
      <c r="KJ1198" s="60"/>
      <c r="KK1198" s="60"/>
      <c r="KL1198" s="60"/>
      <c r="KM1198" s="60"/>
      <c r="KN1198" s="60"/>
      <c r="KO1198" s="60"/>
      <c r="KP1198" s="60"/>
      <c r="KQ1198" s="60"/>
      <c r="KR1198" s="60"/>
      <c r="KS1198" s="60"/>
      <c r="KT1198" s="60"/>
      <c r="KU1198" s="60"/>
      <c r="KV1198" s="60"/>
      <c r="KW1198" s="60"/>
      <c r="KX1198" s="60"/>
      <c r="KY1198" s="60"/>
      <c r="KZ1198" s="60"/>
      <c r="LA1198" s="60"/>
      <c r="LB1198" s="60"/>
      <c r="LC1198" s="60"/>
      <c r="LD1198" s="60"/>
      <c r="LE1198" s="60"/>
      <c r="LF1198" s="60"/>
      <c r="LG1198" s="60"/>
      <c r="LH1198" s="60"/>
      <c r="LI1198" s="60"/>
      <c r="LJ1198" s="60"/>
      <c r="LK1198" s="60"/>
      <c r="LL1198" s="60"/>
      <c r="LM1198" s="60"/>
      <c r="LN1198" s="60"/>
      <c r="LO1198" s="60"/>
      <c r="LP1198" s="60"/>
      <c r="LQ1198" s="60"/>
      <c r="LR1198" s="60"/>
      <c r="LS1198" s="60"/>
      <c r="LT1198" s="60"/>
      <c r="LU1198" s="60"/>
      <c r="LV1198" s="60"/>
      <c r="LW1198" s="60"/>
      <c r="LX1198" s="60"/>
      <c r="LY1198" s="60"/>
      <c r="LZ1198" s="60"/>
      <c r="MA1198" s="60"/>
      <c r="MB1198" s="60"/>
      <c r="MC1198" s="60"/>
      <c r="MD1198" s="60"/>
      <c r="ME1198" s="60"/>
      <c r="MF1198" s="60"/>
      <c r="MG1198" s="60"/>
      <c r="MH1198" s="60"/>
      <c r="MI1198" s="60"/>
      <c r="MJ1198" s="60"/>
      <c r="MK1198" s="60"/>
      <c r="ML1198" s="60"/>
      <c r="MM1198" s="60"/>
      <c r="MN1198" s="60"/>
      <c r="MO1198" s="60"/>
      <c r="MP1198" s="60"/>
      <c r="MQ1198" s="60"/>
      <c r="MR1198" s="60"/>
      <c r="MS1198" s="60"/>
      <c r="MT1198" s="60"/>
      <c r="MU1198" s="60"/>
      <c r="MV1198" s="60"/>
      <c r="MW1198" s="60"/>
      <c r="MX1198" s="60"/>
      <c r="MY1198" s="60"/>
      <c r="MZ1198" s="60"/>
      <c r="NA1198" s="60"/>
      <c r="NB1198" s="60"/>
      <c r="NC1198" s="60"/>
      <c r="ND1198" s="60"/>
      <c r="NE1198" s="60"/>
      <c r="NF1198" s="60"/>
      <c r="NG1198" s="60"/>
      <c r="NH1198" s="60"/>
      <c r="NI1198" s="60"/>
      <c r="NJ1198" s="60"/>
      <c r="NK1198" s="60"/>
      <c r="NL1198" s="60"/>
      <c r="NM1198" s="60"/>
      <c r="NN1198" s="60"/>
      <c r="NO1198" s="60"/>
      <c r="NP1198" s="60"/>
      <c r="NQ1198" s="60"/>
      <c r="NR1198" s="60"/>
      <c r="NS1198" s="60"/>
      <c r="NT1198" s="60"/>
      <c r="NU1198" s="60"/>
      <c r="NV1198" s="60"/>
      <c r="NW1198" s="60"/>
      <c r="NX1198" s="60"/>
      <c r="NY1198" s="60"/>
      <c r="NZ1198" s="60"/>
      <c r="OA1198" s="60"/>
      <c r="OB1198" s="60"/>
      <c r="OC1198" s="60"/>
      <c r="OD1198" s="60"/>
      <c r="OE1198" s="60"/>
      <c r="OF1198" s="60"/>
      <c r="OG1198" s="60"/>
      <c r="OH1198" s="60"/>
      <c r="OI1198" s="60"/>
      <c r="OJ1198" s="60"/>
      <c r="OK1198" s="60"/>
      <c r="OL1198" s="60"/>
      <c r="OM1198" s="60"/>
      <c r="ON1198" s="60"/>
      <c r="OO1198" s="60"/>
      <c r="OP1198" s="60"/>
      <c r="OQ1198" s="60"/>
      <c r="OR1198" s="60"/>
      <c r="OS1198" s="60"/>
      <c r="OT1198" s="60"/>
      <c r="OU1198" s="60"/>
      <c r="OV1198" s="60"/>
      <c r="OW1198" s="60"/>
      <c r="OX1198" s="60"/>
      <c r="OY1198" s="60"/>
      <c r="OZ1198" s="60"/>
      <c r="PA1198" s="60"/>
      <c r="PB1198" s="60"/>
      <c r="PC1198" s="60"/>
      <c r="PD1198" s="60"/>
      <c r="PE1198" s="60"/>
      <c r="PF1198" s="60"/>
      <c r="PG1198" s="60"/>
      <c r="PH1198" s="60"/>
      <c r="PI1198" s="60"/>
      <c r="PJ1198" s="60"/>
      <c r="PK1198" s="60"/>
      <c r="PL1198" s="60"/>
      <c r="PM1198" s="60"/>
      <c r="PN1198" s="60"/>
      <c r="PO1198" s="60"/>
      <c r="PP1198" s="60"/>
      <c r="PQ1198" s="60"/>
      <c r="PR1198" s="60"/>
      <c r="PS1198" s="60"/>
      <c r="PT1198" s="60"/>
      <c r="PU1198" s="60"/>
      <c r="PV1198" s="60"/>
      <c r="PW1198" s="60"/>
      <c r="PX1198" s="60"/>
      <c r="PY1198" s="60"/>
      <c r="PZ1198" s="60"/>
      <c r="QA1198" s="60"/>
      <c r="QB1198" s="60"/>
      <c r="QC1198" s="60"/>
      <c r="QD1198" s="60"/>
      <c r="QE1198" s="60"/>
      <c r="QF1198" s="60"/>
      <c r="QG1198" s="60"/>
      <c r="QH1198" s="60"/>
      <c r="QI1198" s="60"/>
      <c r="QJ1198" s="60"/>
      <c r="QK1198" s="60"/>
      <c r="QL1198" s="60"/>
      <c r="QM1198" s="60"/>
      <c r="QN1198" s="60"/>
      <c r="QO1198" s="60"/>
      <c r="QP1198" s="60"/>
      <c r="QQ1198" s="60"/>
      <c r="QR1198" s="60"/>
      <c r="QS1198" s="60"/>
      <c r="QT1198" s="60"/>
      <c r="QU1198" s="60"/>
      <c r="QV1198" s="60"/>
      <c r="QW1198" s="60"/>
      <c r="QX1198" s="60"/>
      <c r="QY1198" s="60"/>
      <c r="QZ1198" s="60"/>
      <c r="RA1198" s="60"/>
      <c r="RB1198" s="60"/>
      <c r="RC1198" s="60"/>
      <c r="RD1198" s="60"/>
      <c r="RE1198" s="60"/>
      <c r="RF1198" s="60"/>
      <c r="RG1198" s="60"/>
      <c r="RH1198" s="60"/>
      <c r="RI1198" s="60"/>
      <c r="RJ1198" s="60"/>
      <c r="RK1198" s="60"/>
      <c r="RL1198" s="60"/>
      <c r="RM1198" s="60"/>
      <c r="RN1198" s="60"/>
      <c r="RO1198" s="60"/>
      <c r="RP1198" s="60"/>
      <c r="RQ1198" s="60"/>
      <c r="RR1198" s="60"/>
      <c r="RS1198" s="60"/>
      <c r="RT1198" s="60"/>
      <c r="RU1198" s="60"/>
      <c r="RV1198" s="60"/>
      <c r="RW1198" s="60"/>
      <c r="RX1198" s="60"/>
      <c r="RY1198" s="60"/>
      <c r="RZ1198" s="60"/>
      <c r="SA1198" s="60"/>
      <c r="SB1198" s="60"/>
      <c r="SC1198" s="60"/>
      <c r="SD1198" s="60"/>
      <c r="SE1198" s="60"/>
      <c r="SF1198" s="60"/>
      <c r="SG1198" s="60"/>
      <c r="SH1198" s="60"/>
      <c r="SI1198" s="60"/>
      <c r="SJ1198" s="60"/>
      <c r="SK1198" s="60"/>
      <c r="SL1198" s="60"/>
      <c r="SM1198" s="60"/>
      <c r="SN1198" s="60"/>
      <c r="SO1198" s="60"/>
      <c r="SP1198" s="60"/>
      <c r="SQ1198" s="60"/>
      <c r="SR1198" s="60"/>
      <c r="SS1198" s="60"/>
      <c r="ST1198" s="60"/>
      <c r="SU1198" s="60"/>
      <c r="SV1198" s="60"/>
      <c r="SW1198" s="60"/>
      <c r="SX1198" s="60"/>
      <c r="SY1198" s="60"/>
      <c r="SZ1198" s="60"/>
      <c r="TA1198" s="60"/>
      <c r="TB1198" s="60"/>
      <c r="TC1198" s="60"/>
      <c r="TD1198" s="60"/>
      <c r="TE1198" s="60"/>
      <c r="TF1198" s="60"/>
      <c r="TG1198" s="60"/>
      <c r="TH1198" s="60"/>
      <c r="TI1198" s="60"/>
    </row>
    <row r="1199" spans="1:529" s="60" customFormat="1" ht="63.75" customHeight="1" thickBot="1" x14ac:dyDescent="0.3">
      <c r="A1199" s="92" t="s">
        <v>3448</v>
      </c>
      <c r="B1199" s="93">
        <v>41885</v>
      </c>
      <c r="C1199" s="94" t="s">
        <v>5236</v>
      </c>
      <c r="D1199" s="94" t="s">
        <v>7793</v>
      </c>
      <c r="E1199" s="94" t="s">
        <v>144</v>
      </c>
      <c r="F1199" s="94" t="s">
        <v>144</v>
      </c>
      <c r="G1199" s="94" t="s">
        <v>63</v>
      </c>
      <c r="H1199" s="159">
        <v>44238</v>
      </c>
      <c r="I1199" s="93">
        <v>41939</v>
      </c>
      <c r="J1199" s="93">
        <v>46268</v>
      </c>
      <c r="K1199" s="94" t="s">
        <v>365</v>
      </c>
      <c r="L1199" s="94" t="s">
        <v>365</v>
      </c>
      <c r="M1199" s="94" t="s">
        <v>289</v>
      </c>
      <c r="N1199" s="94" t="s">
        <v>25</v>
      </c>
      <c r="O1199" s="94">
        <v>850</v>
      </c>
      <c r="P1199" s="834" t="s">
        <v>7794</v>
      </c>
      <c r="Q1199" s="834" t="s">
        <v>7794</v>
      </c>
      <c r="R1199" s="834"/>
      <c r="S1199" s="834"/>
      <c r="T1199" s="579"/>
      <c r="U1199" s="94">
        <v>3.3730000000000002</v>
      </c>
      <c r="V1199" s="94">
        <v>850</v>
      </c>
      <c r="W1199" s="94" t="s">
        <v>1257</v>
      </c>
      <c r="X1199" s="94">
        <v>35</v>
      </c>
      <c r="Y1199" s="94">
        <v>25</v>
      </c>
      <c r="Z1199" s="94">
        <v>125</v>
      </c>
      <c r="AA1199" s="94" t="s">
        <v>1090</v>
      </c>
      <c r="AB1199" s="94" t="s">
        <v>1090</v>
      </c>
      <c r="AC1199" s="94" t="s">
        <v>1090</v>
      </c>
      <c r="AD1199" s="94" t="s">
        <v>1090</v>
      </c>
      <c r="AE1199" s="94" t="s">
        <v>1090</v>
      </c>
      <c r="AF1199" s="94">
        <v>1</v>
      </c>
      <c r="AG1199" s="94" t="s">
        <v>1090</v>
      </c>
      <c r="AH1199" s="94">
        <v>25.5</v>
      </c>
      <c r="AI1199" s="94" t="s">
        <v>4502</v>
      </c>
      <c r="AJ1199" s="94" t="s">
        <v>4503</v>
      </c>
      <c r="AK1199" s="67" t="s">
        <v>1373</v>
      </c>
      <c r="AL1199" s="82"/>
    </row>
    <row r="1200" spans="1:529" s="60" customFormat="1" ht="62.25" customHeight="1" thickBot="1" x14ac:dyDescent="0.3">
      <c r="A1200" s="92" t="s">
        <v>3449</v>
      </c>
      <c r="B1200" s="93">
        <v>41884</v>
      </c>
      <c r="C1200" s="94" t="s">
        <v>3450</v>
      </c>
      <c r="D1200" s="94" t="s">
        <v>7905</v>
      </c>
      <c r="E1200" s="94" t="s">
        <v>574</v>
      </c>
      <c r="F1200" s="94" t="s">
        <v>6962</v>
      </c>
      <c r="G1200" s="94" t="s">
        <v>28</v>
      </c>
      <c r="H1200" s="159">
        <v>7716</v>
      </c>
      <c r="I1200" s="93">
        <v>41940</v>
      </c>
      <c r="J1200" s="93">
        <v>46267</v>
      </c>
      <c r="K1200" s="94" t="s">
        <v>1349</v>
      </c>
      <c r="L1200" s="94" t="s">
        <v>6964</v>
      </c>
      <c r="M1200" s="94" t="s">
        <v>7901</v>
      </c>
      <c r="N1200" s="94" t="s">
        <v>21</v>
      </c>
      <c r="O1200" s="94" t="s">
        <v>7906</v>
      </c>
      <c r="P1200" s="834" t="s">
        <v>7902</v>
      </c>
      <c r="Q1200" s="834" t="s">
        <v>7902</v>
      </c>
      <c r="R1200" s="834"/>
      <c r="S1200" s="834"/>
      <c r="T1200" s="579">
        <v>20</v>
      </c>
      <c r="U1200" s="94">
        <v>162</v>
      </c>
      <c r="V1200" s="94">
        <v>79935</v>
      </c>
      <c r="W1200" s="94" t="s">
        <v>1257</v>
      </c>
      <c r="X1200" s="94">
        <v>50</v>
      </c>
      <c r="Y1200" s="94">
        <v>50</v>
      </c>
      <c r="Z1200" s="94">
        <v>250</v>
      </c>
      <c r="AA1200" s="94" t="s">
        <v>1090</v>
      </c>
      <c r="AB1200" s="94" t="s">
        <v>1090</v>
      </c>
      <c r="AC1200" s="94" t="s">
        <v>1090</v>
      </c>
      <c r="AD1200" s="94" t="s">
        <v>1090</v>
      </c>
      <c r="AE1200" s="94" t="s">
        <v>1090</v>
      </c>
      <c r="AF1200" s="94" t="s">
        <v>1090</v>
      </c>
      <c r="AG1200" s="94" t="s">
        <v>3451</v>
      </c>
      <c r="AH1200" s="94">
        <v>142.02000000000001</v>
      </c>
      <c r="AI1200" s="94" t="s">
        <v>7903</v>
      </c>
      <c r="AJ1200" s="94" t="s">
        <v>7904</v>
      </c>
      <c r="AK1200" s="67" t="s">
        <v>1373</v>
      </c>
      <c r="AL1200" s="82"/>
    </row>
    <row r="1201" spans="1:529" s="82" customFormat="1" ht="52.5" customHeight="1" x14ac:dyDescent="0.25">
      <c r="A1201" s="62" t="s">
        <v>3452</v>
      </c>
      <c r="B1201" s="63">
        <v>41913</v>
      </c>
      <c r="C1201" s="64" t="s">
        <v>5237</v>
      </c>
      <c r="D1201" s="64" t="s">
        <v>5174</v>
      </c>
      <c r="E1201" s="64"/>
      <c r="F1201" s="64"/>
      <c r="G1201" s="64"/>
      <c r="H1201" s="157">
        <v>44238</v>
      </c>
      <c r="I1201" s="63">
        <v>41940</v>
      </c>
      <c r="J1201" s="63">
        <v>44105</v>
      </c>
      <c r="K1201" s="64" t="s">
        <v>365</v>
      </c>
      <c r="L1201" s="64"/>
      <c r="M1201" s="64" t="s">
        <v>364</v>
      </c>
      <c r="N1201" s="64" t="s">
        <v>25</v>
      </c>
      <c r="O1201" s="64">
        <v>5475</v>
      </c>
      <c r="P1201" s="839"/>
      <c r="Q1201" s="839"/>
      <c r="R1201" s="839"/>
      <c r="S1201" s="839"/>
      <c r="T1201" s="630">
        <v>0.625</v>
      </c>
      <c r="U1201" s="64">
        <v>15</v>
      </c>
      <c r="V1201" s="64">
        <v>5475</v>
      </c>
      <c r="W1201" s="64" t="s">
        <v>1257</v>
      </c>
      <c r="X1201" s="64">
        <v>35</v>
      </c>
      <c r="Y1201" s="64">
        <v>25</v>
      </c>
      <c r="Z1201" s="64">
        <v>125</v>
      </c>
      <c r="AA1201" s="64" t="s">
        <v>1090</v>
      </c>
      <c r="AB1201" s="64" t="s">
        <v>1090</v>
      </c>
      <c r="AC1201" s="64" t="s">
        <v>1090</v>
      </c>
      <c r="AD1201" s="64" t="s">
        <v>1090</v>
      </c>
      <c r="AE1201" s="64" t="s">
        <v>1090</v>
      </c>
      <c r="AF1201" s="64">
        <v>0.5</v>
      </c>
      <c r="AG1201" s="64" t="s">
        <v>3453</v>
      </c>
      <c r="AH1201" s="64">
        <v>27.5</v>
      </c>
      <c r="AI1201" s="64" t="s">
        <v>3454</v>
      </c>
      <c r="AJ1201" s="64" t="s">
        <v>4504</v>
      </c>
      <c r="AK1201" s="64" t="s">
        <v>1373</v>
      </c>
      <c r="AL1201" s="469"/>
      <c r="AM1201" s="60"/>
      <c r="AN1201" s="60"/>
      <c r="AO1201" s="60"/>
      <c r="AP1201" s="60"/>
      <c r="AQ1201" s="60"/>
      <c r="AR1201" s="60"/>
      <c r="AS1201" s="60"/>
      <c r="AT1201" s="60"/>
      <c r="AU1201" s="60"/>
      <c r="AV1201" s="60"/>
      <c r="AW1201" s="60"/>
      <c r="AX1201" s="60"/>
      <c r="AY1201" s="60"/>
      <c r="AZ1201" s="60"/>
      <c r="BA1201" s="60"/>
      <c r="BB1201" s="60"/>
      <c r="BC1201" s="60"/>
      <c r="BD1201" s="60"/>
      <c r="BE1201" s="60"/>
      <c r="BF1201" s="60"/>
      <c r="BG1201" s="60"/>
      <c r="BH1201" s="60"/>
      <c r="BI1201" s="60"/>
      <c r="BJ1201" s="60"/>
      <c r="BK1201" s="60"/>
      <c r="BL1201" s="60"/>
      <c r="BM1201" s="60"/>
      <c r="BN1201" s="60"/>
      <c r="BO1201" s="60"/>
      <c r="BP1201" s="60"/>
      <c r="BQ1201" s="60"/>
      <c r="BR1201" s="60"/>
      <c r="BS1201" s="60"/>
      <c r="BT1201" s="60"/>
      <c r="BU1201" s="60"/>
      <c r="BV1201" s="60"/>
      <c r="BW1201" s="60"/>
      <c r="BX1201" s="60"/>
      <c r="BY1201" s="60"/>
      <c r="BZ1201" s="60"/>
      <c r="CA1201" s="60"/>
      <c r="CB1201" s="60"/>
      <c r="CC1201" s="60"/>
      <c r="CD1201" s="60"/>
      <c r="CE1201" s="60"/>
      <c r="CF1201" s="60"/>
      <c r="CG1201" s="60"/>
      <c r="CH1201" s="60"/>
      <c r="CI1201" s="60"/>
      <c r="CJ1201" s="60"/>
      <c r="CK1201" s="60"/>
      <c r="CL1201" s="60"/>
      <c r="CM1201" s="60"/>
      <c r="CN1201" s="60"/>
      <c r="CO1201" s="60"/>
      <c r="CP1201" s="60"/>
      <c r="CQ1201" s="60"/>
      <c r="CR1201" s="60"/>
      <c r="CS1201" s="60"/>
      <c r="CT1201" s="60"/>
      <c r="CU1201" s="60"/>
      <c r="CV1201" s="60"/>
      <c r="CW1201" s="60"/>
      <c r="CX1201" s="60"/>
      <c r="CY1201" s="60"/>
      <c r="CZ1201" s="60"/>
      <c r="DA1201" s="60"/>
      <c r="DB1201" s="60"/>
      <c r="DC1201" s="60"/>
      <c r="DD1201" s="60"/>
      <c r="DE1201" s="60"/>
      <c r="DF1201" s="60"/>
      <c r="DG1201" s="60"/>
      <c r="DH1201" s="60"/>
      <c r="DI1201" s="60"/>
      <c r="DJ1201" s="60"/>
      <c r="DK1201" s="60"/>
      <c r="DL1201" s="60"/>
      <c r="DM1201" s="60"/>
      <c r="DN1201" s="60"/>
      <c r="DO1201" s="60"/>
      <c r="DP1201" s="60"/>
      <c r="DQ1201" s="60"/>
      <c r="DR1201" s="60"/>
      <c r="DS1201" s="60"/>
      <c r="DT1201" s="60"/>
      <c r="DU1201" s="60"/>
      <c r="DV1201" s="60"/>
      <c r="DW1201" s="60"/>
      <c r="DX1201" s="60"/>
      <c r="DY1201" s="60"/>
      <c r="DZ1201" s="60"/>
      <c r="EA1201" s="60"/>
      <c r="EB1201" s="60"/>
      <c r="EC1201" s="60"/>
      <c r="ED1201" s="60"/>
      <c r="EE1201" s="60"/>
      <c r="EF1201" s="60"/>
      <c r="EG1201" s="60"/>
      <c r="EH1201" s="60"/>
      <c r="EI1201" s="60"/>
      <c r="EJ1201" s="60"/>
      <c r="EK1201" s="60"/>
      <c r="EL1201" s="60"/>
      <c r="EM1201" s="60"/>
      <c r="EN1201" s="60"/>
      <c r="EO1201" s="60"/>
      <c r="EP1201" s="60"/>
      <c r="EQ1201" s="60"/>
      <c r="ER1201" s="60"/>
      <c r="ES1201" s="60"/>
      <c r="ET1201" s="60"/>
      <c r="EU1201" s="60"/>
      <c r="EV1201" s="60"/>
      <c r="EW1201" s="60"/>
      <c r="EX1201" s="60"/>
      <c r="EY1201" s="60"/>
      <c r="EZ1201" s="60"/>
      <c r="FA1201" s="60"/>
      <c r="FB1201" s="60"/>
      <c r="FC1201" s="60"/>
      <c r="FD1201" s="60"/>
      <c r="FE1201" s="60"/>
      <c r="FF1201" s="60"/>
      <c r="FG1201" s="60"/>
      <c r="FH1201" s="60"/>
      <c r="FI1201" s="60"/>
      <c r="FJ1201" s="60"/>
      <c r="FK1201" s="60"/>
      <c r="FL1201" s="60"/>
      <c r="FM1201" s="60"/>
      <c r="FN1201" s="60"/>
      <c r="FO1201" s="60"/>
      <c r="FP1201" s="60"/>
      <c r="FQ1201" s="60"/>
      <c r="FR1201" s="60"/>
      <c r="FS1201" s="60"/>
      <c r="FT1201" s="60"/>
      <c r="FU1201" s="60"/>
      <c r="FV1201" s="60"/>
      <c r="FW1201" s="60"/>
      <c r="FX1201" s="60"/>
      <c r="FY1201" s="60"/>
      <c r="FZ1201" s="60"/>
      <c r="GA1201" s="60"/>
      <c r="GB1201" s="60"/>
      <c r="GC1201" s="60"/>
      <c r="GD1201" s="60"/>
      <c r="GE1201" s="60"/>
      <c r="GF1201" s="60"/>
      <c r="GG1201" s="60"/>
      <c r="GH1201" s="60"/>
      <c r="GI1201" s="60"/>
      <c r="GJ1201" s="60"/>
      <c r="GK1201" s="60"/>
      <c r="GL1201" s="60"/>
      <c r="GM1201" s="60"/>
      <c r="GN1201" s="60"/>
      <c r="GO1201" s="60"/>
      <c r="GP1201" s="60"/>
      <c r="GQ1201" s="60"/>
      <c r="GR1201" s="60"/>
      <c r="GS1201" s="60"/>
      <c r="GT1201" s="60"/>
      <c r="GU1201" s="60"/>
      <c r="GV1201" s="60"/>
      <c r="GW1201" s="60"/>
      <c r="GX1201" s="60"/>
      <c r="GY1201" s="60"/>
      <c r="GZ1201" s="60"/>
      <c r="HA1201" s="60"/>
      <c r="HB1201" s="60"/>
      <c r="HC1201" s="60"/>
      <c r="HD1201" s="60"/>
      <c r="HE1201" s="60"/>
      <c r="HF1201" s="60"/>
      <c r="HG1201" s="60"/>
      <c r="HH1201" s="60"/>
      <c r="HI1201" s="60"/>
      <c r="HJ1201" s="60"/>
      <c r="HK1201" s="60"/>
      <c r="HL1201" s="60"/>
      <c r="HM1201" s="60"/>
      <c r="HN1201" s="60"/>
      <c r="HO1201" s="60"/>
      <c r="HP1201" s="60"/>
      <c r="HQ1201" s="60"/>
      <c r="HR1201" s="60"/>
      <c r="HS1201" s="60"/>
      <c r="HT1201" s="60"/>
      <c r="HU1201" s="60"/>
      <c r="HV1201" s="60"/>
      <c r="HW1201" s="60"/>
      <c r="HX1201" s="60"/>
      <c r="HY1201" s="60"/>
      <c r="HZ1201" s="60"/>
      <c r="IA1201" s="60"/>
      <c r="IB1201" s="60"/>
      <c r="IC1201" s="60"/>
      <c r="ID1201" s="60"/>
      <c r="IE1201" s="60"/>
      <c r="IF1201" s="60"/>
      <c r="IG1201" s="60"/>
      <c r="IH1201" s="60"/>
      <c r="II1201" s="60"/>
      <c r="IJ1201" s="60"/>
      <c r="IK1201" s="60"/>
      <c r="IL1201" s="60"/>
      <c r="IM1201" s="60"/>
      <c r="IN1201" s="60"/>
      <c r="IO1201" s="60"/>
      <c r="IP1201" s="60"/>
      <c r="IQ1201" s="60"/>
      <c r="IR1201" s="60"/>
      <c r="IS1201" s="60"/>
      <c r="IT1201" s="60"/>
      <c r="IU1201" s="60"/>
      <c r="IV1201" s="60"/>
      <c r="IW1201" s="60"/>
      <c r="IX1201" s="60"/>
      <c r="IY1201" s="60"/>
      <c r="IZ1201" s="60"/>
      <c r="JA1201" s="60"/>
      <c r="JB1201" s="60"/>
      <c r="JC1201" s="60"/>
      <c r="JD1201" s="60"/>
      <c r="JE1201" s="60"/>
      <c r="JF1201" s="60"/>
      <c r="JG1201" s="60"/>
      <c r="JH1201" s="60"/>
      <c r="JI1201" s="60"/>
      <c r="JJ1201" s="60"/>
      <c r="JK1201" s="60"/>
      <c r="JL1201" s="60"/>
      <c r="JM1201" s="60"/>
      <c r="JN1201" s="60"/>
      <c r="JO1201" s="60"/>
      <c r="JP1201" s="60"/>
      <c r="JQ1201" s="60"/>
      <c r="JR1201" s="60"/>
      <c r="JS1201" s="60"/>
      <c r="JT1201" s="60"/>
      <c r="JU1201" s="60"/>
      <c r="JV1201" s="60"/>
      <c r="JW1201" s="60"/>
      <c r="JX1201" s="60"/>
      <c r="JY1201" s="60"/>
      <c r="JZ1201" s="60"/>
      <c r="KA1201" s="60"/>
      <c r="KB1201" s="60"/>
      <c r="KC1201" s="60"/>
      <c r="KD1201" s="60"/>
      <c r="KE1201" s="60"/>
      <c r="KF1201" s="60"/>
      <c r="KG1201" s="60"/>
      <c r="KH1201" s="60"/>
      <c r="KI1201" s="60"/>
      <c r="KJ1201" s="60"/>
      <c r="KK1201" s="60"/>
      <c r="KL1201" s="60"/>
      <c r="KM1201" s="60"/>
      <c r="KN1201" s="60"/>
      <c r="KO1201" s="60"/>
      <c r="KP1201" s="60"/>
      <c r="KQ1201" s="60"/>
      <c r="KR1201" s="60"/>
      <c r="KS1201" s="60"/>
      <c r="KT1201" s="60"/>
      <c r="KU1201" s="60"/>
      <c r="KV1201" s="60"/>
      <c r="KW1201" s="60"/>
      <c r="KX1201" s="60"/>
      <c r="KY1201" s="60"/>
      <c r="KZ1201" s="60"/>
      <c r="LA1201" s="60"/>
      <c r="LB1201" s="60"/>
      <c r="LC1201" s="60"/>
      <c r="LD1201" s="60"/>
      <c r="LE1201" s="60"/>
      <c r="LF1201" s="60"/>
      <c r="LG1201" s="60"/>
      <c r="LH1201" s="60"/>
      <c r="LI1201" s="60"/>
      <c r="LJ1201" s="60"/>
      <c r="LK1201" s="60"/>
      <c r="LL1201" s="60"/>
      <c r="LM1201" s="60"/>
      <c r="LN1201" s="60"/>
      <c r="LO1201" s="60"/>
      <c r="LP1201" s="60"/>
      <c r="LQ1201" s="60"/>
      <c r="LR1201" s="60"/>
      <c r="LS1201" s="60"/>
      <c r="LT1201" s="60"/>
      <c r="LU1201" s="60"/>
      <c r="LV1201" s="60"/>
      <c r="LW1201" s="60"/>
      <c r="LX1201" s="60"/>
      <c r="LY1201" s="60"/>
      <c r="LZ1201" s="60"/>
      <c r="MA1201" s="60"/>
      <c r="MB1201" s="60"/>
      <c r="MC1201" s="60"/>
      <c r="MD1201" s="60"/>
      <c r="ME1201" s="60"/>
      <c r="MF1201" s="60"/>
      <c r="MG1201" s="60"/>
      <c r="MH1201" s="60"/>
      <c r="MI1201" s="60"/>
      <c r="MJ1201" s="60"/>
      <c r="MK1201" s="60"/>
      <c r="ML1201" s="60"/>
      <c r="MM1201" s="60"/>
      <c r="MN1201" s="60"/>
      <c r="MO1201" s="60"/>
      <c r="MP1201" s="60"/>
      <c r="MQ1201" s="60"/>
      <c r="MR1201" s="60"/>
      <c r="MS1201" s="60"/>
      <c r="MT1201" s="60"/>
      <c r="MU1201" s="60"/>
      <c r="MV1201" s="60"/>
      <c r="MW1201" s="60"/>
      <c r="MX1201" s="60"/>
      <c r="MY1201" s="60"/>
      <c r="MZ1201" s="60"/>
      <c r="NA1201" s="60"/>
      <c r="NB1201" s="60"/>
      <c r="NC1201" s="60"/>
      <c r="ND1201" s="60"/>
      <c r="NE1201" s="60"/>
      <c r="NF1201" s="60"/>
      <c r="NG1201" s="60"/>
      <c r="NH1201" s="60"/>
      <c r="NI1201" s="60"/>
      <c r="NJ1201" s="60"/>
      <c r="NK1201" s="60"/>
      <c r="NL1201" s="60"/>
      <c r="NM1201" s="60"/>
      <c r="NN1201" s="60"/>
      <c r="NO1201" s="60"/>
      <c r="NP1201" s="60"/>
      <c r="NQ1201" s="60"/>
      <c r="NR1201" s="60"/>
      <c r="NS1201" s="60"/>
      <c r="NT1201" s="60"/>
      <c r="NU1201" s="60"/>
      <c r="NV1201" s="60"/>
      <c r="NW1201" s="60"/>
      <c r="NX1201" s="60"/>
      <c r="NY1201" s="60"/>
      <c r="NZ1201" s="60"/>
      <c r="OA1201" s="60"/>
      <c r="OB1201" s="60"/>
      <c r="OC1201" s="60"/>
      <c r="OD1201" s="60"/>
      <c r="OE1201" s="60"/>
      <c r="OF1201" s="60"/>
      <c r="OG1201" s="60"/>
      <c r="OH1201" s="60"/>
      <c r="OI1201" s="60"/>
      <c r="OJ1201" s="60"/>
      <c r="OK1201" s="60"/>
      <c r="OL1201" s="60"/>
      <c r="OM1201" s="60"/>
      <c r="ON1201" s="60"/>
      <c r="OO1201" s="60"/>
      <c r="OP1201" s="60"/>
      <c r="OQ1201" s="60"/>
      <c r="OR1201" s="60"/>
      <c r="OS1201" s="60"/>
      <c r="OT1201" s="60"/>
      <c r="OU1201" s="60"/>
      <c r="OV1201" s="60"/>
      <c r="OW1201" s="60"/>
      <c r="OX1201" s="60"/>
      <c r="OY1201" s="60"/>
      <c r="OZ1201" s="60"/>
      <c r="PA1201" s="60"/>
      <c r="PB1201" s="60"/>
      <c r="PC1201" s="60"/>
      <c r="PD1201" s="60"/>
      <c r="PE1201" s="60"/>
      <c r="PF1201" s="60"/>
      <c r="PG1201" s="60"/>
      <c r="PH1201" s="60"/>
      <c r="PI1201" s="60"/>
      <c r="PJ1201" s="60"/>
      <c r="PK1201" s="60"/>
      <c r="PL1201" s="60"/>
      <c r="PM1201" s="60"/>
      <c r="PN1201" s="60"/>
      <c r="PO1201" s="60"/>
      <c r="PP1201" s="60"/>
      <c r="PQ1201" s="60"/>
      <c r="PR1201" s="60"/>
      <c r="PS1201" s="60"/>
      <c r="PT1201" s="60"/>
      <c r="PU1201" s="60"/>
      <c r="PV1201" s="60"/>
      <c r="PW1201" s="60"/>
      <c r="PX1201" s="60"/>
      <c r="PY1201" s="60"/>
      <c r="PZ1201" s="60"/>
      <c r="QA1201" s="60"/>
      <c r="QB1201" s="60"/>
      <c r="QC1201" s="60"/>
      <c r="QD1201" s="60"/>
      <c r="QE1201" s="60"/>
      <c r="QF1201" s="60"/>
      <c r="QG1201" s="60"/>
      <c r="QH1201" s="60"/>
      <c r="QI1201" s="60"/>
      <c r="QJ1201" s="60"/>
      <c r="QK1201" s="60"/>
      <c r="QL1201" s="60"/>
      <c r="QM1201" s="60"/>
      <c r="QN1201" s="60"/>
      <c r="QO1201" s="60"/>
      <c r="QP1201" s="60"/>
      <c r="QQ1201" s="60"/>
      <c r="QR1201" s="60"/>
      <c r="QS1201" s="60"/>
      <c r="QT1201" s="60"/>
      <c r="QU1201" s="60"/>
      <c r="QV1201" s="60"/>
      <c r="QW1201" s="60"/>
      <c r="QX1201" s="60"/>
      <c r="QY1201" s="60"/>
      <c r="QZ1201" s="60"/>
      <c r="RA1201" s="60"/>
      <c r="RB1201" s="60"/>
      <c r="RC1201" s="60"/>
      <c r="RD1201" s="60"/>
      <c r="RE1201" s="60"/>
      <c r="RF1201" s="60"/>
      <c r="RG1201" s="60"/>
      <c r="RH1201" s="60"/>
      <c r="RI1201" s="60"/>
      <c r="RJ1201" s="60"/>
      <c r="RK1201" s="60"/>
      <c r="RL1201" s="60"/>
      <c r="RM1201" s="60"/>
      <c r="RN1201" s="60"/>
      <c r="RO1201" s="60"/>
      <c r="RP1201" s="60"/>
      <c r="RQ1201" s="60"/>
      <c r="RR1201" s="60"/>
      <c r="RS1201" s="60"/>
      <c r="RT1201" s="60"/>
      <c r="RU1201" s="60"/>
      <c r="RV1201" s="60"/>
      <c r="RW1201" s="60"/>
      <c r="RX1201" s="60"/>
      <c r="RY1201" s="60"/>
      <c r="RZ1201" s="60"/>
      <c r="SA1201" s="60"/>
      <c r="SB1201" s="60"/>
      <c r="SC1201" s="60"/>
      <c r="SD1201" s="60"/>
      <c r="SE1201" s="60"/>
      <c r="SF1201" s="60"/>
      <c r="SG1201" s="60"/>
      <c r="SH1201" s="60"/>
      <c r="SI1201" s="60"/>
      <c r="SJ1201" s="60"/>
      <c r="SK1201" s="60"/>
      <c r="SL1201" s="60"/>
      <c r="SM1201" s="60"/>
      <c r="SN1201" s="60"/>
      <c r="SO1201" s="60"/>
      <c r="SP1201" s="60"/>
      <c r="SQ1201" s="60"/>
      <c r="SR1201" s="60"/>
      <c r="SS1201" s="60"/>
      <c r="ST1201" s="60"/>
      <c r="SU1201" s="60"/>
      <c r="SV1201" s="60"/>
      <c r="SW1201" s="60"/>
      <c r="SX1201" s="60"/>
      <c r="SY1201" s="60"/>
      <c r="SZ1201" s="60"/>
      <c r="TA1201" s="60"/>
      <c r="TB1201" s="60"/>
      <c r="TC1201" s="60"/>
      <c r="TD1201" s="60"/>
      <c r="TE1201" s="60"/>
      <c r="TF1201" s="60"/>
      <c r="TG1201" s="60"/>
      <c r="TH1201" s="60"/>
      <c r="TI1201" s="60"/>
    </row>
    <row r="1202" spans="1:529" s="82" customFormat="1" ht="55.5" customHeight="1" thickBot="1" x14ac:dyDescent="0.3">
      <c r="A1202" s="65" t="s">
        <v>3452</v>
      </c>
      <c r="B1202" s="66">
        <v>41913</v>
      </c>
      <c r="C1202" s="67" t="s">
        <v>5238</v>
      </c>
      <c r="D1202" s="67" t="s">
        <v>5174</v>
      </c>
      <c r="E1202" s="67"/>
      <c r="F1202" s="67"/>
      <c r="G1202" s="67"/>
      <c r="H1202" s="158">
        <v>44238</v>
      </c>
      <c r="I1202" s="66">
        <v>41940</v>
      </c>
      <c r="J1202" s="66">
        <v>44105</v>
      </c>
      <c r="K1202" s="67" t="s">
        <v>365</v>
      </c>
      <c r="L1202" s="67"/>
      <c r="M1202" s="67" t="s">
        <v>289</v>
      </c>
      <c r="N1202" s="67" t="s">
        <v>25</v>
      </c>
      <c r="O1202" s="67">
        <v>2737</v>
      </c>
      <c r="P1202" s="756"/>
      <c r="Q1202" s="756"/>
      <c r="R1202" s="756"/>
      <c r="S1202" s="756"/>
      <c r="T1202" s="562">
        <v>0.313</v>
      </c>
      <c r="U1202" s="67">
        <v>7.5</v>
      </c>
      <c r="V1202" s="67">
        <v>2737</v>
      </c>
      <c r="W1202" s="67" t="s">
        <v>1257</v>
      </c>
      <c r="X1202" s="67">
        <v>35</v>
      </c>
      <c r="Y1202" s="67">
        <v>25</v>
      </c>
      <c r="Z1202" s="67">
        <v>125</v>
      </c>
      <c r="AA1202" s="67" t="s">
        <v>1090</v>
      </c>
      <c r="AB1202" s="67" t="s">
        <v>1090</v>
      </c>
      <c r="AC1202" s="67" t="s">
        <v>1090</v>
      </c>
      <c r="AD1202" s="67" t="s">
        <v>1090</v>
      </c>
      <c r="AE1202" s="67" t="s">
        <v>1090</v>
      </c>
      <c r="AF1202" s="67">
        <v>0.5</v>
      </c>
      <c r="AG1202" s="67" t="s">
        <v>3453</v>
      </c>
      <c r="AH1202" s="67">
        <v>27.5</v>
      </c>
      <c r="AI1202" s="67" t="s">
        <v>4505</v>
      </c>
      <c r="AJ1202" s="67" t="s">
        <v>4506</v>
      </c>
      <c r="AK1202" s="67" t="s">
        <v>1373</v>
      </c>
      <c r="AL1202" s="425"/>
      <c r="AM1202" s="60"/>
      <c r="AN1202" s="60"/>
      <c r="AO1202" s="60"/>
      <c r="AP1202" s="60"/>
      <c r="AQ1202" s="60"/>
      <c r="AR1202" s="60"/>
      <c r="AS1202" s="60"/>
      <c r="AT1202" s="60"/>
      <c r="AU1202" s="60"/>
      <c r="AV1202" s="60"/>
      <c r="AW1202" s="60"/>
      <c r="AX1202" s="60"/>
      <c r="AY1202" s="60"/>
      <c r="AZ1202" s="60"/>
      <c r="BA1202" s="60"/>
      <c r="BB1202" s="60"/>
      <c r="BC1202" s="60"/>
      <c r="BD1202" s="60"/>
      <c r="BE1202" s="60"/>
      <c r="BF1202" s="60"/>
      <c r="BG1202" s="60"/>
      <c r="BH1202" s="60"/>
      <c r="BI1202" s="60"/>
      <c r="BJ1202" s="60"/>
      <c r="BK1202" s="60"/>
      <c r="BL1202" s="60"/>
      <c r="BM1202" s="60"/>
      <c r="BN1202" s="60"/>
      <c r="BO1202" s="60"/>
      <c r="BP1202" s="60"/>
      <c r="BQ1202" s="60"/>
      <c r="BR1202" s="60"/>
      <c r="BS1202" s="60"/>
      <c r="BT1202" s="60"/>
      <c r="BU1202" s="60"/>
      <c r="BV1202" s="60"/>
      <c r="BW1202" s="60"/>
      <c r="BX1202" s="60"/>
      <c r="BY1202" s="60"/>
      <c r="BZ1202" s="60"/>
      <c r="CA1202" s="60"/>
      <c r="CB1202" s="60"/>
      <c r="CC1202" s="60"/>
      <c r="CD1202" s="60"/>
      <c r="CE1202" s="60"/>
      <c r="CF1202" s="60"/>
      <c r="CG1202" s="60"/>
      <c r="CH1202" s="60"/>
      <c r="CI1202" s="60"/>
      <c r="CJ1202" s="60"/>
      <c r="CK1202" s="60"/>
      <c r="CL1202" s="60"/>
      <c r="CM1202" s="60"/>
      <c r="CN1202" s="60"/>
      <c r="CO1202" s="60"/>
      <c r="CP1202" s="60"/>
      <c r="CQ1202" s="60"/>
      <c r="CR1202" s="60"/>
      <c r="CS1202" s="60"/>
      <c r="CT1202" s="60"/>
      <c r="CU1202" s="60"/>
      <c r="CV1202" s="60"/>
      <c r="CW1202" s="60"/>
      <c r="CX1202" s="60"/>
      <c r="CY1202" s="60"/>
      <c r="CZ1202" s="60"/>
      <c r="DA1202" s="60"/>
      <c r="DB1202" s="60"/>
      <c r="DC1202" s="60"/>
      <c r="DD1202" s="60"/>
      <c r="DE1202" s="60"/>
      <c r="DF1202" s="60"/>
      <c r="DG1202" s="60"/>
      <c r="DH1202" s="60"/>
      <c r="DI1202" s="60"/>
      <c r="DJ1202" s="60"/>
      <c r="DK1202" s="60"/>
      <c r="DL1202" s="60"/>
      <c r="DM1202" s="60"/>
      <c r="DN1202" s="60"/>
      <c r="DO1202" s="60"/>
      <c r="DP1202" s="60"/>
      <c r="DQ1202" s="60"/>
      <c r="DR1202" s="60"/>
      <c r="DS1202" s="60"/>
      <c r="DT1202" s="60"/>
      <c r="DU1202" s="60"/>
      <c r="DV1202" s="60"/>
      <c r="DW1202" s="60"/>
      <c r="DX1202" s="60"/>
      <c r="DY1202" s="60"/>
      <c r="DZ1202" s="60"/>
      <c r="EA1202" s="60"/>
      <c r="EB1202" s="60"/>
      <c r="EC1202" s="60"/>
      <c r="ED1202" s="60"/>
      <c r="EE1202" s="60"/>
      <c r="EF1202" s="60"/>
      <c r="EG1202" s="60"/>
      <c r="EH1202" s="60"/>
      <c r="EI1202" s="60"/>
      <c r="EJ1202" s="60"/>
      <c r="EK1202" s="60"/>
      <c r="EL1202" s="60"/>
      <c r="EM1202" s="60"/>
      <c r="EN1202" s="60"/>
      <c r="EO1202" s="60"/>
      <c r="EP1202" s="60"/>
      <c r="EQ1202" s="60"/>
      <c r="ER1202" s="60"/>
      <c r="ES1202" s="60"/>
      <c r="ET1202" s="60"/>
      <c r="EU1202" s="60"/>
      <c r="EV1202" s="60"/>
      <c r="EW1202" s="60"/>
      <c r="EX1202" s="60"/>
      <c r="EY1202" s="60"/>
      <c r="EZ1202" s="60"/>
      <c r="FA1202" s="60"/>
      <c r="FB1202" s="60"/>
      <c r="FC1202" s="60"/>
      <c r="FD1202" s="60"/>
      <c r="FE1202" s="60"/>
      <c r="FF1202" s="60"/>
      <c r="FG1202" s="60"/>
      <c r="FH1202" s="60"/>
      <c r="FI1202" s="60"/>
      <c r="FJ1202" s="60"/>
      <c r="FK1202" s="60"/>
      <c r="FL1202" s="60"/>
      <c r="FM1202" s="60"/>
      <c r="FN1202" s="60"/>
      <c r="FO1202" s="60"/>
      <c r="FP1202" s="60"/>
      <c r="FQ1202" s="60"/>
      <c r="FR1202" s="60"/>
      <c r="FS1202" s="60"/>
      <c r="FT1202" s="60"/>
      <c r="FU1202" s="60"/>
      <c r="FV1202" s="60"/>
      <c r="FW1202" s="60"/>
      <c r="FX1202" s="60"/>
      <c r="FY1202" s="60"/>
      <c r="FZ1202" s="60"/>
      <c r="GA1202" s="60"/>
      <c r="GB1202" s="60"/>
      <c r="GC1202" s="60"/>
      <c r="GD1202" s="60"/>
      <c r="GE1202" s="60"/>
      <c r="GF1202" s="60"/>
      <c r="GG1202" s="60"/>
      <c r="GH1202" s="60"/>
      <c r="GI1202" s="60"/>
      <c r="GJ1202" s="60"/>
      <c r="GK1202" s="60"/>
      <c r="GL1202" s="60"/>
      <c r="GM1202" s="60"/>
      <c r="GN1202" s="60"/>
      <c r="GO1202" s="60"/>
      <c r="GP1202" s="60"/>
      <c r="GQ1202" s="60"/>
      <c r="GR1202" s="60"/>
      <c r="GS1202" s="60"/>
      <c r="GT1202" s="60"/>
      <c r="GU1202" s="60"/>
      <c r="GV1202" s="60"/>
      <c r="GW1202" s="60"/>
      <c r="GX1202" s="60"/>
      <c r="GY1202" s="60"/>
      <c r="GZ1202" s="60"/>
      <c r="HA1202" s="60"/>
      <c r="HB1202" s="60"/>
      <c r="HC1202" s="60"/>
      <c r="HD1202" s="60"/>
      <c r="HE1202" s="60"/>
      <c r="HF1202" s="60"/>
      <c r="HG1202" s="60"/>
      <c r="HH1202" s="60"/>
      <c r="HI1202" s="60"/>
      <c r="HJ1202" s="60"/>
      <c r="HK1202" s="60"/>
      <c r="HL1202" s="60"/>
      <c r="HM1202" s="60"/>
      <c r="HN1202" s="60"/>
      <c r="HO1202" s="60"/>
      <c r="HP1202" s="60"/>
      <c r="HQ1202" s="60"/>
      <c r="HR1202" s="60"/>
      <c r="HS1202" s="60"/>
      <c r="HT1202" s="60"/>
      <c r="HU1202" s="60"/>
      <c r="HV1202" s="60"/>
      <c r="HW1202" s="60"/>
      <c r="HX1202" s="60"/>
      <c r="HY1202" s="60"/>
      <c r="HZ1202" s="60"/>
      <c r="IA1202" s="60"/>
      <c r="IB1202" s="60"/>
      <c r="IC1202" s="60"/>
      <c r="ID1202" s="60"/>
      <c r="IE1202" s="60"/>
      <c r="IF1202" s="60"/>
      <c r="IG1202" s="60"/>
      <c r="IH1202" s="60"/>
      <c r="II1202" s="60"/>
      <c r="IJ1202" s="60"/>
      <c r="IK1202" s="60"/>
      <c r="IL1202" s="60"/>
      <c r="IM1202" s="60"/>
      <c r="IN1202" s="60"/>
      <c r="IO1202" s="60"/>
      <c r="IP1202" s="60"/>
      <c r="IQ1202" s="60"/>
      <c r="IR1202" s="60"/>
      <c r="IS1202" s="60"/>
      <c r="IT1202" s="60"/>
      <c r="IU1202" s="60"/>
      <c r="IV1202" s="60"/>
      <c r="IW1202" s="60"/>
      <c r="IX1202" s="60"/>
      <c r="IY1202" s="60"/>
      <c r="IZ1202" s="60"/>
      <c r="JA1202" s="60"/>
      <c r="JB1202" s="60"/>
      <c r="JC1202" s="60"/>
      <c r="JD1202" s="60"/>
      <c r="JE1202" s="60"/>
      <c r="JF1202" s="60"/>
      <c r="JG1202" s="60"/>
      <c r="JH1202" s="60"/>
      <c r="JI1202" s="60"/>
      <c r="JJ1202" s="60"/>
      <c r="JK1202" s="60"/>
      <c r="JL1202" s="60"/>
      <c r="JM1202" s="60"/>
      <c r="JN1202" s="60"/>
      <c r="JO1202" s="60"/>
      <c r="JP1202" s="60"/>
      <c r="JQ1202" s="60"/>
      <c r="JR1202" s="60"/>
      <c r="JS1202" s="60"/>
      <c r="JT1202" s="60"/>
      <c r="JU1202" s="60"/>
      <c r="JV1202" s="60"/>
      <c r="JW1202" s="60"/>
      <c r="JX1202" s="60"/>
      <c r="JY1202" s="60"/>
      <c r="JZ1202" s="60"/>
      <c r="KA1202" s="60"/>
      <c r="KB1202" s="60"/>
      <c r="KC1202" s="60"/>
      <c r="KD1202" s="60"/>
      <c r="KE1202" s="60"/>
      <c r="KF1202" s="60"/>
      <c r="KG1202" s="60"/>
      <c r="KH1202" s="60"/>
      <c r="KI1202" s="60"/>
      <c r="KJ1202" s="60"/>
      <c r="KK1202" s="60"/>
      <c r="KL1202" s="60"/>
      <c r="KM1202" s="60"/>
      <c r="KN1202" s="60"/>
      <c r="KO1202" s="60"/>
      <c r="KP1202" s="60"/>
      <c r="KQ1202" s="60"/>
      <c r="KR1202" s="60"/>
      <c r="KS1202" s="60"/>
      <c r="KT1202" s="60"/>
      <c r="KU1202" s="60"/>
      <c r="KV1202" s="60"/>
      <c r="KW1202" s="60"/>
      <c r="KX1202" s="60"/>
      <c r="KY1202" s="60"/>
      <c r="KZ1202" s="60"/>
      <c r="LA1202" s="60"/>
      <c r="LB1202" s="60"/>
      <c r="LC1202" s="60"/>
      <c r="LD1202" s="60"/>
      <c r="LE1202" s="60"/>
      <c r="LF1202" s="60"/>
      <c r="LG1202" s="60"/>
      <c r="LH1202" s="60"/>
      <c r="LI1202" s="60"/>
      <c r="LJ1202" s="60"/>
      <c r="LK1202" s="60"/>
      <c r="LL1202" s="60"/>
      <c r="LM1202" s="60"/>
      <c r="LN1202" s="60"/>
      <c r="LO1202" s="60"/>
      <c r="LP1202" s="60"/>
      <c r="LQ1202" s="60"/>
      <c r="LR1202" s="60"/>
      <c r="LS1202" s="60"/>
      <c r="LT1202" s="60"/>
      <c r="LU1202" s="60"/>
      <c r="LV1202" s="60"/>
      <c r="LW1202" s="60"/>
      <c r="LX1202" s="60"/>
      <c r="LY1202" s="60"/>
      <c r="LZ1202" s="60"/>
      <c r="MA1202" s="60"/>
      <c r="MB1202" s="60"/>
      <c r="MC1202" s="60"/>
      <c r="MD1202" s="60"/>
      <c r="ME1202" s="60"/>
      <c r="MF1202" s="60"/>
      <c r="MG1202" s="60"/>
      <c r="MH1202" s="60"/>
      <c r="MI1202" s="60"/>
      <c r="MJ1202" s="60"/>
      <c r="MK1202" s="60"/>
      <c r="ML1202" s="60"/>
      <c r="MM1202" s="60"/>
      <c r="MN1202" s="60"/>
      <c r="MO1202" s="60"/>
      <c r="MP1202" s="60"/>
      <c r="MQ1202" s="60"/>
      <c r="MR1202" s="60"/>
      <c r="MS1202" s="60"/>
      <c r="MT1202" s="60"/>
      <c r="MU1202" s="60"/>
      <c r="MV1202" s="60"/>
      <c r="MW1202" s="60"/>
      <c r="MX1202" s="60"/>
      <c r="MY1202" s="60"/>
      <c r="MZ1202" s="60"/>
      <c r="NA1202" s="60"/>
      <c r="NB1202" s="60"/>
      <c r="NC1202" s="60"/>
      <c r="ND1202" s="60"/>
      <c r="NE1202" s="60"/>
      <c r="NF1202" s="60"/>
      <c r="NG1202" s="60"/>
      <c r="NH1202" s="60"/>
      <c r="NI1202" s="60"/>
      <c r="NJ1202" s="60"/>
      <c r="NK1202" s="60"/>
      <c r="NL1202" s="60"/>
      <c r="NM1202" s="60"/>
      <c r="NN1202" s="60"/>
      <c r="NO1202" s="60"/>
      <c r="NP1202" s="60"/>
      <c r="NQ1202" s="60"/>
      <c r="NR1202" s="60"/>
      <c r="NS1202" s="60"/>
      <c r="NT1202" s="60"/>
      <c r="NU1202" s="60"/>
      <c r="NV1202" s="60"/>
      <c r="NW1202" s="60"/>
      <c r="NX1202" s="60"/>
      <c r="NY1202" s="60"/>
      <c r="NZ1202" s="60"/>
      <c r="OA1202" s="60"/>
      <c r="OB1202" s="60"/>
      <c r="OC1202" s="60"/>
      <c r="OD1202" s="60"/>
      <c r="OE1202" s="60"/>
      <c r="OF1202" s="60"/>
      <c r="OG1202" s="60"/>
      <c r="OH1202" s="60"/>
      <c r="OI1202" s="60"/>
      <c r="OJ1202" s="60"/>
      <c r="OK1202" s="60"/>
      <c r="OL1202" s="60"/>
      <c r="OM1202" s="60"/>
      <c r="ON1202" s="60"/>
      <c r="OO1202" s="60"/>
      <c r="OP1202" s="60"/>
      <c r="OQ1202" s="60"/>
      <c r="OR1202" s="60"/>
      <c r="OS1202" s="60"/>
      <c r="OT1202" s="60"/>
      <c r="OU1202" s="60"/>
      <c r="OV1202" s="60"/>
      <c r="OW1202" s="60"/>
      <c r="OX1202" s="60"/>
      <c r="OY1202" s="60"/>
      <c r="OZ1202" s="60"/>
      <c r="PA1202" s="60"/>
      <c r="PB1202" s="60"/>
      <c r="PC1202" s="60"/>
      <c r="PD1202" s="60"/>
      <c r="PE1202" s="60"/>
      <c r="PF1202" s="60"/>
      <c r="PG1202" s="60"/>
      <c r="PH1202" s="60"/>
      <c r="PI1202" s="60"/>
      <c r="PJ1202" s="60"/>
      <c r="PK1202" s="60"/>
      <c r="PL1202" s="60"/>
      <c r="PM1202" s="60"/>
      <c r="PN1202" s="60"/>
      <c r="PO1202" s="60"/>
      <c r="PP1202" s="60"/>
      <c r="PQ1202" s="60"/>
      <c r="PR1202" s="60"/>
      <c r="PS1202" s="60"/>
      <c r="PT1202" s="60"/>
      <c r="PU1202" s="60"/>
      <c r="PV1202" s="60"/>
      <c r="PW1202" s="60"/>
      <c r="PX1202" s="60"/>
      <c r="PY1202" s="60"/>
      <c r="PZ1202" s="60"/>
      <c r="QA1202" s="60"/>
      <c r="QB1202" s="60"/>
      <c r="QC1202" s="60"/>
      <c r="QD1202" s="60"/>
      <c r="QE1202" s="60"/>
      <c r="QF1202" s="60"/>
      <c r="QG1202" s="60"/>
      <c r="QH1202" s="60"/>
      <c r="QI1202" s="60"/>
      <c r="QJ1202" s="60"/>
      <c r="QK1202" s="60"/>
      <c r="QL1202" s="60"/>
      <c r="QM1202" s="60"/>
      <c r="QN1202" s="60"/>
      <c r="QO1202" s="60"/>
      <c r="QP1202" s="60"/>
      <c r="QQ1202" s="60"/>
      <c r="QR1202" s="60"/>
      <c r="QS1202" s="60"/>
      <c r="QT1202" s="60"/>
      <c r="QU1202" s="60"/>
      <c r="QV1202" s="60"/>
      <c r="QW1202" s="60"/>
      <c r="QX1202" s="60"/>
      <c r="QY1202" s="60"/>
      <c r="QZ1202" s="60"/>
      <c r="RA1202" s="60"/>
      <c r="RB1202" s="60"/>
      <c r="RC1202" s="60"/>
      <c r="RD1202" s="60"/>
      <c r="RE1202" s="60"/>
      <c r="RF1202" s="60"/>
      <c r="RG1202" s="60"/>
      <c r="RH1202" s="60"/>
      <c r="RI1202" s="60"/>
      <c r="RJ1202" s="60"/>
      <c r="RK1202" s="60"/>
      <c r="RL1202" s="60"/>
      <c r="RM1202" s="60"/>
      <c r="RN1202" s="60"/>
      <c r="RO1202" s="60"/>
      <c r="RP1202" s="60"/>
      <c r="RQ1202" s="60"/>
      <c r="RR1202" s="60"/>
      <c r="RS1202" s="60"/>
      <c r="RT1202" s="60"/>
      <c r="RU1202" s="60"/>
      <c r="RV1202" s="60"/>
      <c r="RW1202" s="60"/>
      <c r="RX1202" s="60"/>
      <c r="RY1202" s="60"/>
      <c r="RZ1202" s="60"/>
      <c r="SA1202" s="60"/>
      <c r="SB1202" s="60"/>
      <c r="SC1202" s="60"/>
      <c r="SD1202" s="60"/>
      <c r="SE1202" s="60"/>
      <c r="SF1202" s="60"/>
      <c r="SG1202" s="60"/>
      <c r="SH1202" s="60"/>
      <c r="SI1202" s="60"/>
      <c r="SJ1202" s="60"/>
      <c r="SK1202" s="60"/>
      <c r="SL1202" s="60"/>
      <c r="SM1202" s="60"/>
      <c r="SN1202" s="60"/>
      <c r="SO1202" s="60"/>
      <c r="SP1202" s="60"/>
      <c r="SQ1202" s="60"/>
      <c r="SR1202" s="60"/>
      <c r="SS1202" s="60"/>
      <c r="ST1202" s="60"/>
      <c r="SU1202" s="60"/>
      <c r="SV1202" s="60"/>
      <c r="SW1202" s="60"/>
      <c r="SX1202" s="60"/>
      <c r="SY1202" s="60"/>
      <c r="SZ1202" s="60"/>
      <c r="TA1202" s="60"/>
      <c r="TB1202" s="60"/>
      <c r="TC1202" s="60"/>
      <c r="TD1202" s="60"/>
      <c r="TE1202" s="60"/>
      <c r="TF1202" s="60"/>
      <c r="TG1202" s="60"/>
      <c r="TH1202" s="60"/>
      <c r="TI1202" s="60"/>
    </row>
    <row r="1203" spans="1:529" s="82" customFormat="1" ht="55.5" customHeight="1" thickBot="1" x14ac:dyDescent="0.3">
      <c r="A1203" s="92" t="s">
        <v>3455</v>
      </c>
      <c r="B1203" s="93">
        <v>41933</v>
      </c>
      <c r="C1203" s="94" t="s">
        <v>7800</v>
      </c>
      <c r="D1203" s="94" t="s">
        <v>7798</v>
      </c>
      <c r="E1203" s="94" t="s">
        <v>7799</v>
      </c>
      <c r="F1203" s="94" t="s">
        <v>7718</v>
      </c>
      <c r="G1203" s="94" t="s">
        <v>186</v>
      </c>
      <c r="H1203" s="159">
        <v>53093</v>
      </c>
      <c r="I1203" s="93">
        <v>41954</v>
      </c>
      <c r="J1203" s="93">
        <v>46316</v>
      </c>
      <c r="K1203" s="94" t="s">
        <v>1960</v>
      </c>
      <c r="L1203" s="94" t="s">
        <v>7719</v>
      </c>
      <c r="M1203" s="94" t="s">
        <v>335</v>
      </c>
      <c r="N1203" s="94" t="s">
        <v>48</v>
      </c>
      <c r="O1203" s="94">
        <v>5110</v>
      </c>
      <c r="P1203" s="834" t="s">
        <v>7801</v>
      </c>
      <c r="Q1203" s="834" t="s">
        <v>7801</v>
      </c>
      <c r="R1203" s="834"/>
      <c r="S1203" s="834"/>
      <c r="T1203" s="579">
        <v>1.8</v>
      </c>
      <c r="U1203" s="94">
        <v>14</v>
      </c>
      <c r="V1203" s="94">
        <v>5110</v>
      </c>
      <c r="W1203" s="94" t="s">
        <v>3185</v>
      </c>
      <c r="X1203" s="94">
        <v>35</v>
      </c>
      <c r="Y1203" s="94">
        <v>25</v>
      </c>
      <c r="Z1203" s="94">
        <v>125</v>
      </c>
      <c r="AA1203" s="94" t="s">
        <v>1090</v>
      </c>
      <c r="AB1203" s="94" t="s">
        <v>1090</v>
      </c>
      <c r="AC1203" s="94" t="s">
        <v>1090</v>
      </c>
      <c r="AD1203" s="94" t="s">
        <v>1090</v>
      </c>
      <c r="AE1203" s="94" t="s">
        <v>1090</v>
      </c>
      <c r="AF1203" s="94" t="s">
        <v>1090</v>
      </c>
      <c r="AG1203" s="94" t="s">
        <v>1090</v>
      </c>
      <c r="AH1203" s="94">
        <v>300.76</v>
      </c>
      <c r="AI1203" s="94" t="s">
        <v>4507</v>
      </c>
      <c r="AJ1203" s="94" t="s">
        <v>4508</v>
      </c>
      <c r="AK1203" s="67" t="s">
        <v>1373</v>
      </c>
      <c r="AM1203" s="60"/>
      <c r="AN1203" s="60"/>
      <c r="AO1203" s="60"/>
      <c r="AP1203" s="60"/>
      <c r="AQ1203" s="60"/>
      <c r="AR1203" s="60"/>
      <c r="AS1203" s="60"/>
      <c r="AT1203" s="60"/>
      <c r="AU1203" s="60"/>
      <c r="AV1203" s="60"/>
      <c r="AW1203" s="60"/>
      <c r="AX1203" s="60"/>
      <c r="AY1203" s="60"/>
      <c r="AZ1203" s="60"/>
      <c r="BA1203" s="60"/>
      <c r="BB1203" s="60"/>
      <c r="BC1203" s="60"/>
      <c r="BD1203" s="60"/>
      <c r="BE1203" s="60"/>
      <c r="BF1203" s="60"/>
      <c r="BG1203" s="60"/>
      <c r="BH1203" s="60"/>
      <c r="BI1203" s="60"/>
      <c r="BJ1203" s="60"/>
      <c r="BK1203" s="60"/>
      <c r="BL1203" s="60"/>
      <c r="BM1203" s="60"/>
      <c r="BN1203" s="60"/>
      <c r="BO1203" s="60"/>
      <c r="BP1203" s="60"/>
      <c r="BQ1203" s="60"/>
      <c r="BR1203" s="60"/>
      <c r="BS1203" s="60"/>
      <c r="BT1203" s="60"/>
      <c r="BU1203" s="60"/>
      <c r="BV1203" s="60"/>
      <c r="BW1203" s="60"/>
      <c r="BX1203" s="60"/>
      <c r="BY1203" s="60"/>
      <c r="BZ1203" s="60"/>
      <c r="CA1203" s="60"/>
      <c r="CB1203" s="60"/>
      <c r="CC1203" s="60"/>
      <c r="CD1203" s="60"/>
      <c r="CE1203" s="60"/>
      <c r="CF1203" s="60"/>
      <c r="CG1203" s="60"/>
      <c r="CH1203" s="60"/>
      <c r="CI1203" s="60"/>
      <c r="CJ1203" s="60"/>
      <c r="CK1203" s="60"/>
      <c r="CL1203" s="60"/>
      <c r="CM1203" s="60"/>
      <c r="CN1203" s="60"/>
      <c r="CO1203" s="60"/>
      <c r="CP1203" s="60"/>
      <c r="CQ1203" s="60"/>
      <c r="CR1203" s="60"/>
      <c r="CS1203" s="60"/>
      <c r="CT1203" s="60"/>
      <c r="CU1203" s="60"/>
      <c r="CV1203" s="60"/>
      <c r="CW1203" s="60"/>
      <c r="CX1203" s="60"/>
      <c r="CY1203" s="60"/>
      <c r="CZ1203" s="60"/>
      <c r="DA1203" s="60"/>
      <c r="DB1203" s="60"/>
      <c r="DC1203" s="60"/>
      <c r="DD1203" s="60"/>
      <c r="DE1203" s="60"/>
      <c r="DF1203" s="60"/>
      <c r="DG1203" s="60"/>
      <c r="DH1203" s="60"/>
      <c r="DI1203" s="60"/>
      <c r="DJ1203" s="60"/>
      <c r="DK1203" s="60"/>
      <c r="DL1203" s="60"/>
      <c r="DM1203" s="60"/>
      <c r="DN1203" s="60"/>
      <c r="DO1203" s="60"/>
      <c r="DP1203" s="60"/>
      <c r="DQ1203" s="60"/>
      <c r="DR1203" s="60"/>
      <c r="DS1203" s="60"/>
      <c r="DT1203" s="60"/>
      <c r="DU1203" s="60"/>
      <c r="DV1203" s="60"/>
      <c r="DW1203" s="60"/>
      <c r="DX1203" s="60"/>
      <c r="DY1203" s="60"/>
      <c r="DZ1203" s="60"/>
      <c r="EA1203" s="60"/>
      <c r="EB1203" s="60"/>
      <c r="EC1203" s="60"/>
      <c r="ED1203" s="60"/>
      <c r="EE1203" s="60"/>
      <c r="EF1203" s="60"/>
      <c r="EG1203" s="60"/>
      <c r="EH1203" s="60"/>
      <c r="EI1203" s="60"/>
      <c r="EJ1203" s="60"/>
      <c r="EK1203" s="60"/>
      <c r="EL1203" s="60"/>
      <c r="EM1203" s="60"/>
      <c r="EN1203" s="60"/>
      <c r="EO1203" s="60"/>
      <c r="EP1203" s="60"/>
      <c r="EQ1203" s="60"/>
      <c r="ER1203" s="60"/>
      <c r="ES1203" s="60"/>
      <c r="ET1203" s="60"/>
      <c r="EU1203" s="60"/>
      <c r="EV1203" s="60"/>
      <c r="EW1203" s="60"/>
      <c r="EX1203" s="60"/>
      <c r="EY1203" s="60"/>
      <c r="EZ1203" s="60"/>
      <c r="FA1203" s="60"/>
      <c r="FB1203" s="60"/>
      <c r="FC1203" s="60"/>
      <c r="FD1203" s="60"/>
      <c r="FE1203" s="60"/>
      <c r="FF1203" s="60"/>
      <c r="FG1203" s="60"/>
      <c r="FH1203" s="60"/>
      <c r="FI1203" s="60"/>
      <c r="FJ1203" s="60"/>
      <c r="FK1203" s="60"/>
      <c r="FL1203" s="60"/>
      <c r="FM1203" s="60"/>
      <c r="FN1203" s="60"/>
      <c r="FO1203" s="60"/>
      <c r="FP1203" s="60"/>
      <c r="FQ1203" s="60"/>
      <c r="FR1203" s="60"/>
      <c r="FS1203" s="60"/>
      <c r="FT1203" s="60"/>
      <c r="FU1203" s="60"/>
      <c r="FV1203" s="60"/>
      <c r="FW1203" s="60"/>
      <c r="FX1203" s="60"/>
      <c r="FY1203" s="60"/>
      <c r="FZ1203" s="60"/>
      <c r="GA1203" s="60"/>
      <c r="GB1203" s="60"/>
      <c r="GC1203" s="60"/>
      <c r="GD1203" s="60"/>
      <c r="GE1203" s="60"/>
      <c r="GF1203" s="60"/>
      <c r="GG1203" s="60"/>
      <c r="GH1203" s="60"/>
      <c r="GI1203" s="60"/>
      <c r="GJ1203" s="60"/>
      <c r="GK1203" s="60"/>
      <c r="GL1203" s="60"/>
      <c r="GM1203" s="60"/>
      <c r="GN1203" s="60"/>
      <c r="GO1203" s="60"/>
      <c r="GP1203" s="60"/>
      <c r="GQ1203" s="60"/>
      <c r="GR1203" s="60"/>
      <c r="GS1203" s="60"/>
      <c r="GT1203" s="60"/>
      <c r="GU1203" s="60"/>
      <c r="GV1203" s="60"/>
      <c r="GW1203" s="60"/>
      <c r="GX1203" s="60"/>
      <c r="GY1203" s="60"/>
      <c r="GZ1203" s="60"/>
      <c r="HA1203" s="60"/>
      <c r="HB1203" s="60"/>
      <c r="HC1203" s="60"/>
      <c r="HD1203" s="60"/>
      <c r="HE1203" s="60"/>
      <c r="HF1203" s="60"/>
      <c r="HG1203" s="60"/>
      <c r="HH1203" s="60"/>
      <c r="HI1203" s="60"/>
      <c r="HJ1203" s="60"/>
      <c r="HK1203" s="60"/>
      <c r="HL1203" s="60"/>
      <c r="HM1203" s="60"/>
      <c r="HN1203" s="60"/>
      <c r="HO1203" s="60"/>
      <c r="HP1203" s="60"/>
      <c r="HQ1203" s="60"/>
      <c r="HR1203" s="60"/>
      <c r="HS1203" s="60"/>
      <c r="HT1203" s="60"/>
      <c r="HU1203" s="60"/>
      <c r="HV1203" s="60"/>
      <c r="HW1203" s="60"/>
      <c r="HX1203" s="60"/>
      <c r="HY1203" s="60"/>
      <c r="HZ1203" s="60"/>
      <c r="IA1203" s="60"/>
      <c r="IB1203" s="60"/>
      <c r="IC1203" s="60"/>
      <c r="ID1203" s="60"/>
      <c r="IE1203" s="60"/>
      <c r="IF1203" s="60"/>
      <c r="IG1203" s="60"/>
      <c r="IH1203" s="60"/>
      <c r="II1203" s="60"/>
      <c r="IJ1203" s="60"/>
      <c r="IK1203" s="60"/>
      <c r="IL1203" s="60"/>
      <c r="IM1203" s="60"/>
      <c r="IN1203" s="60"/>
      <c r="IO1203" s="60"/>
      <c r="IP1203" s="60"/>
      <c r="IQ1203" s="60"/>
      <c r="IR1203" s="60"/>
      <c r="IS1203" s="60"/>
      <c r="IT1203" s="60"/>
      <c r="IU1203" s="60"/>
      <c r="IV1203" s="60"/>
      <c r="IW1203" s="60"/>
      <c r="IX1203" s="60"/>
      <c r="IY1203" s="60"/>
      <c r="IZ1203" s="60"/>
      <c r="JA1203" s="60"/>
      <c r="JB1203" s="60"/>
      <c r="JC1203" s="60"/>
      <c r="JD1203" s="60"/>
      <c r="JE1203" s="60"/>
      <c r="JF1203" s="60"/>
      <c r="JG1203" s="60"/>
      <c r="JH1203" s="60"/>
      <c r="JI1203" s="60"/>
      <c r="JJ1203" s="60"/>
      <c r="JK1203" s="60"/>
      <c r="JL1203" s="60"/>
      <c r="JM1203" s="60"/>
      <c r="JN1203" s="60"/>
      <c r="JO1203" s="60"/>
      <c r="JP1203" s="60"/>
      <c r="JQ1203" s="60"/>
      <c r="JR1203" s="60"/>
      <c r="JS1203" s="60"/>
      <c r="JT1203" s="60"/>
      <c r="JU1203" s="60"/>
      <c r="JV1203" s="60"/>
      <c r="JW1203" s="60"/>
      <c r="JX1203" s="60"/>
      <c r="JY1203" s="60"/>
      <c r="JZ1203" s="60"/>
      <c r="KA1203" s="60"/>
      <c r="KB1203" s="60"/>
      <c r="KC1203" s="60"/>
      <c r="KD1203" s="60"/>
      <c r="KE1203" s="60"/>
      <c r="KF1203" s="60"/>
      <c r="KG1203" s="60"/>
      <c r="KH1203" s="60"/>
      <c r="KI1203" s="60"/>
      <c r="KJ1203" s="60"/>
      <c r="KK1203" s="60"/>
      <c r="KL1203" s="60"/>
      <c r="KM1203" s="60"/>
      <c r="KN1203" s="60"/>
      <c r="KO1203" s="60"/>
      <c r="KP1203" s="60"/>
      <c r="KQ1203" s="60"/>
      <c r="KR1203" s="60"/>
      <c r="KS1203" s="60"/>
      <c r="KT1203" s="60"/>
      <c r="KU1203" s="60"/>
      <c r="KV1203" s="60"/>
      <c r="KW1203" s="60"/>
      <c r="KX1203" s="60"/>
      <c r="KY1203" s="60"/>
      <c r="KZ1203" s="60"/>
      <c r="LA1203" s="60"/>
      <c r="LB1203" s="60"/>
      <c r="LC1203" s="60"/>
      <c r="LD1203" s="60"/>
      <c r="LE1203" s="60"/>
      <c r="LF1203" s="60"/>
      <c r="LG1203" s="60"/>
      <c r="LH1203" s="60"/>
      <c r="LI1203" s="60"/>
      <c r="LJ1203" s="60"/>
      <c r="LK1203" s="60"/>
      <c r="LL1203" s="60"/>
      <c r="LM1203" s="60"/>
      <c r="LN1203" s="60"/>
      <c r="LO1203" s="60"/>
      <c r="LP1203" s="60"/>
      <c r="LQ1203" s="60"/>
      <c r="LR1203" s="60"/>
      <c r="LS1203" s="60"/>
      <c r="LT1203" s="60"/>
      <c r="LU1203" s="60"/>
      <c r="LV1203" s="60"/>
      <c r="LW1203" s="60"/>
      <c r="LX1203" s="60"/>
      <c r="LY1203" s="60"/>
      <c r="LZ1203" s="60"/>
      <c r="MA1203" s="60"/>
      <c r="MB1203" s="60"/>
      <c r="MC1203" s="60"/>
      <c r="MD1203" s="60"/>
      <c r="ME1203" s="60"/>
      <c r="MF1203" s="60"/>
      <c r="MG1203" s="60"/>
      <c r="MH1203" s="60"/>
      <c r="MI1203" s="60"/>
      <c r="MJ1203" s="60"/>
      <c r="MK1203" s="60"/>
      <c r="ML1203" s="60"/>
      <c r="MM1203" s="60"/>
      <c r="MN1203" s="60"/>
      <c r="MO1203" s="60"/>
      <c r="MP1203" s="60"/>
      <c r="MQ1203" s="60"/>
      <c r="MR1203" s="60"/>
      <c r="MS1203" s="60"/>
      <c r="MT1203" s="60"/>
      <c r="MU1203" s="60"/>
      <c r="MV1203" s="60"/>
      <c r="MW1203" s="60"/>
      <c r="MX1203" s="60"/>
      <c r="MY1203" s="60"/>
      <c r="MZ1203" s="60"/>
      <c r="NA1203" s="60"/>
      <c r="NB1203" s="60"/>
      <c r="NC1203" s="60"/>
      <c r="ND1203" s="60"/>
      <c r="NE1203" s="60"/>
      <c r="NF1203" s="60"/>
      <c r="NG1203" s="60"/>
      <c r="NH1203" s="60"/>
      <c r="NI1203" s="60"/>
      <c r="NJ1203" s="60"/>
      <c r="NK1203" s="60"/>
      <c r="NL1203" s="60"/>
      <c r="NM1203" s="60"/>
      <c r="NN1203" s="60"/>
      <c r="NO1203" s="60"/>
      <c r="NP1203" s="60"/>
      <c r="NQ1203" s="60"/>
      <c r="NR1203" s="60"/>
      <c r="NS1203" s="60"/>
      <c r="NT1203" s="60"/>
      <c r="NU1203" s="60"/>
      <c r="NV1203" s="60"/>
      <c r="NW1203" s="60"/>
      <c r="NX1203" s="60"/>
      <c r="NY1203" s="60"/>
      <c r="NZ1203" s="60"/>
      <c r="OA1203" s="60"/>
      <c r="OB1203" s="60"/>
      <c r="OC1203" s="60"/>
      <c r="OD1203" s="60"/>
      <c r="OE1203" s="60"/>
      <c r="OF1203" s="60"/>
      <c r="OG1203" s="60"/>
      <c r="OH1203" s="60"/>
      <c r="OI1203" s="60"/>
      <c r="OJ1203" s="60"/>
      <c r="OK1203" s="60"/>
      <c r="OL1203" s="60"/>
      <c r="OM1203" s="60"/>
      <c r="ON1203" s="60"/>
      <c r="OO1203" s="60"/>
      <c r="OP1203" s="60"/>
      <c r="OQ1203" s="60"/>
      <c r="OR1203" s="60"/>
      <c r="OS1203" s="60"/>
      <c r="OT1203" s="60"/>
      <c r="OU1203" s="60"/>
      <c r="OV1203" s="60"/>
      <c r="OW1203" s="60"/>
      <c r="OX1203" s="60"/>
      <c r="OY1203" s="60"/>
      <c r="OZ1203" s="60"/>
      <c r="PA1203" s="60"/>
      <c r="PB1203" s="60"/>
      <c r="PC1203" s="60"/>
      <c r="PD1203" s="60"/>
      <c r="PE1203" s="60"/>
      <c r="PF1203" s="60"/>
      <c r="PG1203" s="60"/>
      <c r="PH1203" s="60"/>
      <c r="PI1203" s="60"/>
      <c r="PJ1203" s="60"/>
      <c r="PK1203" s="60"/>
      <c r="PL1203" s="60"/>
      <c r="PM1203" s="60"/>
      <c r="PN1203" s="60"/>
      <c r="PO1203" s="60"/>
      <c r="PP1203" s="60"/>
      <c r="PQ1203" s="60"/>
      <c r="PR1203" s="60"/>
      <c r="PS1203" s="60"/>
      <c r="PT1203" s="60"/>
      <c r="PU1203" s="60"/>
      <c r="PV1203" s="60"/>
      <c r="PW1203" s="60"/>
      <c r="PX1203" s="60"/>
      <c r="PY1203" s="60"/>
      <c r="PZ1203" s="60"/>
      <c r="QA1203" s="60"/>
      <c r="QB1203" s="60"/>
      <c r="QC1203" s="60"/>
      <c r="QD1203" s="60"/>
      <c r="QE1203" s="60"/>
      <c r="QF1203" s="60"/>
      <c r="QG1203" s="60"/>
      <c r="QH1203" s="60"/>
      <c r="QI1203" s="60"/>
      <c r="QJ1203" s="60"/>
      <c r="QK1203" s="60"/>
      <c r="QL1203" s="60"/>
      <c r="QM1203" s="60"/>
      <c r="QN1203" s="60"/>
      <c r="QO1203" s="60"/>
      <c r="QP1203" s="60"/>
      <c r="QQ1203" s="60"/>
      <c r="QR1203" s="60"/>
      <c r="QS1203" s="60"/>
      <c r="QT1203" s="60"/>
      <c r="QU1203" s="60"/>
      <c r="QV1203" s="60"/>
      <c r="QW1203" s="60"/>
      <c r="QX1203" s="60"/>
      <c r="QY1203" s="60"/>
      <c r="QZ1203" s="60"/>
      <c r="RA1203" s="60"/>
      <c r="RB1203" s="60"/>
      <c r="RC1203" s="60"/>
      <c r="RD1203" s="60"/>
      <c r="RE1203" s="60"/>
      <c r="RF1203" s="60"/>
      <c r="RG1203" s="60"/>
      <c r="RH1203" s="60"/>
      <c r="RI1203" s="60"/>
      <c r="RJ1203" s="60"/>
      <c r="RK1203" s="60"/>
      <c r="RL1203" s="60"/>
      <c r="RM1203" s="60"/>
      <c r="RN1203" s="60"/>
      <c r="RO1203" s="60"/>
      <c r="RP1203" s="60"/>
      <c r="RQ1203" s="60"/>
      <c r="RR1203" s="60"/>
      <c r="RS1203" s="60"/>
      <c r="RT1203" s="60"/>
      <c r="RU1203" s="60"/>
      <c r="RV1203" s="60"/>
      <c r="RW1203" s="60"/>
      <c r="RX1203" s="60"/>
      <c r="RY1203" s="60"/>
      <c r="RZ1203" s="60"/>
      <c r="SA1203" s="60"/>
      <c r="SB1203" s="60"/>
      <c r="SC1203" s="60"/>
      <c r="SD1203" s="60"/>
      <c r="SE1203" s="60"/>
      <c r="SF1203" s="60"/>
      <c r="SG1203" s="60"/>
      <c r="SH1203" s="60"/>
      <c r="SI1203" s="60"/>
      <c r="SJ1203" s="60"/>
      <c r="SK1203" s="60"/>
      <c r="SL1203" s="60"/>
      <c r="SM1203" s="60"/>
      <c r="SN1203" s="60"/>
      <c r="SO1203" s="60"/>
      <c r="SP1203" s="60"/>
      <c r="SQ1203" s="60"/>
      <c r="SR1203" s="60"/>
      <c r="SS1203" s="60"/>
      <c r="ST1203" s="60"/>
      <c r="SU1203" s="60"/>
      <c r="SV1203" s="60"/>
      <c r="SW1203" s="60"/>
      <c r="SX1203" s="60"/>
      <c r="SY1203" s="60"/>
      <c r="SZ1203" s="60"/>
      <c r="TA1203" s="60"/>
      <c r="TB1203" s="60"/>
      <c r="TC1203" s="60"/>
      <c r="TD1203" s="60"/>
      <c r="TE1203" s="60"/>
      <c r="TF1203" s="60"/>
      <c r="TG1203" s="60"/>
      <c r="TH1203" s="60"/>
      <c r="TI1203" s="60"/>
    </row>
    <row r="1204" spans="1:529" s="82" customFormat="1" ht="55.5" customHeight="1" thickBot="1" x14ac:dyDescent="0.3">
      <c r="A1204" s="92" t="s">
        <v>3469</v>
      </c>
      <c r="B1204" s="93">
        <v>41932</v>
      </c>
      <c r="C1204" s="94" t="s">
        <v>7705</v>
      </c>
      <c r="D1204" s="94" t="s">
        <v>7703</v>
      </c>
      <c r="E1204" s="94" t="s">
        <v>68</v>
      </c>
      <c r="F1204" s="94" t="s">
        <v>69</v>
      </c>
      <c r="G1204" s="94" t="s">
        <v>51</v>
      </c>
      <c r="H1204" s="159">
        <v>81476</v>
      </c>
      <c r="I1204" s="93">
        <v>41962</v>
      </c>
      <c r="J1204" s="93">
        <v>43850</v>
      </c>
      <c r="K1204" s="94" t="s">
        <v>1088</v>
      </c>
      <c r="L1204" s="94"/>
      <c r="M1204" s="94" t="s">
        <v>982</v>
      </c>
      <c r="N1204" s="94" t="s">
        <v>52</v>
      </c>
      <c r="O1204" s="94">
        <v>18250</v>
      </c>
      <c r="P1204" s="834"/>
      <c r="Q1204" s="834"/>
      <c r="R1204" s="834"/>
      <c r="S1204" s="834"/>
      <c r="T1204" s="579" t="s">
        <v>1964</v>
      </c>
      <c r="U1204" s="94">
        <v>50</v>
      </c>
      <c r="V1204" s="94">
        <v>18250</v>
      </c>
      <c r="W1204" s="94" t="s">
        <v>3185</v>
      </c>
      <c r="X1204" s="94">
        <v>35</v>
      </c>
      <c r="Y1204" s="94">
        <v>25</v>
      </c>
      <c r="Z1204" s="94">
        <v>125</v>
      </c>
      <c r="AA1204" s="94" t="s">
        <v>1090</v>
      </c>
      <c r="AB1204" s="94" t="s">
        <v>1090</v>
      </c>
      <c r="AC1204" s="94" t="s">
        <v>1090</v>
      </c>
      <c r="AD1204" s="94" t="s">
        <v>1090</v>
      </c>
      <c r="AE1204" s="94" t="s">
        <v>1090</v>
      </c>
      <c r="AF1204" s="94" t="s">
        <v>1090</v>
      </c>
      <c r="AG1204" s="94" t="s">
        <v>3403</v>
      </c>
      <c r="AH1204" s="94">
        <v>688.75</v>
      </c>
      <c r="AI1204" s="94" t="s">
        <v>4509</v>
      </c>
      <c r="AJ1204" s="94" t="s">
        <v>4510</v>
      </c>
      <c r="AK1204" s="67" t="s">
        <v>1373</v>
      </c>
      <c r="AL1204" s="82" t="s">
        <v>7704</v>
      </c>
      <c r="AM1204" s="60"/>
      <c r="AN1204" s="60"/>
      <c r="AO1204" s="60"/>
      <c r="AP1204" s="60"/>
      <c r="AQ1204" s="60"/>
      <c r="AR1204" s="60"/>
      <c r="AS1204" s="60"/>
      <c r="AT1204" s="60"/>
      <c r="AU1204" s="60"/>
      <c r="AV1204" s="60"/>
      <c r="AW1204" s="60"/>
      <c r="AX1204" s="60"/>
      <c r="AY1204" s="60"/>
      <c r="AZ1204" s="60"/>
      <c r="BA1204" s="60"/>
      <c r="BB1204" s="60"/>
      <c r="BC1204" s="60"/>
      <c r="BD1204" s="60"/>
      <c r="BE1204" s="60"/>
      <c r="BF1204" s="60"/>
      <c r="BG1204" s="60"/>
      <c r="BH1204" s="60"/>
      <c r="BI1204" s="60"/>
      <c r="BJ1204" s="60"/>
      <c r="BK1204" s="60"/>
      <c r="BL1204" s="60"/>
      <c r="BM1204" s="60"/>
      <c r="BN1204" s="60"/>
      <c r="BO1204" s="60"/>
      <c r="BP1204" s="60"/>
      <c r="BQ1204" s="60"/>
      <c r="BR1204" s="60"/>
      <c r="BS1204" s="60"/>
      <c r="BT1204" s="60"/>
      <c r="BU1204" s="60"/>
      <c r="BV1204" s="60"/>
      <c r="BW1204" s="60"/>
      <c r="BX1204" s="60"/>
      <c r="BY1204" s="60"/>
      <c r="BZ1204" s="60"/>
      <c r="CA1204" s="60"/>
      <c r="CB1204" s="60"/>
      <c r="CC1204" s="60"/>
      <c r="CD1204" s="60"/>
      <c r="CE1204" s="60"/>
      <c r="CF1204" s="60"/>
      <c r="CG1204" s="60"/>
      <c r="CH1204" s="60"/>
      <c r="CI1204" s="60"/>
      <c r="CJ1204" s="60"/>
      <c r="CK1204" s="60"/>
      <c r="CL1204" s="60"/>
      <c r="CM1204" s="60"/>
      <c r="CN1204" s="60"/>
      <c r="CO1204" s="60"/>
      <c r="CP1204" s="60"/>
      <c r="CQ1204" s="60"/>
      <c r="CR1204" s="60"/>
      <c r="CS1204" s="60"/>
      <c r="CT1204" s="60"/>
      <c r="CU1204" s="60"/>
      <c r="CV1204" s="60"/>
      <c r="CW1204" s="60"/>
      <c r="CX1204" s="60"/>
      <c r="CY1204" s="60"/>
      <c r="CZ1204" s="60"/>
      <c r="DA1204" s="60"/>
      <c r="DB1204" s="60"/>
      <c r="DC1204" s="60"/>
      <c r="DD1204" s="60"/>
      <c r="DE1204" s="60"/>
      <c r="DF1204" s="60"/>
      <c r="DG1204" s="60"/>
      <c r="DH1204" s="60"/>
      <c r="DI1204" s="60"/>
      <c r="DJ1204" s="60"/>
      <c r="DK1204" s="60"/>
      <c r="DL1204" s="60"/>
      <c r="DM1204" s="60"/>
      <c r="DN1204" s="60"/>
      <c r="DO1204" s="60"/>
      <c r="DP1204" s="60"/>
      <c r="DQ1204" s="60"/>
      <c r="DR1204" s="60"/>
      <c r="DS1204" s="60"/>
      <c r="DT1204" s="60"/>
      <c r="DU1204" s="60"/>
      <c r="DV1204" s="60"/>
      <c r="DW1204" s="60"/>
      <c r="DX1204" s="60"/>
      <c r="DY1204" s="60"/>
      <c r="DZ1204" s="60"/>
      <c r="EA1204" s="60"/>
      <c r="EB1204" s="60"/>
      <c r="EC1204" s="60"/>
      <c r="ED1204" s="60"/>
      <c r="EE1204" s="60"/>
      <c r="EF1204" s="60"/>
      <c r="EG1204" s="60"/>
      <c r="EH1204" s="60"/>
      <c r="EI1204" s="60"/>
      <c r="EJ1204" s="60"/>
      <c r="EK1204" s="60"/>
      <c r="EL1204" s="60"/>
      <c r="EM1204" s="60"/>
      <c r="EN1204" s="60"/>
      <c r="EO1204" s="60"/>
      <c r="EP1204" s="60"/>
      <c r="EQ1204" s="60"/>
      <c r="ER1204" s="60"/>
      <c r="ES1204" s="60"/>
      <c r="ET1204" s="60"/>
      <c r="EU1204" s="60"/>
      <c r="EV1204" s="60"/>
      <c r="EW1204" s="60"/>
      <c r="EX1204" s="60"/>
      <c r="EY1204" s="60"/>
      <c r="EZ1204" s="60"/>
      <c r="FA1204" s="60"/>
      <c r="FB1204" s="60"/>
      <c r="FC1204" s="60"/>
      <c r="FD1204" s="60"/>
      <c r="FE1204" s="60"/>
      <c r="FF1204" s="60"/>
      <c r="FG1204" s="60"/>
      <c r="FH1204" s="60"/>
      <c r="FI1204" s="60"/>
      <c r="FJ1204" s="60"/>
      <c r="FK1204" s="60"/>
      <c r="FL1204" s="60"/>
      <c r="FM1204" s="60"/>
      <c r="FN1204" s="60"/>
      <c r="FO1204" s="60"/>
      <c r="FP1204" s="60"/>
      <c r="FQ1204" s="60"/>
      <c r="FR1204" s="60"/>
      <c r="FS1204" s="60"/>
      <c r="FT1204" s="60"/>
      <c r="FU1204" s="60"/>
      <c r="FV1204" s="60"/>
      <c r="FW1204" s="60"/>
      <c r="FX1204" s="60"/>
      <c r="FY1204" s="60"/>
      <c r="FZ1204" s="60"/>
      <c r="GA1204" s="60"/>
      <c r="GB1204" s="60"/>
      <c r="GC1204" s="60"/>
      <c r="GD1204" s="60"/>
      <c r="GE1204" s="60"/>
      <c r="GF1204" s="60"/>
      <c r="GG1204" s="60"/>
      <c r="GH1204" s="60"/>
      <c r="GI1204" s="60"/>
      <c r="GJ1204" s="60"/>
      <c r="GK1204" s="60"/>
      <c r="GL1204" s="60"/>
      <c r="GM1204" s="60"/>
      <c r="GN1204" s="60"/>
      <c r="GO1204" s="60"/>
      <c r="GP1204" s="60"/>
      <c r="GQ1204" s="60"/>
      <c r="GR1204" s="60"/>
      <c r="GS1204" s="60"/>
      <c r="GT1204" s="60"/>
      <c r="GU1204" s="60"/>
      <c r="GV1204" s="60"/>
      <c r="GW1204" s="60"/>
      <c r="GX1204" s="60"/>
      <c r="GY1204" s="60"/>
      <c r="GZ1204" s="60"/>
      <c r="HA1204" s="60"/>
      <c r="HB1204" s="60"/>
      <c r="HC1204" s="60"/>
      <c r="HD1204" s="60"/>
      <c r="HE1204" s="60"/>
      <c r="HF1204" s="60"/>
      <c r="HG1204" s="60"/>
      <c r="HH1204" s="60"/>
      <c r="HI1204" s="60"/>
      <c r="HJ1204" s="60"/>
      <c r="HK1204" s="60"/>
      <c r="HL1204" s="60"/>
      <c r="HM1204" s="60"/>
      <c r="HN1204" s="60"/>
      <c r="HO1204" s="60"/>
      <c r="HP1204" s="60"/>
      <c r="HQ1204" s="60"/>
      <c r="HR1204" s="60"/>
      <c r="HS1204" s="60"/>
      <c r="HT1204" s="60"/>
      <c r="HU1204" s="60"/>
      <c r="HV1204" s="60"/>
      <c r="HW1204" s="60"/>
      <c r="HX1204" s="60"/>
      <c r="HY1204" s="60"/>
      <c r="HZ1204" s="60"/>
      <c r="IA1204" s="60"/>
      <c r="IB1204" s="60"/>
      <c r="IC1204" s="60"/>
      <c r="ID1204" s="60"/>
      <c r="IE1204" s="60"/>
      <c r="IF1204" s="60"/>
      <c r="IG1204" s="60"/>
      <c r="IH1204" s="60"/>
      <c r="II1204" s="60"/>
      <c r="IJ1204" s="60"/>
      <c r="IK1204" s="60"/>
      <c r="IL1204" s="60"/>
      <c r="IM1204" s="60"/>
      <c r="IN1204" s="60"/>
      <c r="IO1204" s="60"/>
      <c r="IP1204" s="60"/>
      <c r="IQ1204" s="60"/>
      <c r="IR1204" s="60"/>
      <c r="IS1204" s="60"/>
      <c r="IT1204" s="60"/>
      <c r="IU1204" s="60"/>
      <c r="IV1204" s="60"/>
      <c r="IW1204" s="60"/>
      <c r="IX1204" s="60"/>
      <c r="IY1204" s="60"/>
      <c r="IZ1204" s="60"/>
      <c r="JA1204" s="60"/>
      <c r="JB1204" s="60"/>
      <c r="JC1204" s="60"/>
      <c r="JD1204" s="60"/>
      <c r="JE1204" s="60"/>
      <c r="JF1204" s="60"/>
      <c r="JG1204" s="60"/>
      <c r="JH1204" s="60"/>
      <c r="JI1204" s="60"/>
      <c r="JJ1204" s="60"/>
      <c r="JK1204" s="60"/>
      <c r="JL1204" s="60"/>
      <c r="JM1204" s="60"/>
      <c r="JN1204" s="60"/>
      <c r="JO1204" s="60"/>
      <c r="JP1204" s="60"/>
      <c r="JQ1204" s="60"/>
      <c r="JR1204" s="60"/>
      <c r="JS1204" s="60"/>
      <c r="JT1204" s="60"/>
      <c r="JU1204" s="60"/>
      <c r="JV1204" s="60"/>
      <c r="JW1204" s="60"/>
      <c r="JX1204" s="60"/>
      <c r="JY1204" s="60"/>
      <c r="JZ1204" s="60"/>
      <c r="KA1204" s="60"/>
      <c r="KB1204" s="60"/>
      <c r="KC1204" s="60"/>
      <c r="KD1204" s="60"/>
      <c r="KE1204" s="60"/>
      <c r="KF1204" s="60"/>
      <c r="KG1204" s="60"/>
      <c r="KH1204" s="60"/>
      <c r="KI1204" s="60"/>
      <c r="KJ1204" s="60"/>
      <c r="KK1204" s="60"/>
      <c r="KL1204" s="60"/>
      <c r="KM1204" s="60"/>
      <c r="KN1204" s="60"/>
      <c r="KO1204" s="60"/>
      <c r="KP1204" s="60"/>
      <c r="KQ1204" s="60"/>
      <c r="KR1204" s="60"/>
      <c r="KS1204" s="60"/>
      <c r="KT1204" s="60"/>
      <c r="KU1204" s="60"/>
      <c r="KV1204" s="60"/>
      <c r="KW1204" s="60"/>
      <c r="KX1204" s="60"/>
      <c r="KY1204" s="60"/>
      <c r="KZ1204" s="60"/>
      <c r="LA1204" s="60"/>
      <c r="LB1204" s="60"/>
      <c r="LC1204" s="60"/>
      <c r="LD1204" s="60"/>
      <c r="LE1204" s="60"/>
      <c r="LF1204" s="60"/>
      <c r="LG1204" s="60"/>
      <c r="LH1204" s="60"/>
      <c r="LI1204" s="60"/>
      <c r="LJ1204" s="60"/>
      <c r="LK1204" s="60"/>
      <c r="LL1204" s="60"/>
      <c r="LM1204" s="60"/>
      <c r="LN1204" s="60"/>
      <c r="LO1204" s="60"/>
      <c r="LP1204" s="60"/>
      <c r="LQ1204" s="60"/>
      <c r="LR1204" s="60"/>
      <c r="LS1204" s="60"/>
      <c r="LT1204" s="60"/>
      <c r="LU1204" s="60"/>
      <c r="LV1204" s="60"/>
      <c r="LW1204" s="60"/>
      <c r="LX1204" s="60"/>
      <c r="LY1204" s="60"/>
      <c r="LZ1204" s="60"/>
      <c r="MA1204" s="60"/>
      <c r="MB1204" s="60"/>
      <c r="MC1204" s="60"/>
      <c r="MD1204" s="60"/>
      <c r="ME1204" s="60"/>
      <c r="MF1204" s="60"/>
      <c r="MG1204" s="60"/>
      <c r="MH1204" s="60"/>
      <c r="MI1204" s="60"/>
      <c r="MJ1204" s="60"/>
      <c r="MK1204" s="60"/>
      <c r="ML1204" s="60"/>
      <c r="MM1204" s="60"/>
      <c r="MN1204" s="60"/>
      <c r="MO1204" s="60"/>
      <c r="MP1204" s="60"/>
      <c r="MQ1204" s="60"/>
      <c r="MR1204" s="60"/>
      <c r="MS1204" s="60"/>
      <c r="MT1204" s="60"/>
      <c r="MU1204" s="60"/>
      <c r="MV1204" s="60"/>
      <c r="MW1204" s="60"/>
      <c r="MX1204" s="60"/>
      <c r="MY1204" s="60"/>
      <c r="MZ1204" s="60"/>
      <c r="NA1204" s="60"/>
      <c r="NB1204" s="60"/>
      <c r="NC1204" s="60"/>
      <c r="ND1204" s="60"/>
      <c r="NE1204" s="60"/>
      <c r="NF1204" s="60"/>
      <c r="NG1204" s="60"/>
      <c r="NH1204" s="60"/>
      <c r="NI1204" s="60"/>
      <c r="NJ1204" s="60"/>
      <c r="NK1204" s="60"/>
      <c r="NL1204" s="60"/>
      <c r="NM1204" s="60"/>
      <c r="NN1204" s="60"/>
      <c r="NO1204" s="60"/>
      <c r="NP1204" s="60"/>
      <c r="NQ1204" s="60"/>
      <c r="NR1204" s="60"/>
      <c r="NS1204" s="60"/>
      <c r="NT1204" s="60"/>
      <c r="NU1204" s="60"/>
      <c r="NV1204" s="60"/>
      <c r="NW1204" s="60"/>
      <c r="NX1204" s="60"/>
      <c r="NY1204" s="60"/>
      <c r="NZ1204" s="60"/>
      <c r="OA1204" s="60"/>
      <c r="OB1204" s="60"/>
      <c r="OC1204" s="60"/>
      <c r="OD1204" s="60"/>
      <c r="OE1204" s="60"/>
      <c r="OF1204" s="60"/>
      <c r="OG1204" s="60"/>
      <c r="OH1204" s="60"/>
      <c r="OI1204" s="60"/>
      <c r="OJ1204" s="60"/>
      <c r="OK1204" s="60"/>
      <c r="OL1204" s="60"/>
      <c r="OM1204" s="60"/>
      <c r="ON1204" s="60"/>
      <c r="OO1204" s="60"/>
      <c r="OP1204" s="60"/>
      <c r="OQ1204" s="60"/>
      <c r="OR1204" s="60"/>
      <c r="OS1204" s="60"/>
      <c r="OT1204" s="60"/>
      <c r="OU1204" s="60"/>
      <c r="OV1204" s="60"/>
      <c r="OW1204" s="60"/>
      <c r="OX1204" s="60"/>
      <c r="OY1204" s="60"/>
      <c r="OZ1204" s="60"/>
      <c r="PA1204" s="60"/>
      <c r="PB1204" s="60"/>
      <c r="PC1204" s="60"/>
      <c r="PD1204" s="60"/>
      <c r="PE1204" s="60"/>
      <c r="PF1204" s="60"/>
      <c r="PG1204" s="60"/>
      <c r="PH1204" s="60"/>
      <c r="PI1204" s="60"/>
      <c r="PJ1204" s="60"/>
      <c r="PK1204" s="60"/>
      <c r="PL1204" s="60"/>
      <c r="PM1204" s="60"/>
      <c r="PN1204" s="60"/>
      <c r="PO1204" s="60"/>
      <c r="PP1204" s="60"/>
      <c r="PQ1204" s="60"/>
      <c r="PR1204" s="60"/>
      <c r="PS1204" s="60"/>
      <c r="PT1204" s="60"/>
      <c r="PU1204" s="60"/>
      <c r="PV1204" s="60"/>
      <c r="PW1204" s="60"/>
      <c r="PX1204" s="60"/>
      <c r="PY1204" s="60"/>
      <c r="PZ1204" s="60"/>
      <c r="QA1204" s="60"/>
      <c r="QB1204" s="60"/>
      <c r="QC1204" s="60"/>
      <c r="QD1204" s="60"/>
      <c r="QE1204" s="60"/>
      <c r="QF1204" s="60"/>
      <c r="QG1204" s="60"/>
      <c r="QH1204" s="60"/>
      <c r="QI1204" s="60"/>
      <c r="QJ1204" s="60"/>
      <c r="QK1204" s="60"/>
      <c r="QL1204" s="60"/>
      <c r="QM1204" s="60"/>
      <c r="QN1204" s="60"/>
      <c r="QO1204" s="60"/>
      <c r="QP1204" s="60"/>
      <c r="QQ1204" s="60"/>
      <c r="QR1204" s="60"/>
      <c r="QS1204" s="60"/>
      <c r="QT1204" s="60"/>
      <c r="QU1204" s="60"/>
      <c r="QV1204" s="60"/>
      <c r="QW1204" s="60"/>
      <c r="QX1204" s="60"/>
      <c r="QY1204" s="60"/>
      <c r="QZ1204" s="60"/>
      <c r="RA1204" s="60"/>
      <c r="RB1204" s="60"/>
      <c r="RC1204" s="60"/>
      <c r="RD1204" s="60"/>
      <c r="RE1204" s="60"/>
      <c r="RF1204" s="60"/>
      <c r="RG1204" s="60"/>
      <c r="RH1204" s="60"/>
      <c r="RI1204" s="60"/>
      <c r="RJ1204" s="60"/>
      <c r="RK1204" s="60"/>
      <c r="RL1204" s="60"/>
      <c r="RM1204" s="60"/>
      <c r="RN1204" s="60"/>
      <c r="RO1204" s="60"/>
      <c r="RP1204" s="60"/>
      <c r="RQ1204" s="60"/>
      <c r="RR1204" s="60"/>
      <c r="RS1204" s="60"/>
      <c r="RT1204" s="60"/>
      <c r="RU1204" s="60"/>
      <c r="RV1204" s="60"/>
      <c r="RW1204" s="60"/>
      <c r="RX1204" s="60"/>
      <c r="RY1204" s="60"/>
      <c r="RZ1204" s="60"/>
      <c r="SA1204" s="60"/>
      <c r="SB1204" s="60"/>
      <c r="SC1204" s="60"/>
      <c r="SD1204" s="60"/>
      <c r="SE1204" s="60"/>
      <c r="SF1204" s="60"/>
      <c r="SG1204" s="60"/>
      <c r="SH1204" s="60"/>
      <c r="SI1204" s="60"/>
      <c r="SJ1204" s="60"/>
      <c r="SK1204" s="60"/>
      <c r="SL1204" s="60"/>
      <c r="SM1204" s="60"/>
      <c r="SN1204" s="60"/>
      <c r="SO1204" s="60"/>
      <c r="SP1204" s="60"/>
      <c r="SQ1204" s="60"/>
      <c r="SR1204" s="60"/>
      <c r="SS1204" s="60"/>
      <c r="ST1204" s="60"/>
      <c r="SU1204" s="60"/>
      <c r="SV1204" s="60"/>
      <c r="SW1204" s="60"/>
      <c r="SX1204" s="60"/>
      <c r="SY1204" s="60"/>
      <c r="SZ1204" s="60"/>
      <c r="TA1204" s="60"/>
      <c r="TB1204" s="60"/>
      <c r="TC1204" s="60"/>
      <c r="TD1204" s="60"/>
      <c r="TE1204" s="60"/>
      <c r="TF1204" s="60"/>
      <c r="TG1204" s="60"/>
      <c r="TH1204" s="60"/>
      <c r="TI1204" s="60"/>
    </row>
    <row r="1205" spans="1:529" s="82" customFormat="1" ht="55.5" customHeight="1" thickBot="1" x14ac:dyDescent="0.3">
      <c r="A1205" s="92" t="s">
        <v>3470</v>
      </c>
      <c r="B1205" s="93">
        <v>41932</v>
      </c>
      <c r="C1205" s="94" t="s">
        <v>3471</v>
      </c>
      <c r="D1205" s="94" t="s">
        <v>8914</v>
      </c>
      <c r="E1205" s="94" t="s">
        <v>74</v>
      </c>
      <c r="F1205" s="94" t="s">
        <v>74</v>
      </c>
      <c r="G1205" s="94" t="s">
        <v>45</v>
      </c>
      <c r="H1205" s="159">
        <v>66665</v>
      </c>
      <c r="I1205" s="93">
        <v>41963</v>
      </c>
      <c r="J1205" s="93">
        <v>48101</v>
      </c>
      <c r="K1205" s="94" t="s">
        <v>365</v>
      </c>
      <c r="L1205" s="94" t="s">
        <v>6529</v>
      </c>
      <c r="M1205" s="94" t="s">
        <v>3472</v>
      </c>
      <c r="N1205" s="94" t="s">
        <v>25</v>
      </c>
      <c r="O1205" s="94">
        <v>46000</v>
      </c>
      <c r="P1205" s="834" t="s">
        <v>8915</v>
      </c>
      <c r="Q1205" s="834" t="s">
        <v>8915</v>
      </c>
      <c r="R1205" s="834"/>
      <c r="S1205" s="834"/>
      <c r="T1205" s="579" t="s">
        <v>3473</v>
      </c>
      <c r="U1205" s="94">
        <v>126</v>
      </c>
      <c r="V1205" s="94">
        <v>46000</v>
      </c>
      <c r="W1205" s="94" t="s">
        <v>1257</v>
      </c>
      <c r="X1205" s="94">
        <v>50</v>
      </c>
      <c r="Y1205" s="94">
        <v>50</v>
      </c>
      <c r="Z1205" s="94">
        <v>150</v>
      </c>
      <c r="AA1205" s="94" t="s">
        <v>1090</v>
      </c>
      <c r="AB1205" s="94" t="s">
        <v>1090</v>
      </c>
      <c r="AC1205" s="94" t="s">
        <v>1090</v>
      </c>
      <c r="AD1205" s="94">
        <v>5</v>
      </c>
      <c r="AE1205" s="94">
        <v>2</v>
      </c>
      <c r="AF1205" s="94" t="s">
        <v>1090</v>
      </c>
      <c r="AG1205" s="94" t="s">
        <v>3474</v>
      </c>
      <c r="AH1205" s="94">
        <v>56.72</v>
      </c>
      <c r="AI1205" s="94" t="s">
        <v>4511</v>
      </c>
      <c r="AJ1205" s="94" t="s">
        <v>4512</v>
      </c>
      <c r="AK1205" s="67" t="s">
        <v>1373</v>
      </c>
      <c r="AM1205" s="60"/>
      <c r="AN1205" s="60"/>
      <c r="AO1205" s="60"/>
      <c r="AP1205" s="60"/>
      <c r="AQ1205" s="60"/>
      <c r="AR1205" s="60"/>
      <c r="AS1205" s="60"/>
      <c r="AT1205" s="60"/>
      <c r="AU1205" s="60"/>
      <c r="AV1205" s="60"/>
      <c r="AW1205" s="60"/>
      <c r="AX1205" s="60"/>
      <c r="AY1205" s="60"/>
      <c r="AZ1205" s="60"/>
      <c r="BA1205" s="60"/>
      <c r="BB1205" s="60"/>
      <c r="BC1205" s="60"/>
      <c r="BD1205" s="60"/>
      <c r="BE1205" s="60"/>
      <c r="BF1205" s="60"/>
      <c r="BG1205" s="60"/>
      <c r="BH1205" s="60"/>
      <c r="BI1205" s="60"/>
      <c r="BJ1205" s="60"/>
      <c r="BK1205" s="60"/>
      <c r="BL1205" s="60"/>
      <c r="BM1205" s="60"/>
      <c r="BN1205" s="60"/>
      <c r="BO1205" s="60"/>
      <c r="BP1205" s="60"/>
      <c r="BQ1205" s="60"/>
      <c r="BR1205" s="60"/>
      <c r="BS1205" s="60"/>
      <c r="BT1205" s="60"/>
      <c r="BU1205" s="60"/>
      <c r="BV1205" s="60"/>
      <c r="BW1205" s="60"/>
      <c r="BX1205" s="60"/>
      <c r="BY1205" s="60"/>
      <c r="BZ1205" s="60"/>
      <c r="CA1205" s="60"/>
      <c r="CB1205" s="60"/>
      <c r="CC1205" s="60"/>
      <c r="CD1205" s="60"/>
      <c r="CE1205" s="60"/>
      <c r="CF1205" s="60"/>
      <c r="CG1205" s="60"/>
      <c r="CH1205" s="60"/>
      <c r="CI1205" s="60"/>
      <c r="CJ1205" s="60"/>
      <c r="CK1205" s="60"/>
      <c r="CL1205" s="60"/>
      <c r="CM1205" s="60"/>
      <c r="CN1205" s="60"/>
      <c r="CO1205" s="60"/>
      <c r="CP1205" s="60"/>
      <c r="CQ1205" s="60"/>
      <c r="CR1205" s="60"/>
      <c r="CS1205" s="60"/>
      <c r="CT1205" s="60"/>
      <c r="CU1205" s="60"/>
      <c r="CV1205" s="60"/>
      <c r="CW1205" s="60"/>
      <c r="CX1205" s="60"/>
      <c r="CY1205" s="60"/>
      <c r="CZ1205" s="60"/>
      <c r="DA1205" s="60"/>
      <c r="DB1205" s="60"/>
      <c r="DC1205" s="60"/>
      <c r="DD1205" s="60"/>
      <c r="DE1205" s="60"/>
      <c r="DF1205" s="60"/>
      <c r="DG1205" s="60"/>
      <c r="DH1205" s="60"/>
      <c r="DI1205" s="60"/>
      <c r="DJ1205" s="60"/>
      <c r="DK1205" s="60"/>
      <c r="DL1205" s="60"/>
      <c r="DM1205" s="60"/>
      <c r="DN1205" s="60"/>
      <c r="DO1205" s="60"/>
      <c r="DP1205" s="60"/>
      <c r="DQ1205" s="60"/>
      <c r="DR1205" s="60"/>
      <c r="DS1205" s="60"/>
      <c r="DT1205" s="60"/>
      <c r="DU1205" s="60"/>
      <c r="DV1205" s="60"/>
      <c r="DW1205" s="60"/>
      <c r="DX1205" s="60"/>
      <c r="DY1205" s="60"/>
      <c r="DZ1205" s="60"/>
      <c r="EA1205" s="60"/>
      <c r="EB1205" s="60"/>
      <c r="EC1205" s="60"/>
      <c r="ED1205" s="60"/>
      <c r="EE1205" s="60"/>
      <c r="EF1205" s="60"/>
      <c r="EG1205" s="60"/>
      <c r="EH1205" s="60"/>
      <c r="EI1205" s="60"/>
      <c r="EJ1205" s="60"/>
      <c r="EK1205" s="60"/>
      <c r="EL1205" s="60"/>
      <c r="EM1205" s="60"/>
      <c r="EN1205" s="60"/>
      <c r="EO1205" s="60"/>
      <c r="EP1205" s="60"/>
      <c r="EQ1205" s="60"/>
      <c r="ER1205" s="60"/>
      <c r="ES1205" s="60"/>
      <c r="ET1205" s="60"/>
      <c r="EU1205" s="60"/>
      <c r="EV1205" s="60"/>
      <c r="EW1205" s="60"/>
      <c r="EX1205" s="60"/>
      <c r="EY1205" s="60"/>
      <c r="EZ1205" s="60"/>
      <c r="FA1205" s="60"/>
      <c r="FB1205" s="60"/>
      <c r="FC1205" s="60"/>
      <c r="FD1205" s="60"/>
      <c r="FE1205" s="60"/>
      <c r="FF1205" s="60"/>
      <c r="FG1205" s="60"/>
      <c r="FH1205" s="60"/>
      <c r="FI1205" s="60"/>
      <c r="FJ1205" s="60"/>
      <c r="FK1205" s="60"/>
      <c r="FL1205" s="60"/>
      <c r="FM1205" s="60"/>
      <c r="FN1205" s="60"/>
      <c r="FO1205" s="60"/>
      <c r="FP1205" s="60"/>
      <c r="FQ1205" s="60"/>
      <c r="FR1205" s="60"/>
      <c r="FS1205" s="60"/>
      <c r="FT1205" s="60"/>
      <c r="FU1205" s="60"/>
      <c r="FV1205" s="60"/>
      <c r="FW1205" s="60"/>
      <c r="FX1205" s="60"/>
      <c r="FY1205" s="60"/>
      <c r="FZ1205" s="60"/>
      <c r="GA1205" s="60"/>
      <c r="GB1205" s="60"/>
      <c r="GC1205" s="60"/>
      <c r="GD1205" s="60"/>
      <c r="GE1205" s="60"/>
      <c r="GF1205" s="60"/>
      <c r="GG1205" s="60"/>
      <c r="GH1205" s="60"/>
      <c r="GI1205" s="60"/>
      <c r="GJ1205" s="60"/>
      <c r="GK1205" s="60"/>
      <c r="GL1205" s="60"/>
      <c r="GM1205" s="60"/>
      <c r="GN1205" s="60"/>
      <c r="GO1205" s="60"/>
      <c r="GP1205" s="60"/>
      <c r="GQ1205" s="60"/>
      <c r="GR1205" s="60"/>
      <c r="GS1205" s="60"/>
      <c r="GT1205" s="60"/>
      <c r="GU1205" s="60"/>
      <c r="GV1205" s="60"/>
      <c r="GW1205" s="60"/>
      <c r="GX1205" s="60"/>
      <c r="GY1205" s="60"/>
      <c r="GZ1205" s="60"/>
      <c r="HA1205" s="60"/>
      <c r="HB1205" s="60"/>
      <c r="HC1205" s="60"/>
      <c r="HD1205" s="60"/>
      <c r="HE1205" s="60"/>
      <c r="HF1205" s="60"/>
      <c r="HG1205" s="60"/>
      <c r="HH1205" s="60"/>
      <c r="HI1205" s="60"/>
      <c r="HJ1205" s="60"/>
      <c r="HK1205" s="60"/>
      <c r="HL1205" s="60"/>
      <c r="HM1205" s="60"/>
      <c r="HN1205" s="60"/>
      <c r="HO1205" s="60"/>
      <c r="HP1205" s="60"/>
      <c r="HQ1205" s="60"/>
      <c r="HR1205" s="60"/>
      <c r="HS1205" s="60"/>
      <c r="HT1205" s="60"/>
      <c r="HU1205" s="60"/>
      <c r="HV1205" s="60"/>
      <c r="HW1205" s="60"/>
      <c r="HX1205" s="60"/>
      <c r="HY1205" s="60"/>
      <c r="HZ1205" s="60"/>
      <c r="IA1205" s="60"/>
      <c r="IB1205" s="60"/>
      <c r="IC1205" s="60"/>
      <c r="ID1205" s="60"/>
      <c r="IE1205" s="60"/>
      <c r="IF1205" s="60"/>
      <c r="IG1205" s="60"/>
      <c r="IH1205" s="60"/>
      <c r="II1205" s="60"/>
      <c r="IJ1205" s="60"/>
      <c r="IK1205" s="60"/>
      <c r="IL1205" s="60"/>
      <c r="IM1205" s="60"/>
      <c r="IN1205" s="60"/>
      <c r="IO1205" s="60"/>
      <c r="IP1205" s="60"/>
      <c r="IQ1205" s="60"/>
      <c r="IR1205" s="60"/>
      <c r="IS1205" s="60"/>
      <c r="IT1205" s="60"/>
      <c r="IU1205" s="60"/>
      <c r="IV1205" s="60"/>
      <c r="IW1205" s="60"/>
      <c r="IX1205" s="60"/>
      <c r="IY1205" s="60"/>
      <c r="IZ1205" s="60"/>
      <c r="JA1205" s="60"/>
      <c r="JB1205" s="60"/>
      <c r="JC1205" s="60"/>
      <c r="JD1205" s="60"/>
      <c r="JE1205" s="60"/>
      <c r="JF1205" s="60"/>
      <c r="JG1205" s="60"/>
      <c r="JH1205" s="60"/>
      <c r="JI1205" s="60"/>
      <c r="JJ1205" s="60"/>
      <c r="JK1205" s="60"/>
      <c r="JL1205" s="60"/>
      <c r="JM1205" s="60"/>
      <c r="JN1205" s="60"/>
      <c r="JO1205" s="60"/>
      <c r="JP1205" s="60"/>
      <c r="JQ1205" s="60"/>
      <c r="JR1205" s="60"/>
      <c r="JS1205" s="60"/>
      <c r="JT1205" s="60"/>
      <c r="JU1205" s="60"/>
      <c r="JV1205" s="60"/>
      <c r="JW1205" s="60"/>
      <c r="JX1205" s="60"/>
      <c r="JY1205" s="60"/>
      <c r="JZ1205" s="60"/>
      <c r="KA1205" s="60"/>
      <c r="KB1205" s="60"/>
      <c r="KC1205" s="60"/>
      <c r="KD1205" s="60"/>
      <c r="KE1205" s="60"/>
      <c r="KF1205" s="60"/>
      <c r="KG1205" s="60"/>
      <c r="KH1205" s="60"/>
      <c r="KI1205" s="60"/>
      <c r="KJ1205" s="60"/>
      <c r="KK1205" s="60"/>
      <c r="KL1205" s="60"/>
      <c r="KM1205" s="60"/>
      <c r="KN1205" s="60"/>
      <c r="KO1205" s="60"/>
      <c r="KP1205" s="60"/>
      <c r="KQ1205" s="60"/>
      <c r="KR1205" s="60"/>
      <c r="KS1205" s="60"/>
      <c r="KT1205" s="60"/>
      <c r="KU1205" s="60"/>
      <c r="KV1205" s="60"/>
      <c r="KW1205" s="60"/>
      <c r="KX1205" s="60"/>
      <c r="KY1205" s="60"/>
      <c r="KZ1205" s="60"/>
      <c r="LA1205" s="60"/>
      <c r="LB1205" s="60"/>
      <c r="LC1205" s="60"/>
      <c r="LD1205" s="60"/>
      <c r="LE1205" s="60"/>
      <c r="LF1205" s="60"/>
      <c r="LG1205" s="60"/>
      <c r="LH1205" s="60"/>
      <c r="LI1205" s="60"/>
      <c r="LJ1205" s="60"/>
      <c r="LK1205" s="60"/>
      <c r="LL1205" s="60"/>
      <c r="LM1205" s="60"/>
      <c r="LN1205" s="60"/>
      <c r="LO1205" s="60"/>
      <c r="LP1205" s="60"/>
      <c r="LQ1205" s="60"/>
      <c r="LR1205" s="60"/>
      <c r="LS1205" s="60"/>
      <c r="LT1205" s="60"/>
      <c r="LU1205" s="60"/>
      <c r="LV1205" s="60"/>
      <c r="LW1205" s="60"/>
      <c r="LX1205" s="60"/>
      <c r="LY1205" s="60"/>
      <c r="LZ1205" s="60"/>
      <c r="MA1205" s="60"/>
      <c r="MB1205" s="60"/>
      <c r="MC1205" s="60"/>
      <c r="MD1205" s="60"/>
      <c r="ME1205" s="60"/>
      <c r="MF1205" s="60"/>
      <c r="MG1205" s="60"/>
      <c r="MH1205" s="60"/>
      <c r="MI1205" s="60"/>
      <c r="MJ1205" s="60"/>
      <c r="MK1205" s="60"/>
      <c r="ML1205" s="60"/>
      <c r="MM1205" s="60"/>
      <c r="MN1205" s="60"/>
      <c r="MO1205" s="60"/>
      <c r="MP1205" s="60"/>
      <c r="MQ1205" s="60"/>
      <c r="MR1205" s="60"/>
      <c r="MS1205" s="60"/>
      <c r="MT1205" s="60"/>
      <c r="MU1205" s="60"/>
      <c r="MV1205" s="60"/>
      <c r="MW1205" s="60"/>
      <c r="MX1205" s="60"/>
      <c r="MY1205" s="60"/>
      <c r="MZ1205" s="60"/>
      <c r="NA1205" s="60"/>
      <c r="NB1205" s="60"/>
      <c r="NC1205" s="60"/>
      <c r="ND1205" s="60"/>
      <c r="NE1205" s="60"/>
      <c r="NF1205" s="60"/>
      <c r="NG1205" s="60"/>
      <c r="NH1205" s="60"/>
      <c r="NI1205" s="60"/>
      <c r="NJ1205" s="60"/>
      <c r="NK1205" s="60"/>
      <c r="NL1205" s="60"/>
      <c r="NM1205" s="60"/>
      <c r="NN1205" s="60"/>
      <c r="NO1205" s="60"/>
      <c r="NP1205" s="60"/>
      <c r="NQ1205" s="60"/>
      <c r="NR1205" s="60"/>
      <c r="NS1205" s="60"/>
      <c r="NT1205" s="60"/>
      <c r="NU1205" s="60"/>
      <c r="NV1205" s="60"/>
      <c r="NW1205" s="60"/>
      <c r="NX1205" s="60"/>
      <c r="NY1205" s="60"/>
      <c r="NZ1205" s="60"/>
      <c r="OA1205" s="60"/>
      <c r="OB1205" s="60"/>
      <c r="OC1205" s="60"/>
      <c r="OD1205" s="60"/>
      <c r="OE1205" s="60"/>
      <c r="OF1205" s="60"/>
      <c r="OG1205" s="60"/>
      <c r="OH1205" s="60"/>
      <c r="OI1205" s="60"/>
      <c r="OJ1205" s="60"/>
      <c r="OK1205" s="60"/>
      <c r="OL1205" s="60"/>
      <c r="OM1205" s="60"/>
      <c r="ON1205" s="60"/>
      <c r="OO1205" s="60"/>
      <c r="OP1205" s="60"/>
      <c r="OQ1205" s="60"/>
      <c r="OR1205" s="60"/>
      <c r="OS1205" s="60"/>
      <c r="OT1205" s="60"/>
      <c r="OU1205" s="60"/>
      <c r="OV1205" s="60"/>
      <c r="OW1205" s="60"/>
      <c r="OX1205" s="60"/>
      <c r="OY1205" s="60"/>
      <c r="OZ1205" s="60"/>
      <c r="PA1205" s="60"/>
      <c r="PB1205" s="60"/>
      <c r="PC1205" s="60"/>
      <c r="PD1205" s="60"/>
      <c r="PE1205" s="60"/>
      <c r="PF1205" s="60"/>
      <c r="PG1205" s="60"/>
      <c r="PH1205" s="60"/>
      <c r="PI1205" s="60"/>
      <c r="PJ1205" s="60"/>
      <c r="PK1205" s="60"/>
      <c r="PL1205" s="60"/>
      <c r="PM1205" s="60"/>
      <c r="PN1205" s="60"/>
      <c r="PO1205" s="60"/>
      <c r="PP1205" s="60"/>
      <c r="PQ1205" s="60"/>
      <c r="PR1205" s="60"/>
      <c r="PS1205" s="60"/>
      <c r="PT1205" s="60"/>
      <c r="PU1205" s="60"/>
      <c r="PV1205" s="60"/>
      <c r="PW1205" s="60"/>
      <c r="PX1205" s="60"/>
      <c r="PY1205" s="60"/>
      <c r="PZ1205" s="60"/>
      <c r="QA1205" s="60"/>
      <c r="QB1205" s="60"/>
      <c r="QC1205" s="60"/>
      <c r="QD1205" s="60"/>
      <c r="QE1205" s="60"/>
      <c r="QF1205" s="60"/>
      <c r="QG1205" s="60"/>
      <c r="QH1205" s="60"/>
      <c r="QI1205" s="60"/>
      <c r="QJ1205" s="60"/>
      <c r="QK1205" s="60"/>
      <c r="QL1205" s="60"/>
      <c r="QM1205" s="60"/>
      <c r="QN1205" s="60"/>
      <c r="QO1205" s="60"/>
      <c r="QP1205" s="60"/>
      <c r="QQ1205" s="60"/>
      <c r="QR1205" s="60"/>
      <c r="QS1205" s="60"/>
      <c r="QT1205" s="60"/>
      <c r="QU1205" s="60"/>
      <c r="QV1205" s="60"/>
      <c r="QW1205" s="60"/>
      <c r="QX1205" s="60"/>
      <c r="QY1205" s="60"/>
      <c r="QZ1205" s="60"/>
      <c r="RA1205" s="60"/>
      <c r="RB1205" s="60"/>
      <c r="RC1205" s="60"/>
      <c r="RD1205" s="60"/>
      <c r="RE1205" s="60"/>
      <c r="RF1205" s="60"/>
      <c r="RG1205" s="60"/>
      <c r="RH1205" s="60"/>
      <c r="RI1205" s="60"/>
      <c r="RJ1205" s="60"/>
      <c r="RK1205" s="60"/>
      <c r="RL1205" s="60"/>
      <c r="RM1205" s="60"/>
      <c r="RN1205" s="60"/>
      <c r="RO1205" s="60"/>
      <c r="RP1205" s="60"/>
      <c r="RQ1205" s="60"/>
      <c r="RR1205" s="60"/>
      <c r="RS1205" s="60"/>
      <c r="RT1205" s="60"/>
      <c r="RU1205" s="60"/>
      <c r="RV1205" s="60"/>
      <c r="RW1205" s="60"/>
      <c r="RX1205" s="60"/>
      <c r="RY1205" s="60"/>
      <c r="RZ1205" s="60"/>
      <c r="SA1205" s="60"/>
      <c r="SB1205" s="60"/>
      <c r="SC1205" s="60"/>
      <c r="SD1205" s="60"/>
      <c r="SE1205" s="60"/>
      <c r="SF1205" s="60"/>
      <c r="SG1205" s="60"/>
      <c r="SH1205" s="60"/>
      <c r="SI1205" s="60"/>
      <c r="SJ1205" s="60"/>
      <c r="SK1205" s="60"/>
      <c r="SL1205" s="60"/>
      <c r="SM1205" s="60"/>
      <c r="SN1205" s="60"/>
      <c r="SO1205" s="60"/>
      <c r="SP1205" s="60"/>
      <c r="SQ1205" s="60"/>
      <c r="SR1205" s="60"/>
      <c r="SS1205" s="60"/>
      <c r="ST1205" s="60"/>
      <c r="SU1205" s="60"/>
      <c r="SV1205" s="60"/>
      <c r="SW1205" s="60"/>
      <c r="SX1205" s="60"/>
      <c r="SY1205" s="60"/>
      <c r="SZ1205" s="60"/>
      <c r="TA1205" s="60"/>
      <c r="TB1205" s="60"/>
      <c r="TC1205" s="60"/>
      <c r="TD1205" s="60"/>
      <c r="TE1205" s="60"/>
      <c r="TF1205" s="60"/>
      <c r="TG1205" s="60"/>
      <c r="TH1205" s="60"/>
      <c r="TI1205" s="60"/>
    </row>
    <row r="1206" spans="1:529" s="82" customFormat="1" ht="55.5" customHeight="1" thickBot="1" x14ac:dyDescent="0.3">
      <c r="A1206" s="92" t="s">
        <v>3476</v>
      </c>
      <c r="B1206" s="93">
        <v>41939</v>
      </c>
      <c r="C1206" s="94" t="s">
        <v>7847</v>
      </c>
      <c r="D1206" s="94" t="s">
        <v>7848</v>
      </c>
      <c r="E1206" s="94" t="s">
        <v>144</v>
      </c>
      <c r="F1206" s="94" t="s">
        <v>144</v>
      </c>
      <c r="G1206" s="94" t="s">
        <v>63</v>
      </c>
      <c r="H1206" s="159">
        <v>44238</v>
      </c>
      <c r="I1206" s="93">
        <v>41969</v>
      </c>
      <c r="J1206" s="93">
        <v>46322</v>
      </c>
      <c r="K1206" s="94" t="s">
        <v>1332</v>
      </c>
      <c r="L1206" s="94" t="s">
        <v>1332</v>
      </c>
      <c r="M1206" s="94" t="s">
        <v>301</v>
      </c>
      <c r="N1206" s="94" t="s">
        <v>66</v>
      </c>
      <c r="O1206" s="94">
        <v>56440.5</v>
      </c>
      <c r="P1206" s="834" t="s">
        <v>7849</v>
      </c>
      <c r="Q1206" s="834" t="s">
        <v>7849</v>
      </c>
      <c r="R1206" s="834"/>
      <c r="S1206" s="834"/>
      <c r="T1206" s="579">
        <v>2263.0100000000002</v>
      </c>
      <c r="U1206" s="94">
        <v>9379.6200000000008</v>
      </c>
      <c r="V1206" s="94">
        <v>56440.5</v>
      </c>
      <c r="W1206" s="94" t="s">
        <v>1257</v>
      </c>
      <c r="X1206" s="94">
        <v>35</v>
      </c>
      <c r="Y1206" s="94">
        <v>25</v>
      </c>
      <c r="Z1206" s="94">
        <v>125</v>
      </c>
      <c r="AA1206" s="94" t="s">
        <v>1090</v>
      </c>
      <c r="AB1206" s="94" t="s">
        <v>1090</v>
      </c>
      <c r="AC1206" s="94" t="s">
        <v>1090</v>
      </c>
      <c r="AD1206" s="94" t="s">
        <v>1090</v>
      </c>
      <c r="AE1206" s="94" t="s">
        <v>1090</v>
      </c>
      <c r="AF1206" s="94">
        <v>1</v>
      </c>
      <c r="AG1206" s="94" t="s">
        <v>1090</v>
      </c>
      <c r="AH1206" s="94">
        <v>29.8</v>
      </c>
      <c r="AI1206" s="94" t="s">
        <v>4513</v>
      </c>
      <c r="AJ1206" s="94" t="s">
        <v>4514</v>
      </c>
      <c r="AK1206" s="67" t="s">
        <v>1373</v>
      </c>
      <c r="AM1206" s="60"/>
      <c r="AN1206" s="60"/>
      <c r="AO1206" s="60"/>
      <c r="AP1206" s="60"/>
      <c r="AQ1206" s="60"/>
      <c r="AR1206" s="60"/>
      <c r="AS1206" s="60"/>
      <c r="AT1206" s="60"/>
      <c r="AU1206" s="60"/>
      <c r="AV1206" s="60"/>
      <c r="AW1206" s="60"/>
      <c r="AX1206" s="60"/>
      <c r="AY1206" s="60"/>
      <c r="AZ1206" s="60"/>
      <c r="BA1206" s="60"/>
      <c r="BB1206" s="60"/>
      <c r="BC1206" s="60"/>
      <c r="BD1206" s="60"/>
      <c r="BE1206" s="60"/>
      <c r="BF1206" s="60"/>
      <c r="BG1206" s="60"/>
      <c r="BH1206" s="60"/>
      <c r="BI1206" s="60"/>
      <c r="BJ1206" s="60"/>
      <c r="BK1206" s="60"/>
      <c r="BL1206" s="60"/>
      <c r="BM1206" s="60"/>
      <c r="BN1206" s="60"/>
      <c r="BO1206" s="60"/>
      <c r="BP1206" s="60"/>
      <c r="BQ1206" s="60"/>
      <c r="BR1206" s="60"/>
      <c r="BS1206" s="60"/>
      <c r="BT1206" s="60"/>
      <c r="BU1206" s="60"/>
      <c r="BV1206" s="60"/>
      <c r="BW1206" s="60"/>
      <c r="BX1206" s="60"/>
      <c r="BY1206" s="60"/>
      <c r="BZ1206" s="60"/>
      <c r="CA1206" s="60"/>
      <c r="CB1206" s="60"/>
      <c r="CC1206" s="60"/>
      <c r="CD1206" s="60"/>
      <c r="CE1206" s="60"/>
      <c r="CF1206" s="60"/>
      <c r="CG1206" s="60"/>
      <c r="CH1206" s="60"/>
      <c r="CI1206" s="60"/>
      <c r="CJ1206" s="60"/>
      <c r="CK1206" s="60"/>
      <c r="CL1206" s="60"/>
      <c r="CM1206" s="60"/>
      <c r="CN1206" s="60"/>
      <c r="CO1206" s="60"/>
      <c r="CP1206" s="60"/>
      <c r="CQ1206" s="60"/>
      <c r="CR1206" s="60"/>
      <c r="CS1206" s="60"/>
      <c r="CT1206" s="60"/>
      <c r="CU1206" s="60"/>
      <c r="CV1206" s="60"/>
      <c r="CW1206" s="60"/>
      <c r="CX1206" s="60"/>
      <c r="CY1206" s="60"/>
      <c r="CZ1206" s="60"/>
      <c r="DA1206" s="60"/>
      <c r="DB1206" s="60"/>
      <c r="DC1206" s="60"/>
      <c r="DD1206" s="60"/>
      <c r="DE1206" s="60"/>
      <c r="DF1206" s="60"/>
      <c r="DG1206" s="60"/>
      <c r="DH1206" s="60"/>
      <c r="DI1206" s="60"/>
      <c r="DJ1206" s="60"/>
      <c r="DK1206" s="60"/>
      <c r="DL1206" s="60"/>
      <c r="DM1206" s="60"/>
      <c r="DN1206" s="60"/>
      <c r="DO1206" s="60"/>
      <c r="DP1206" s="60"/>
      <c r="DQ1206" s="60"/>
      <c r="DR1206" s="60"/>
      <c r="DS1206" s="60"/>
      <c r="DT1206" s="60"/>
      <c r="DU1206" s="60"/>
      <c r="DV1206" s="60"/>
      <c r="DW1206" s="60"/>
      <c r="DX1206" s="60"/>
      <c r="DY1206" s="60"/>
      <c r="DZ1206" s="60"/>
      <c r="EA1206" s="60"/>
      <c r="EB1206" s="60"/>
      <c r="EC1206" s="60"/>
      <c r="ED1206" s="60"/>
      <c r="EE1206" s="60"/>
      <c r="EF1206" s="60"/>
      <c r="EG1206" s="60"/>
      <c r="EH1206" s="60"/>
      <c r="EI1206" s="60"/>
      <c r="EJ1206" s="60"/>
      <c r="EK1206" s="60"/>
      <c r="EL1206" s="60"/>
      <c r="EM1206" s="60"/>
      <c r="EN1206" s="60"/>
      <c r="EO1206" s="60"/>
      <c r="EP1206" s="60"/>
      <c r="EQ1206" s="60"/>
      <c r="ER1206" s="60"/>
      <c r="ES1206" s="60"/>
      <c r="ET1206" s="60"/>
      <c r="EU1206" s="60"/>
      <c r="EV1206" s="60"/>
      <c r="EW1206" s="60"/>
      <c r="EX1206" s="60"/>
      <c r="EY1206" s="60"/>
      <c r="EZ1206" s="60"/>
      <c r="FA1206" s="60"/>
      <c r="FB1206" s="60"/>
      <c r="FC1206" s="60"/>
      <c r="FD1206" s="60"/>
      <c r="FE1206" s="60"/>
      <c r="FF1206" s="60"/>
      <c r="FG1206" s="60"/>
      <c r="FH1206" s="60"/>
      <c r="FI1206" s="60"/>
      <c r="FJ1206" s="60"/>
      <c r="FK1206" s="60"/>
      <c r="FL1206" s="60"/>
      <c r="FM1206" s="60"/>
      <c r="FN1206" s="60"/>
      <c r="FO1206" s="60"/>
      <c r="FP1206" s="60"/>
      <c r="FQ1206" s="60"/>
      <c r="FR1206" s="60"/>
      <c r="FS1206" s="60"/>
      <c r="FT1206" s="60"/>
      <c r="FU1206" s="60"/>
      <c r="FV1206" s="60"/>
      <c r="FW1206" s="60"/>
      <c r="FX1206" s="60"/>
      <c r="FY1206" s="60"/>
      <c r="FZ1206" s="60"/>
      <c r="GA1206" s="60"/>
      <c r="GB1206" s="60"/>
      <c r="GC1206" s="60"/>
      <c r="GD1206" s="60"/>
      <c r="GE1206" s="60"/>
      <c r="GF1206" s="60"/>
      <c r="GG1206" s="60"/>
      <c r="GH1206" s="60"/>
      <c r="GI1206" s="60"/>
      <c r="GJ1206" s="60"/>
      <c r="GK1206" s="60"/>
      <c r="GL1206" s="60"/>
      <c r="GM1206" s="60"/>
      <c r="GN1206" s="60"/>
      <c r="GO1206" s="60"/>
      <c r="GP1206" s="60"/>
      <c r="GQ1206" s="60"/>
      <c r="GR1206" s="60"/>
      <c r="GS1206" s="60"/>
      <c r="GT1206" s="60"/>
      <c r="GU1206" s="60"/>
      <c r="GV1206" s="60"/>
      <c r="GW1206" s="60"/>
      <c r="GX1206" s="60"/>
      <c r="GY1206" s="60"/>
      <c r="GZ1206" s="60"/>
      <c r="HA1206" s="60"/>
      <c r="HB1206" s="60"/>
      <c r="HC1206" s="60"/>
      <c r="HD1206" s="60"/>
      <c r="HE1206" s="60"/>
      <c r="HF1206" s="60"/>
      <c r="HG1206" s="60"/>
      <c r="HH1206" s="60"/>
      <c r="HI1206" s="60"/>
      <c r="HJ1206" s="60"/>
      <c r="HK1206" s="60"/>
      <c r="HL1206" s="60"/>
      <c r="HM1206" s="60"/>
      <c r="HN1206" s="60"/>
      <c r="HO1206" s="60"/>
      <c r="HP1206" s="60"/>
      <c r="HQ1206" s="60"/>
      <c r="HR1206" s="60"/>
      <c r="HS1206" s="60"/>
      <c r="HT1206" s="60"/>
      <c r="HU1206" s="60"/>
      <c r="HV1206" s="60"/>
      <c r="HW1206" s="60"/>
      <c r="HX1206" s="60"/>
      <c r="HY1206" s="60"/>
      <c r="HZ1206" s="60"/>
      <c r="IA1206" s="60"/>
      <c r="IB1206" s="60"/>
      <c r="IC1206" s="60"/>
      <c r="ID1206" s="60"/>
      <c r="IE1206" s="60"/>
      <c r="IF1206" s="60"/>
      <c r="IG1206" s="60"/>
      <c r="IH1206" s="60"/>
      <c r="II1206" s="60"/>
      <c r="IJ1206" s="60"/>
      <c r="IK1206" s="60"/>
      <c r="IL1206" s="60"/>
      <c r="IM1206" s="60"/>
      <c r="IN1206" s="60"/>
      <c r="IO1206" s="60"/>
      <c r="IP1206" s="60"/>
      <c r="IQ1206" s="60"/>
      <c r="IR1206" s="60"/>
      <c r="IS1206" s="60"/>
      <c r="IT1206" s="60"/>
      <c r="IU1206" s="60"/>
      <c r="IV1206" s="60"/>
      <c r="IW1206" s="60"/>
      <c r="IX1206" s="60"/>
      <c r="IY1206" s="60"/>
      <c r="IZ1206" s="60"/>
      <c r="JA1206" s="60"/>
      <c r="JB1206" s="60"/>
      <c r="JC1206" s="60"/>
      <c r="JD1206" s="60"/>
      <c r="JE1206" s="60"/>
      <c r="JF1206" s="60"/>
      <c r="JG1206" s="60"/>
      <c r="JH1206" s="60"/>
      <c r="JI1206" s="60"/>
      <c r="JJ1206" s="60"/>
      <c r="JK1206" s="60"/>
      <c r="JL1206" s="60"/>
      <c r="JM1206" s="60"/>
      <c r="JN1206" s="60"/>
      <c r="JO1206" s="60"/>
      <c r="JP1206" s="60"/>
      <c r="JQ1206" s="60"/>
      <c r="JR1206" s="60"/>
      <c r="JS1206" s="60"/>
      <c r="JT1206" s="60"/>
      <c r="JU1206" s="60"/>
      <c r="JV1206" s="60"/>
      <c r="JW1206" s="60"/>
      <c r="JX1206" s="60"/>
      <c r="JY1206" s="60"/>
      <c r="JZ1206" s="60"/>
      <c r="KA1206" s="60"/>
      <c r="KB1206" s="60"/>
      <c r="KC1206" s="60"/>
      <c r="KD1206" s="60"/>
      <c r="KE1206" s="60"/>
      <c r="KF1206" s="60"/>
      <c r="KG1206" s="60"/>
      <c r="KH1206" s="60"/>
      <c r="KI1206" s="60"/>
      <c r="KJ1206" s="60"/>
      <c r="KK1206" s="60"/>
      <c r="KL1206" s="60"/>
      <c r="KM1206" s="60"/>
      <c r="KN1206" s="60"/>
      <c r="KO1206" s="60"/>
      <c r="KP1206" s="60"/>
      <c r="KQ1206" s="60"/>
      <c r="KR1206" s="60"/>
      <c r="KS1206" s="60"/>
      <c r="KT1206" s="60"/>
      <c r="KU1206" s="60"/>
      <c r="KV1206" s="60"/>
      <c r="KW1206" s="60"/>
      <c r="KX1206" s="60"/>
      <c r="KY1206" s="60"/>
      <c r="KZ1206" s="60"/>
      <c r="LA1206" s="60"/>
      <c r="LB1206" s="60"/>
      <c r="LC1206" s="60"/>
      <c r="LD1206" s="60"/>
      <c r="LE1206" s="60"/>
      <c r="LF1206" s="60"/>
      <c r="LG1206" s="60"/>
      <c r="LH1206" s="60"/>
      <c r="LI1206" s="60"/>
      <c r="LJ1206" s="60"/>
      <c r="LK1206" s="60"/>
      <c r="LL1206" s="60"/>
      <c r="LM1206" s="60"/>
      <c r="LN1206" s="60"/>
      <c r="LO1206" s="60"/>
      <c r="LP1206" s="60"/>
      <c r="LQ1206" s="60"/>
      <c r="LR1206" s="60"/>
      <c r="LS1206" s="60"/>
      <c r="LT1206" s="60"/>
      <c r="LU1206" s="60"/>
      <c r="LV1206" s="60"/>
      <c r="LW1206" s="60"/>
      <c r="LX1206" s="60"/>
      <c r="LY1206" s="60"/>
      <c r="LZ1206" s="60"/>
      <c r="MA1206" s="60"/>
      <c r="MB1206" s="60"/>
      <c r="MC1206" s="60"/>
      <c r="MD1206" s="60"/>
      <c r="ME1206" s="60"/>
      <c r="MF1206" s="60"/>
      <c r="MG1206" s="60"/>
      <c r="MH1206" s="60"/>
      <c r="MI1206" s="60"/>
      <c r="MJ1206" s="60"/>
      <c r="MK1206" s="60"/>
      <c r="ML1206" s="60"/>
      <c r="MM1206" s="60"/>
      <c r="MN1206" s="60"/>
      <c r="MO1206" s="60"/>
      <c r="MP1206" s="60"/>
      <c r="MQ1206" s="60"/>
      <c r="MR1206" s="60"/>
      <c r="MS1206" s="60"/>
      <c r="MT1206" s="60"/>
      <c r="MU1206" s="60"/>
      <c r="MV1206" s="60"/>
      <c r="MW1206" s="60"/>
      <c r="MX1206" s="60"/>
      <c r="MY1206" s="60"/>
      <c r="MZ1206" s="60"/>
      <c r="NA1206" s="60"/>
      <c r="NB1206" s="60"/>
      <c r="NC1206" s="60"/>
      <c r="ND1206" s="60"/>
      <c r="NE1206" s="60"/>
      <c r="NF1206" s="60"/>
      <c r="NG1206" s="60"/>
      <c r="NH1206" s="60"/>
      <c r="NI1206" s="60"/>
      <c r="NJ1206" s="60"/>
      <c r="NK1206" s="60"/>
      <c r="NL1206" s="60"/>
      <c r="NM1206" s="60"/>
      <c r="NN1206" s="60"/>
      <c r="NO1206" s="60"/>
      <c r="NP1206" s="60"/>
      <c r="NQ1206" s="60"/>
      <c r="NR1206" s="60"/>
      <c r="NS1206" s="60"/>
      <c r="NT1206" s="60"/>
      <c r="NU1206" s="60"/>
      <c r="NV1206" s="60"/>
      <c r="NW1206" s="60"/>
      <c r="NX1206" s="60"/>
      <c r="NY1206" s="60"/>
      <c r="NZ1206" s="60"/>
      <c r="OA1206" s="60"/>
      <c r="OB1206" s="60"/>
      <c r="OC1206" s="60"/>
      <c r="OD1206" s="60"/>
      <c r="OE1206" s="60"/>
      <c r="OF1206" s="60"/>
      <c r="OG1206" s="60"/>
      <c r="OH1206" s="60"/>
      <c r="OI1206" s="60"/>
      <c r="OJ1206" s="60"/>
      <c r="OK1206" s="60"/>
      <c r="OL1206" s="60"/>
      <c r="OM1206" s="60"/>
      <c r="ON1206" s="60"/>
      <c r="OO1206" s="60"/>
      <c r="OP1206" s="60"/>
      <c r="OQ1206" s="60"/>
      <c r="OR1206" s="60"/>
      <c r="OS1206" s="60"/>
      <c r="OT1206" s="60"/>
      <c r="OU1206" s="60"/>
      <c r="OV1206" s="60"/>
      <c r="OW1206" s="60"/>
      <c r="OX1206" s="60"/>
      <c r="OY1206" s="60"/>
      <c r="OZ1206" s="60"/>
      <c r="PA1206" s="60"/>
      <c r="PB1206" s="60"/>
      <c r="PC1206" s="60"/>
      <c r="PD1206" s="60"/>
      <c r="PE1206" s="60"/>
      <c r="PF1206" s="60"/>
      <c r="PG1206" s="60"/>
      <c r="PH1206" s="60"/>
      <c r="PI1206" s="60"/>
      <c r="PJ1206" s="60"/>
      <c r="PK1206" s="60"/>
      <c r="PL1206" s="60"/>
      <c r="PM1206" s="60"/>
      <c r="PN1206" s="60"/>
      <c r="PO1206" s="60"/>
      <c r="PP1206" s="60"/>
      <c r="PQ1206" s="60"/>
      <c r="PR1206" s="60"/>
      <c r="PS1206" s="60"/>
      <c r="PT1206" s="60"/>
      <c r="PU1206" s="60"/>
      <c r="PV1206" s="60"/>
      <c r="PW1206" s="60"/>
      <c r="PX1206" s="60"/>
      <c r="PY1206" s="60"/>
      <c r="PZ1206" s="60"/>
      <c r="QA1206" s="60"/>
      <c r="QB1206" s="60"/>
      <c r="QC1206" s="60"/>
      <c r="QD1206" s="60"/>
      <c r="QE1206" s="60"/>
      <c r="QF1206" s="60"/>
      <c r="QG1206" s="60"/>
      <c r="QH1206" s="60"/>
      <c r="QI1206" s="60"/>
      <c r="QJ1206" s="60"/>
      <c r="QK1206" s="60"/>
      <c r="QL1206" s="60"/>
      <c r="QM1206" s="60"/>
      <c r="QN1206" s="60"/>
      <c r="QO1206" s="60"/>
      <c r="QP1206" s="60"/>
      <c r="QQ1206" s="60"/>
      <c r="QR1206" s="60"/>
      <c r="QS1206" s="60"/>
      <c r="QT1206" s="60"/>
      <c r="QU1206" s="60"/>
      <c r="QV1206" s="60"/>
      <c r="QW1206" s="60"/>
      <c r="QX1206" s="60"/>
      <c r="QY1206" s="60"/>
      <c r="QZ1206" s="60"/>
      <c r="RA1206" s="60"/>
      <c r="RB1206" s="60"/>
      <c r="RC1206" s="60"/>
      <c r="RD1206" s="60"/>
      <c r="RE1206" s="60"/>
      <c r="RF1206" s="60"/>
      <c r="RG1206" s="60"/>
      <c r="RH1206" s="60"/>
      <c r="RI1206" s="60"/>
      <c r="RJ1206" s="60"/>
      <c r="RK1206" s="60"/>
      <c r="RL1206" s="60"/>
      <c r="RM1206" s="60"/>
      <c r="RN1206" s="60"/>
      <c r="RO1206" s="60"/>
      <c r="RP1206" s="60"/>
      <c r="RQ1206" s="60"/>
      <c r="RR1206" s="60"/>
      <c r="RS1206" s="60"/>
      <c r="RT1206" s="60"/>
      <c r="RU1206" s="60"/>
      <c r="RV1206" s="60"/>
      <c r="RW1206" s="60"/>
      <c r="RX1206" s="60"/>
      <c r="RY1206" s="60"/>
      <c r="RZ1206" s="60"/>
      <c r="SA1206" s="60"/>
      <c r="SB1206" s="60"/>
      <c r="SC1206" s="60"/>
      <c r="SD1206" s="60"/>
      <c r="SE1206" s="60"/>
      <c r="SF1206" s="60"/>
      <c r="SG1206" s="60"/>
      <c r="SH1206" s="60"/>
      <c r="SI1206" s="60"/>
      <c r="SJ1206" s="60"/>
      <c r="SK1206" s="60"/>
      <c r="SL1206" s="60"/>
      <c r="SM1206" s="60"/>
      <c r="SN1206" s="60"/>
      <c r="SO1206" s="60"/>
      <c r="SP1206" s="60"/>
      <c r="SQ1206" s="60"/>
      <c r="SR1206" s="60"/>
      <c r="SS1206" s="60"/>
      <c r="ST1206" s="60"/>
      <c r="SU1206" s="60"/>
      <c r="SV1206" s="60"/>
      <c r="SW1206" s="60"/>
      <c r="SX1206" s="60"/>
      <c r="SY1206" s="60"/>
      <c r="SZ1206" s="60"/>
      <c r="TA1206" s="60"/>
      <c r="TB1206" s="60"/>
      <c r="TC1206" s="60"/>
      <c r="TD1206" s="60"/>
      <c r="TE1206" s="60"/>
      <c r="TF1206" s="60"/>
      <c r="TG1206" s="60"/>
      <c r="TH1206" s="60"/>
      <c r="TI1206" s="60"/>
    </row>
    <row r="1207" spans="1:529" s="60" customFormat="1" ht="63.75" customHeight="1" thickBot="1" x14ac:dyDescent="0.3">
      <c r="A1207" s="92" t="s">
        <v>3477</v>
      </c>
      <c r="B1207" s="93">
        <v>41946</v>
      </c>
      <c r="C1207" s="94" t="s">
        <v>3478</v>
      </c>
      <c r="D1207" s="94" t="s">
        <v>5175</v>
      </c>
      <c r="E1207" s="94"/>
      <c r="F1207" s="94"/>
      <c r="G1207" s="94"/>
      <c r="H1207" s="159">
        <v>40422</v>
      </c>
      <c r="I1207" s="93">
        <v>41972</v>
      </c>
      <c r="J1207" s="93">
        <v>44138</v>
      </c>
      <c r="K1207" s="94" t="s">
        <v>1461</v>
      </c>
      <c r="L1207" s="94"/>
      <c r="M1207" s="94" t="s">
        <v>3479</v>
      </c>
      <c r="N1207" s="94" t="s">
        <v>48</v>
      </c>
      <c r="O1207" s="94">
        <v>6000</v>
      </c>
      <c r="P1207" s="834"/>
      <c r="Q1207" s="834"/>
      <c r="R1207" s="834"/>
      <c r="S1207" s="834"/>
      <c r="T1207" s="579">
        <v>1</v>
      </c>
      <c r="U1207" s="94">
        <v>23</v>
      </c>
      <c r="V1207" s="94">
        <v>6000</v>
      </c>
      <c r="W1207" s="94" t="s">
        <v>3345</v>
      </c>
      <c r="X1207" s="94">
        <v>50</v>
      </c>
      <c r="Y1207" s="94">
        <v>50</v>
      </c>
      <c r="Z1207" s="94">
        <v>250</v>
      </c>
      <c r="AA1207" s="94" t="s">
        <v>1090</v>
      </c>
      <c r="AB1207" s="94" t="s">
        <v>1090</v>
      </c>
      <c r="AC1207" s="94" t="s">
        <v>1090</v>
      </c>
      <c r="AD1207" s="94" t="s">
        <v>1090</v>
      </c>
      <c r="AE1207" s="94" t="s">
        <v>1090</v>
      </c>
      <c r="AF1207" s="94">
        <v>0.3</v>
      </c>
      <c r="AG1207" s="94" t="s">
        <v>3480</v>
      </c>
      <c r="AH1207" s="94">
        <v>223</v>
      </c>
      <c r="AI1207" s="94" t="s">
        <v>6869</v>
      </c>
      <c r="AJ1207" s="94" t="s">
        <v>6870</v>
      </c>
      <c r="AK1207" s="67" t="s">
        <v>1373</v>
      </c>
      <c r="AL1207" s="82" t="s">
        <v>6871</v>
      </c>
    </row>
    <row r="1208" spans="1:529" s="60" customFormat="1" ht="62.25" customHeight="1" thickBot="1" x14ac:dyDescent="0.3">
      <c r="A1208" s="92" t="s">
        <v>3484</v>
      </c>
      <c r="B1208" s="93">
        <v>41948</v>
      </c>
      <c r="C1208" s="94" t="s">
        <v>3485</v>
      </c>
      <c r="D1208" s="94" t="s">
        <v>7958</v>
      </c>
      <c r="E1208" s="94" t="s">
        <v>45</v>
      </c>
      <c r="F1208" s="94" t="s">
        <v>45</v>
      </c>
      <c r="G1208" s="94" t="s">
        <v>45</v>
      </c>
      <c r="H1208" s="159">
        <v>66425</v>
      </c>
      <c r="I1208" s="93">
        <v>41971</v>
      </c>
      <c r="J1208" s="93">
        <v>46331</v>
      </c>
      <c r="K1208" s="94" t="s">
        <v>365</v>
      </c>
      <c r="L1208" s="94" t="s">
        <v>365</v>
      </c>
      <c r="M1208" s="94" t="s">
        <v>289</v>
      </c>
      <c r="N1208" s="94" t="s">
        <v>25</v>
      </c>
      <c r="O1208" s="94">
        <v>473040</v>
      </c>
      <c r="P1208" s="834" t="s">
        <v>7959</v>
      </c>
      <c r="Q1208" s="834" t="s">
        <v>7959</v>
      </c>
      <c r="R1208" s="834"/>
      <c r="S1208" s="834"/>
      <c r="T1208" s="579">
        <v>54</v>
      </c>
      <c r="U1208" s="94">
        <v>1296</v>
      </c>
      <c r="V1208" s="94">
        <v>473040</v>
      </c>
      <c r="W1208" s="94" t="s">
        <v>3185</v>
      </c>
      <c r="X1208" s="94">
        <v>80</v>
      </c>
      <c r="Y1208" s="94">
        <v>50</v>
      </c>
      <c r="Z1208" s="94">
        <v>700</v>
      </c>
      <c r="AA1208" s="94" t="s">
        <v>1090</v>
      </c>
      <c r="AB1208" s="94" t="s">
        <v>1090</v>
      </c>
      <c r="AC1208" s="94" t="s">
        <v>1090</v>
      </c>
      <c r="AD1208" s="94" t="s">
        <v>3487</v>
      </c>
      <c r="AE1208" s="94" t="s">
        <v>3488</v>
      </c>
      <c r="AF1208" s="94">
        <v>3</v>
      </c>
      <c r="AG1208" s="94" t="s">
        <v>3486</v>
      </c>
      <c r="AH1208" s="94"/>
      <c r="AI1208" s="94" t="s">
        <v>4515</v>
      </c>
      <c r="AJ1208" s="94" t="s">
        <v>4516</v>
      </c>
      <c r="AK1208" s="67" t="s">
        <v>3489</v>
      </c>
      <c r="AL1208" s="60" t="s">
        <v>4583</v>
      </c>
    </row>
    <row r="1209" spans="1:529" s="82" customFormat="1" ht="55.5" customHeight="1" x14ac:dyDescent="0.25">
      <c r="A1209" s="62" t="s">
        <v>3499</v>
      </c>
      <c r="B1209" s="63">
        <v>41953</v>
      </c>
      <c r="C1209" s="64" t="s">
        <v>3500</v>
      </c>
      <c r="D1209" s="64" t="s">
        <v>5724</v>
      </c>
      <c r="E1209" s="11"/>
      <c r="F1209" s="11"/>
      <c r="G1209" s="11"/>
      <c r="H1209" s="157">
        <v>43253</v>
      </c>
      <c r="I1209" s="63">
        <v>41975</v>
      </c>
      <c r="J1209" s="63">
        <v>42736</v>
      </c>
      <c r="K1209" s="64" t="s">
        <v>1304</v>
      </c>
      <c r="L1209" s="64"/>
      <c r="M1209" s="64" t="s">
        <v>4879</v>
      </c>
      <c r="N1209" s="64" t="s">
        <v>21</v>
      </c>
      <c r="O1209" s="64">
        <v>219</v>
      </c>
      <c r="P1209" s="839"/>
      <c r="Q1209" s="839"/>
      <c r="R1209" s="839"/>
      <c r="S1209" s="839"/>
      <c r="T1209" s="630">
        <v>0.3</v>
      </c>
      <c r="U1209" s="64">
        <v>0.6</v>
      </c>
      <c r="V1209" s="64">
        <v>219</v>
      </c>
      <c r="W1209" s="64" t="s">
        <v>1257</v>
      </c>
      <c r="X1209" s="64">
        <v>50</v>
      </c>
      <c r="Y1209" s="64">
        <v>150</v>
      </c>
      <c r="Z1209" s="64" t="s">
        <v>1090</v>
      </c>
      <c r="AA1209" s="64" t="s">
        <v>1090</v>
      </c>
      <c r="AB1209" s="64" t="s">
        <v>1090</v>
      </c>
      <c r="AC1209" s="64" t="s">
        <v>1090</v>
      </c>
      <c r="AD1209" s="64" t="s">
        <v>1090</v>
      </c>
      <c r="AE1209" s="64" t="s">
        <v>1090</v>
      </c>
      <c r="AF1209" s="64">
        <v>10</v>
      </c>
      <c r="AG1209" s="64" t="s">
        <v>1090</v>
      </c>
      <c r="AH1209" s="64"/>
      <c r="AI1209" s="64" t="s">
        <v>4517</v>
      </c>
      <c r="AJ1209" s="64" t="s">
        <v>4518</v>
      </c>
      <c r="AK1209" s="64" t="s">
        <v>1373</v>
      </c>
      <c r="AL1209" s="686" t="s">
        <v>6405</v>
      </c>
      <c r="AM1209" s="60"/>
      <c r="AN1209" s="60"/>
      <c r="AO1209" s="60"/>
      <c r="AP1209" s="60"/>
      <c r="AQ1209" s="60"/>
      <c r="AR1209" s="60"/>
      <c r="AS1209" s="60"/>
      <c r="AT1209" s="60"/>
      <c r="AU1209" s="60"/>
      <c r="AV1209" s="60"/>
      <c r="AW1209" s="60"/>
      <c r="AX1209" s="60"/>
      <c r="AY1209" s="60"/>
      <c r="AZ1209" s="60"/>
      <c r="BA1209" s="60"/>
      <c r="BB1209" s="60"/>
      <c r="BC1209" s="60"/>
      <c r="BD1209" s="60"/>
      <c r="BE1209" s="60"/>
      <c r="BF1209" s="60"/>
      <c r="BG1209" s="60"/>
      <c r="BH1209" s="60"/>
      <c r="BI1209" s="60"/>
      <c r="BJ1209" s="60"/>
      <c r="BK1209" s="60"/>
      <c r="BL1209" s="60"/>
      <c r="BM1209" s="60"/>
      <c r="BN1209" s="60"/>
      <c r="BO1209" s="60"/>
      <c r="BP1209" s="60"/>
      <c r="BQ1209" s="60"/>
      <c r="BR1209" s="60"/>
      <c r="BS1209" s="60"/>
      <c r="BT1209" s="60"/>
      <c r="BU1209" s="60"/>
      <c r="BV1209" s="60"/>
      <c r="BW1209" s="60"/>
      <c r="BX1209" s="60"/>
      <c r="BY1209" s="60"/>
      <c r="BZ1209" s="60"/>
      <c r="CA1209" s="60"/>
      <c r="CB1209" s="60"/>
      <c r="CC1209" s="60"/>
      <c r="CD1209" s="60"/>
      <c r="CE1209" s="60"/>
      <c r="CF1209" s="60"/>
      <c r="CG1209" s="60"/>
      <c r="CH1209" s="60"/>
      <c r="CI1209" s="60"/>
      <c r="CJ1209" s="60"/>
      <c r="CK1209" s="60"/>
      <c r="CL1209" s="60"/>
      <c r="CM1209" s="60"/>
      <c r="CN1209" s="60"/>
      <c r="CO1209" s="60"/>
      <c r="CP1209" s="60"/>
      <c r="CQ1209" s="60"/>
      <c r="CR1209" s="60"/>
      <c r="CS1209" s="60"/>
      <c r="CT1209" s="60"/>
      <c r="CU1209" s="60"/>
      <c r="CV1209" s="60"/>
      <c r="CW1209" s="60"/>
      <c r="CX1209" s="60"/>
      <c r="CY1209" s="60"/>
      <c r="CZ1209" s="60"/>
      <c r="DA1209" s="60"/>
      <c r="DB1209" s="60"/>
      <c r="DC1209" s="60"/>
      <c r="DD1209" s="60"/>
      <c r="DE1209" s="60"/>
      <c r="DF1209" s="60"/>
      <c r="DG1209" s="60"/>
      <c r="DH1209" s="60"/>
      <c r="DI1209" s="60"/>
      <c r="DJ1209" s="60"/>
      <c r="DK1209" s="60"/>
      <c r="DL1209" s="60"/>
      <c r="DM1209" s="60"/>
      <c r="DN1209" s="60"/>
      <c r="DO1209" s="60"/>
      <c r="DP1209" s="60"/>
      <c r="DQ1209" s="60"/>
      <c r="DR1209" s="60"/>
      <c r="DS1209" s="60"/>
      <c r="DT1209" s="60"/>
      <c r="DU1209" s="60"/>
      <c r="DV1209" s="60"/>
      <c r="DW1209" s="60"/>
      <c r="DX1209" s="60"/>
      <c r="DY1209" s="60"/>
      <c r="DZ1209" s="60"/>
      <c r="EA1209" s="60"/>
      <c r="EB1209" s="60"/>
      <c r="EC1209" s="60"/>
      <c r="ED1209" s="60"/>
      <c r="EE1209" s="60"/>
      <c r="EF1209" s="60"/>
      <c r="EG1209" s="60"/>
      <c r="EH1209" s="60"/>
      <c r="EI1209" s="60"/>
      <c r="EJ1209" s="60"/>
      <c r="EK1209" s="60"/>
      <c r="EL1209" s="60"/>
      <c r="EM1209" s="60"/>
      <c r="EN1209" s="60"/>
      <c r="EO1209" s="60"/>
      <c r="EP1209" s="60"/>
      <c r="EQ1209" s="60"/>
      <c r="ER1209" s="60"/>
      <c r="ES1209" s="60"/>
      <c r="ET1209" s="60"/>
      <c r="EU1209" s="60"/>
      <c r="EV1209" s="60"/>
      <c r="EW1209" s="60"/>
      <c r="EX1209" s="60"/>
      <c r="EY1209" s="60"/>
      <c r="EZ1209" s="60"/>
      <c r="FA1209" s="60"/>
      <c r="FB1209" s="60"/>
      <c r="FC1209" s="60"/>
      <c r="FD1209" s="60"/>
      <c r="FE1209" s="60"/>
      <c r="FF1209" s="60"/>
      <c r="FG1209" s="60"/>
      <c r="FH1209" s="60"/>
      <c r="FI1209" s="60"/>
      <c r="FJ1209" s="60"/>
      <c r="FK1209" s="60"/>
      <c r="FL1209" s="60"/>
      <c r="FM1209" s="60"/>
      <c r="FN1209" s="60"/>
      <c r="FO1209" s="60"/>
      <c r="FP1209" s="60"/>
      <c r="FQ1209" s="60"/>
      <c r="FR1209" s="60"/>
      <c r="FS1209" s="60"/>
      <c r="FT1209" s="60"/>
      <c r="FU1209" s="60"/>
      <c r="FV1209" s="60"/>
      <c r="FW1209" s="60"/>
      <c r="FX1209" s="60"/>
      <c r="FY1209" s="60"/>
      <c r="FZ1209" s="60"/>
      <c r="GA1209" s="60"/>
      <c r="GB1209" s="60"/>
      <c r="GC1209" s="60"/>
      <c r="GD1209" s="60"/>
      <c r="GE1209" s="60"/>
      <c r="GF1209" s="60"/>
      <c r="GG1209" s="60"/>
      <c r="GH1209" s="60"/>
      <c r="GI1209" s="60"/>
      <c r="GJ1209" s="60"/>
      <c r="GK1209" s="60"/>
      <c r="GL1209" s="60"/>
      <c r="GM1209" s="60"/>
      <c r="GN1209" s="60"/>
      <c r="GO1209" s="60"/>
      <c r="GP1209" s="60"/>
      <c r="GQ1209" s="60"/>
      <c r="GR1209" s="60"/>
      <c r="GS1209" s="60"/>
      <c r="GT1209" s="60"/>
      <c r="GU1209" s="60"/>
      <c r="GV1209" s="60"/>
      <c r="GW1209" s="60"/>
      <c r="GX1209" s="60"/>
      <c r="GY1209" s="60"/>
      <c r="GZ1209" s="60"/>
      <c r="HA1209" s="60"/>
      <c r="HB1209" s="60"/>
      <c r="HC1209" s="60"/>
      <c r="HD1209" s="60"/>
      <c r="HE1209" s="60"/>
      <c r="HF1209" s="60"/>
      <c r="HG1209" s="60"/>
      <c r="HH1209" s="60"/>
      <c r="HI1209" s="60"/>
      <c r="HJ1209" s="60"/>
      <c r="HK1209" s="60"/>
      <c r="HL1209" s="60"/>
      <c r="HM1209" s="60"/>
      <c r="HN1209" s="60"/>
      <c r="HO1209" s="60"/>
      <c r="HP1209" s="60"/>
      <c r="HQ1209" s="60"/>
      <c r="HR1209" s="60"/>
      <c r="HS1209" s="60"/>
      <c r="HT1209" s="60"/>
      <c r="HU1209" s="60"/>
      <c r="HV1209" s="60"/>
      <c r="HW1209" s="60"/>
      <c r="HX1209" s="60"/>
      <c r="HY1209" s="60"/>
      <c r="HZ1209" s="60"/>
      <c r="IA1209" s="60"/>
      <c r="IB1209" s="60"/>
      <c r="IC1209" s="60"/>
      <c r="ID1209" s="60"/>
      <c r="IE1209" s="60"/>
      <c r="IF1209" s="60"/>
      <c r="IG1209" s="60"/>
      <c r="IH1209" s="60"/>
      <c r="II1209" s="60"/>
      <c r="IJ1209" s="60"/>
      <c r="IK1209" s="60"/>
      <c r="IL1209" s="60"/>
      <c r="IM1209" s="60"/>
      <c r="IN1209" s="60"/>
      <c r="IO1209" s="60"/>
      <c r="IP1209" s="60"/>
      <c r="IQ1209" s="60"/>
      <c r="IR1209" s="60"/>
      <c r="IS1209" s="60"/>
      <c r="IT1209" s="60"/>
      <c r="IU1209" s="60"/>
      <c r="IV1209" s="60"/>
      <c r="IW1209" s="60"/>
      <c r="IX1209" s="60"/>
      <c r="IY1209" s="60"/>
      <c r="IZ1209" s="60"/>
      <c r="JA1209" s="60"/>
      <c r="JB1209" s="60"/>
      <c r="JC1209" s="60"/>
      <c r="JD1209" s="60"/>
      <c r="JE1209" s="60"/>
      <c r="JF1209" s="60"/>
      <c r="JG1209" s="60"/>
      <c r="JH1209" s="60"/>
      <c r="JI1209" s="60"/>
      <c r="JJ1209" s="60"/>
      <c r="JK1209" s="60"/>
      <c r="JL1209" s="60"/>
      <c r="JM1209" s="60"/>
      <c r="JN1209" s="60"/>
      <c r="JO1209" s="60"/>
      <c r="JP1209" s="60"/>
      <c r="JQ1209" s="60"/>
      <c r="JR1209" s="60"/>
      <c r="JS1209" s="60"/>
      <c r="JT1209" s="60"/>
      <c r="JU1209" s="60"/>
      <c r="JV1209" s="60"/>
      <c r="JW1209" s="60"/>
      <c r="JX1209" s="60"/>
      <c r="JY1209" s="60"/>
      <c r="JZ1209" s="60"/>
      <c r="KA1209" s="60"/>
      <c r="KB1209" s="60"/>
      <c r="KC1209" s="60"/>
      <c r="KD1209" s="60"/>
      <c r="KE1209" s="60"/>
      <c r="KF1209" s="60"/>
      <c r="KG1209" s="60"/>
      <c r="KH1209" s="60"/>
      <c r="KI1209" s="60"/>
      <c r="KJ1209" s="60"/>
      <c r="KK1209" s="60"/>
      <c r="KL1209" s="60"/>
      <c r="KM1209" s="60"/>
      <c r="KN1209" s="60"/>
      <c r="KO1209" s="60"/>
      <c r="KP1209" s="60"/>
      <c r="KQ1209" s="60"/>
      <c r="KR1209" s="60"/>
      <c r="KS1209" s="60"/>
      <c r="KT1209" s="60"/>
      <c r="KU1209" s="60"/>
      <c r="KV1209" s="60"/>
      <c r="KW1209" s="60"/>
      <c r="KX1209" s="60"/>
      <c r="KY1209" s="60"/>
      <c r="KZ1209" s="60"/>
      <c r="LA1209" s="60"/>
      <c r="LB1209" s="60"/>
      <c r="LC1209" s="60"/>
      <c r="LD1209" s="60"/>
      <c r="LE1209" s="60"/>
      <c r="LF1209" s="60"/>
      <c r="LG1209" s="60"/>
      <c r="LH1209" s="60"/>
      <c r="LI1209" s="60"/>
      <c r="LJ1209" s="60"/>
      <c r="LK1209" s="60"/>
      <c r="LL1209" s="60"/>
      <c r="LM1209" s="60"/>
      <c r="LN1209" s="60"/>
      <c r="LO1209" s="60"/>
      <c r="LP1209" s="60"/>
      <c r="LQ1209" s="60"/>
      <c r="LR1209" s="60"/>
      <c r="LS1209" s="60"/>
      <c r="LT1209" s="60"/>
      <c r="LU1209" s="60"/>
      <c r="LV1209" s="60"/>
      <c r="LW1209" s="60"/>
      <c r="LX1209" s="60"/>
      <c r="LY1209" s="60"/>
      <c r="LZ1209" s="60"/>
      <c r="MA1209" s="60"/>
      <c r="MB1209" s="60"/>
      <c r="MC1209" s="60"/>
      <c r="MD1209" s="60"/>
      <c r="ME1209" s="60"/>
      <c r="MF1209" s="60"/>
      <c r="MG1209" s="60"/>
      <c r="MH1209" s="60"/>
      <c r="MI1209" s="60"/>
      <c r="MJ1209" s="60"/>
      <c r="MK1209" s="60"/>
      <c r="ML1209" s="60"/>
      <c r="MM1209" s="60"/>
      <c r="MN1209" s="60"/>
      <c r="MO1209" s="60"/>
      <c r="MP1209" s="60"/>
      <c r="MQ1209" s="60"/>
      <c r="MR1209" s="60"/>
      <c r="MS1209" s="60"/>
      <c r="MT1209" s="60"/>
      <c r="MU1209" s="60"/>
      <c r="MV1209" s="60"/>
      <c r="MW1209" s="60"/>
      <c r="MX1209" s="60"/>
      <c r="MY1209" s="60"/>
      <c r="MZ1209" s="60"/>
      <c r="NA1209" s="60"/>
      <c r="NB1209" s="60"/>
      <c r="NC1209" s="60"/>
      <c r="ND1209" s="60"/>
      <c r="NE1209" s="60"/>
      <c r="NF1209" s="60"/>
      <c r="NG1209" s="60"/>
      <c r="NH1209" s="60"/>
      <c r="NI1209" s="60"/>
      <c r="NJ1209" s="60"/>
      <c r="NK1209" s="60"/>
      <c r="NL1209" s="60"/>
      <c r="NM1209" s="60"/>
      <c r="NN1209" s="60"/>
      <c r="NO1209" s="60"/>
      <c r="NP1209" s="60"/>
      <c r="NQ1209" s="60"/>
      <c r="NR1209" s="60"/>
      <c r="NS1209" s="60"/>
      <c r="NT1209" s="60"/>
      <c r="NU1209" s="60"/>
      <c r="NV1209" s="60"/>
      <c r="NW1209" s="60"/>
      <c r="NX1209" s="60"/>
      <c r="NY1209" s="60"/>
      <c r="NZ1209" s="60"/>
      <c r="OA1209" s="60"/>
      <c r="OB1209" s="60"/>
      <c r="OC1209" s="60"/>
      <c r="OD1209" s="60"/>
      <c r="OE1209" s="60"/>
      <c r="OF1209" s="60"/>
      <c r="OG1209" s="60"/>
      <c r="OH1209" s="60"/>
      <c r="OI1209" s="60"/>
      <c r="OJ1209" s="60"/>
      <c r="OK1209" s="60"/>
      <c r="OL1209" s="60"/>
      <c r="OM1209" s="60"/>
      <c r="ON1209" s="60"/>
      <c r="OO1209" s="60"/>
      <c r="OP1209" s="60"/>
      <c r="OQ1209" s="60"/>
      <c r="OR1209" s="60"/>
      <c r="OS1209" s="60"/>
      <c r="OT1209" s="60"/>
      <c r="OU1209" s="60"/>
      <c r="OV1209" s="60"/>
      <c r="OW1209" s="60"/>
      <c r="OX1209" s="60"/>
      <c r="OY1209" s="60"/>
      <c r="OZ1209" s="60"/>
      <c r="PA1209" s="60"/>
      <c r="PB1209" s="60"/>
      <c r="PC1209" s="60"/>
      <c r="PD1209" s="60"/>
      <c r="PE1209" s="60"/>
      <c r="PF1209" s="60"/>
      <c r="PG1209" s="60"/>
      <c r="PH1209" s="60"/>
      <c r="PI1209" s="60"/>
      <c r="PJ1209" s="60"/>
      <c r="PK1209" s="60"/>
      <c r="PL1209" s="60"/>
      <c r="PM1209" s="60"/>
      <c r="PN1209" s="60"/>
      <c r="PO1209" s="60"/>
      <c r="PP1209" s="60"/>
      <c r="PQ1209" s="60"/>
      <c r="PR1209" s="60"/>
      <c r="PS1209" s="60"/>
      <c r="PT1209" s="60"/>
      <c r="PU1209" s="60"/>
      <c r="PV1209" s="60"/>
      <c r="PW1209" s="60"/>
      <c r="PX1209" s="60"/>
      <c r="PY1209" s="60"/>
      <c r="PZ1209" s="60"/>
      <c r="QA1209" s="60"/>
      <c r="QB1209" s="60"/>
      <c r="QC1209" s="60"/>
      <c r="QD1209" s="60"/>
      <c r="QE1209" s="60"/>
      <c r="QF1209" s="60"/>
      <c r="QG1209" s="60"/>
      <c r="QH1209" s="60"/>
      <c r="QI1209" s="60"/>
      <c r="QJ1209" s="60"/>
      <c r="QK1209" s="60"/>
      <c r="QL1209" s="60"/>
      <c r="QM1209" s="60"/>
      <c r="QN1209" s="60"/>
      <c r="QO1209" s="60"/>
      <c r="QP1209" s="60"/>
      <c r="QQ1209" s="60"/>
      <c r="QR1209" s="60"/>
      <c r="QS1209" s="60"/>
      <c r="QT1209" s="60"/>
      <c r="QU1209" s="60"/>
      <c r="QV1209" s="60"/>
      <c r="QW1209" s="60"/>
      <c r="QX1209" s="60"/>
      <c r="QY1209" s="60"/>
      <c r="QZ1209" s="60"/>
      <c r="RA1209" s="60"/>
      <c r="RB1209" s="60"/>
      <c r="RC1209" s="60"/>
      <c r="RD1209" s="60"/>
      <c r="RE1209" s="60"/>
      <c r="RF1209" s="60"/>
      <c r="RG1209" s="60"/>
      <c r="RH1209" s="60"/>
      <c r="RI1209" s="60"/>
      <c r="RJ1209" s="60"/>
      <c r="RK1209" s="60"/>
      <c r="RL1209" s="60"/>
      <c r="RM1209" s="60"/>
      <c r="RN1209" s="60"/>
      <c r="RO1209" s="60"/>
      <c r="RP1209" s="60"/>
      <c r="RQ1209" s="60"/>
      <c r="RR1209" s="60"/>
      <c r="RS1209" s="60"/>
      <c r="RT1209" s="60"/>
      <c r="RU1209" s="60"/>
      <c r="RV1209" s="60"/>
      <c r="RW1209" s="60"/>
      <c r="RX1209" s="60"/>
      <c r="RY1209" s="60"/>
      <c r="RZ1209" s="60"/>
      <c r="SA1209" s="60"/>
      <c r="SB1209" s="60"/>
      <c r="SC1209" s="60"/>
      <c r="SD1209" s="60"/>
      <c r="SE1209" s="60"/>
      <c r="SF1209" s="60"/>
      <c r="SG1209" s="60"/>
      <c r="SH1209" s="60"/>
      <c r="SI1209" s="60"/>
      <c r="SJ1209" s="60"/>
      <c r="SK1209" s="60"/>
      <c r="SL1209" s="60"/>
      <c r="SM1209" s="60"/>
      <c r="SN1209" s="60"/>
      <c r="SO1209" s="60"/>
      <c r="SP1209" s="60"/>
      <c r="SQ1209" s="60"/>
      <c r="SR1209" s="60"/>
      <c r="SS1209" s="60"/>
      <c r="ST1209" s="60"/>
      <c r="SU1209" s="60"/>
      <c r="SV1209" s="60"/>
      <c r="SW1209" s="60"/>
      <c r="SX1209" s="60"/>
      <c r="SY1209" s="60"/>
      <c r="SZ1209" s="60"/>
      <c r="TA1209" s="60"/>
      <c r="TB1209" s="60"/>
      <c r="TC1209" s="60"/>
      <c r="TD1209" s="60"/>
      <c r="TE1209" s="60"/>
      <c r="TF1209" s="60"/>
      <c r="TG1209" s="60"/>
      <c r="TH1209" s="60"/>
      <c r="TI1209" s="60"/>
    </row>
    <row r="1210" spans="1:529" s="82" customFormat="1" ht="55.5" customHeight="1" thickBot="1" x14ac:dyDescent="0.3">
      <c r="A1210" s="65" t="s">
        <v>3499</v>
      </c>
      <c r="B1210" s="66">
        <v>41953</v>
      </c>
      <c r="C1210" s="67" t="s">
        <v>3501</v>
      </c>
      <c r="D1210" s="67" t="s">
        <v>5724</v>
      </c>
      <c r="E1210" s="67"/>
      <c r="F1210" s="67"/>
      <c r="G1210" s="67"/>
      <c r="H1210" s="158">
        <v>43253</v>
      </c>
      <c r="I1210" s="66">
        <v>41975</v>
      </c>
      <c r="J1210" s="66">
        <v>42736</v>
      </c>
      <c r="K1210" s="67" t="s">
        <v>1304</v>
      </c>
      <c r="L1210" s="67"/>
      <c r="M1210" s="67" t="s">
        <v>4879</v>
      </c>
      <c r="N1210" s="67" t="s">
        <v>21</v>
      </c>
      <c r="O1210" s="67">
        <v>157.68</v>
      </c>
      <c r="P1210" s="756"/>
      <c r="Q1210" s="756"/>
      <c r="R1210" s="756"/>
      <c r="S1210" s="756"/>
      <c r="T1210" s="562">
        <v>0.108</v>
      </c>
      <c r="U1210" s="67">
        <v>0.432</v>
      </c>
      <c r="V1210" s="67">
        <v>157.68</v>
      </c>
      <c r="W1210" s="67" t="s">
        <v>3185</v>
      </c>
      <c r="X1210" s="67">
        <v>35</v>
      </c>
      <c r="Y1210" s="67">
        <v>25</v>
      </c>
      <c r="Z1210" s="67">
        <v>125</v>
      </c>
      <c r="AA1210" s="67" t="s">
        <v>1090</v>
      </c>
      <c r="AB1210" s="67" t="s">
        <v>1090</v>
      </c>
      <c r="AC1210" s="67" t="s">
        <v>1090</v>
      </c>
      <c r="AD1210" s="67" t="s">
        <v>1090</v>
      </c>
      <c r="AE1210" s="67" t="s">
        <v>1090</v>
      </c>
      <c r="AF1210" s="67" t="s">
        <v>1090</v>
      </c>
      <c r="AG1210" s="67" t="s">
        <v>1090</v>
      </c>
      <c r="AH1210" s="67"/>
      <c r="AI1210" s="67" t="s">
        <v>4519</v>
      </c>
      <c r="AJ1210" s="67" t="s">
        <v>4520</v>
      </c>
      <c r="AK1210" s="67" t="s">
        <v>1373</v>
      </c>
      <c r="AL1210" s="425" t="s">
        <v>6405</v>
      </c>
      <c r="AM1210" s="60"/>
      <c r="AN1210" s="60"/>
      <c r="AO1210" s="60"/>
      <c r="AP1210" s="60"/>
      <c r="AQ1210" s="60"/>
      <c r="AR1210" s="60"/>
      <c r="AS1210" s="60"/>
      <c r="AT1210" s="60"/>
      <c r="AU1210" s="60"/>
      <c r="AV1210" s="60"/>
      <c r="AW1210" s="60"/>
      <c r="AX1210" s="60"/>
      <c r="AY1210" s="60"/>
      <c r="AZ1210" s="60"/>
      <c r="BA1210" s="60"/>
      <c r="BB1210" s="60"/>
      <c r="BC1210" s="60"/>
      <c r="BD1210" s="60"/>
      <c r="BE1210" s="60"/>
      <c r="BF1210" s="60"/>
      <c r="BG1210" s="60"/>
      <c r="BH1210" s="60"/>
      <c r="BI1210" s="60"/>
      <c r="BJ1210" s="60"/>
      <c r="BK1210" s="60"/>
      <c r="BL1210" s="60"/>
      <c r="BM1210" s="60"/>
      <c r="BN1210" s="60"/>
      <c r="BO1210" s="60"/>
      <c r="BP1210" s="60"/>
      <c r="BQ1210" s="60"/>
      <c r="BR1210" s="60"/>
      <c r="BS1210" s="60"/>
      <c r="BT1210" s="60"/>
      <c r="BU1210" s="60"/>
      <c r="BV1210" s="60"/>
      <c r="BW1210" s="60"/>
      <c r="BX1210" s="60"/>
      <c r="BY1210" s="60"/>
      <c r="BZ1210" s="60"/>
      <c r="CA1210" s="60"/>
      <c r="CB1210" s="60"/>
      <c r="CC1210" s="60"/>
      <c r="CD1210" s="60"/>
      <c r="CE1210" s="60"/>
      <c r="CF1210" s="60"/>
      <c r="CG1210" s="60"/>
      <c r="CH1210" s="60"/>
      <c r="CI1210" s="60"/>
      <c r="CJ1210" s="60"/>
      <c r="CK1210" s="60"/>
      <c r="CL1210" s="60"/>
      <c r="CM1210" s="60"/>
      <c r="CN1210" s="60"/>
      <c r="CO1210" s="60"/>
      <c r="CP1210" s="60"/>
      <c r="CQ1210" s="60"/>
      <c r="CR1210" s="60"/>
      <c r="CS1210" s="60"/>
      <c r="CT1210" s="60"/>
      <c r="CU1210" s="60"/>
      <c r="CV1210" s="60"/>
      <c r="CW1210" s="60"/>
      <c r="CX1210" s="60"/>
      <c r="CY1210" s="60"/>
      <c r="CZ1210" s="60"/>
      <c r="DA1210" s="60"/>
      <c r="DB1210" s="60"/>
      <c r="DC1210" s="60"/>
      <c r="DD1210" s="60"/>
      <c r="DE1210" s="60"/>
      <c r="DF1210" s="60"/>
      <c r="DG1210" s="60"/>
      <c r="DH1210" s="60"/>
      <c r="DI1210" s="60"/>
      <c r="DJ1210" s="60"/>
      <c r="DK1210" s="60"/>
      <c r="DL1210" s="60"/>
      <c r="DM1210" s="60"/>
      <c r="DN1210" s="60"/>
      <c r="DO1210" s="60"/>
      <c r="DP1210" s="60"/>
      <c r="DQ1210" s="60"/>
      <c r="DR1210" s="60"/>
      <c r="DS1210" s="60"/>
      <c r="DT1210" s="60"/>
      <c r="DU1210" s="60"/>
      <c r="DV1210" s="60"/>
      <c r="DW1210" s="60"/>
      <c r="DX1210" s="60"/>
      <c r="DY1210" s="60"/>
      <c r="DZ1210" s="60"/>
      <c r="EA1210" s="60"/>
      <c r="EB1210" s="60"/>
      <c r="EC1210" s="60"/>
      <c r="ED1210" s="60"/>
      <c r="EE1210" s="60"/>
      <c r="EF1210" s="60"/>
      <c r="EG1210" s="60"/>
      <c r="EH1210" s="60"/>
      <c r="EI1210" s="60"/>
      <c r="EJ1210" s="60"/>
      <c r="EK1210" s="60"/>
      <c r="EL1210" s="60"/>
      <c r="EM1210" s="60"/>
      <c r="EN1210" s="60"/>
      <c r="EO1210" s="60"/>
      <c r="EP1210" s="60"/>
      <c r="EQ1210" s="60"/>
      <c r="ER1210" s="60"/>
      <c r="ES1210" s="60"/>
      <c r="ET1210" s="60"/>
      <c r="EU1210" s="60"/>
      <c r="EV1210" s="60"/>
      <c r="EW1210" s="60"/>
      <c r="EX1210" s="60"/>
      <c r="EY1210" s="60"/>
      <c r="EZ1210" s="60"/>
      <c r="FA1210" s="60"/>
      <c r="FB1210" s="60"/>
      <c r="FC1210" s="60"/>
      <c r="FD1210" s="60"/>
      <c r="FE1210" s="60"/>
      <c r="FF1210" s="60"/>
      <c r="FG1210" s="60"/>
      <c r="FH1210" s="60"/>
      <c r="FI1210" s="60"/>
      <c r="FJ1210" s="60"/>
      <c r="FK1210" s="60"/>
      <c r="FL1210" s="60"/>
      <c r="FM1210" s="60"/>
      <c r="FN1210" s="60"/>
      <c r="FO1210" s="60"/>
      <c r="FP1210" s="60"/>
      <c r="FQ1210" s="60"/>
      <c r="FR1210" s="60"/>
      <c r="FS1210" s="60"/>
      <c r="FT1210" s="60"/>
      <c r="FU1210" s="60"/>
      <c r="FV1210" s="60"/>
      <c r="FW1210" s="60"/>
      <c r="FX1210" s="60"/>
      <c r="FY1210" s="60"/>
      <c r="FZ1210" s="60"/>
      <c r="GA1210" s="60"/>
      <c r="GB1210" s="60"/>
      <c r="GC1210" s="60"/>
      <c r="GD1210" s="60"/>
      <c r="GE1210" s="60"/>
      <c r="GF1210" s="60"/>
      <c r="GG1210" s="60"/>
      <c r="GH1210" s="60"/>
      <c r="GI1210" s="60"/>
      <c r="GJ1210" s="60"/>
      <c r="GK1210" s="60"/>
      <c r="GL1210" s="60"/>
      <c r="GM1210" s="60"/>
      <c r="GN1210" s="60"/>
      <c r="GO1210" s="60"/>
      <c r="GP1210" s="60"/>
      <c r="GQ1210" s="60"/>
      <c r="GR1210" s="60"/>
      <c r="GS1210" s="60"/>
      <c r="GT1210" s="60"/>
      <c r="GU1210" s="60"/>
      <c r="GV1210" s="60"/>
      <c r="GW1210" s="60"/>
      <c r="GX1210" s="60"/>
      <c r="GY1210" s="60"/>
      <c r="GZ1210" s="60"/>
      <c r="HA1210" s="60"/>
      <c r="HB1210" s="60"/>
      <c r="HC1210" s="60"/>
      <c r="HD1210" s="60"/>
      <c r="HE1210" s="60"/>
      <c r="HF1210" s="60"/>
      <c r="HG1210" s="60"/>
      <c r="HH1210" s="60"/>
      <c r="HI1210" s="60"/>
      <c r="HJ1210" s="60"/>
      <c r="HK1210" s="60"/>
      <c r="HL1210" s="60"/>
      <c r="HM1210" s="60"/>
      <c r="HN1210" s="60"/>
      <c r="HO1210" s="60"/>
      <c r="HP1210" s="60"/>
      <c r="HQ1210" s="60"/>
      <c r="HR1210" s="60"/>
      <c r="HS1210" s="60"/>
      <c r="HT1210" s="60"/>
      <c r="HU1210" s="60"/>
      <c r="HV1210" s="60"/>
      <c r="HW1210" s="60"/>
      <c r="HX1210" s="60"/>
      <c r="HY1210" s="60"/>
      <c r="HZ1210" s="60"/>
      <c r="IA1210" s="60"/>
      <c r="IB1210" s="60"/>
      <c r="IC1210" s="60"/>
      <c r="ID1210" s="60"/>
      <c r="IE1210" s="60"/>
      <c r="IF1210" s="60"/>
      <c r="IG1210" s="60"/>
      <c r="IH1210" s="60"/>
      <c r="II1210" s="60"/>
      <c r="IJ1210" s="60"/>
      <c r="IK1210" s="60"/>
      <c r="IL1210" s="60"/>
      <c r="IM1210" s="60"/>
      <c r="IN1210" s="60"/>
      <c r="IO1210" s="60"/>
      <c r="IP1210" s="60"/>
      <c r="IQ1210" s="60"/>
      <c r="IR1210" s="60"/>
      <c r="IS1210" s="60"/>
      <c r="IT1210" s="60"/>
      <c r="IU1210" s="60"/>
      <c r="IV1210" s="60"/>
      <c r="IW1210" s="60"/>
      <c r="IX1210" s="60"/>
      <c r="IY1210" s="60"/>
      <c r="IZ1210" s="60"/>
      <c r="JA1210" s="60"/>
      <c r="JB1210" s="60"/>
      <c r="JC1210" s="60"/>
      <c r="JD1210" s="60"/>
      <c r="JE1210" s="60"/>
      <c r="JF1210" s="60"/>
      <c r="JG1210" s="60"/>
      <c r="JH1210" s="60"/>
      <c r="JI1210" s="60"/>
      <c r="JJ1210" s="60"/>
      <c r="JK1210" s="60"/>
      <c r="JL1210" s="60"/>
      <c r="JM1210" s="60"/>
      <c r="JN1210" s="60"/>
      <c r="JO1210" s="60"/>
      <c r="JP1210" s="60"/>
      <c r="JQ1210" s="60"/>
      <c r="JR1210" s="60"/>
      <c r="JS1210" s="60"/>
      <c r="JT1210" s="60"/>
      <c r="JU1210" s="60"/>
      <c r="JV1210" s="60"/>
      <c r="JW1210" s="60"/>
      <c r="JX1210" s="60"/>
      <c r="JY1210" s="60"/>
      <c r="JZ1210" s="60"/>
      <c r="KA1210" s="60"/>
      <c r="KB1210" s="60"/>
      <c r="KC1210" s="60"/>
      <c r="KD1210" s="60"/>
      <c r="KE1210" s="60"/>
      <c r="KF1210" s="60"/>
      <c r="KG1210" s="60"/>
      <c r="KH1210" s="60"/>
      <c r="KI1210" s="60"/>
      <c r="KJ1210" s="60"/>
      <c r="KK1210" s="60"/>
      <c r="KL1210" s="60"/>
      <c r="KM1210" s="60"/>
      <c r="KN1210" s="60"/>
      <c r="KO1210" s="60"/>
      <c r="KP1210" s="60"/>
      <c r="KQ1210" s="60"/>
      <c r="KR1210" s="60"/>
      <c r="KS1210" s="60"/>
      <c r="KT1210" s="60"/>
      <c r="KU1210" s="60"/>
      <c r="KV1210" s="60"/>
      <c r="KW1210" s="60"/>
      <c r="KX1210" s="60"/>
      <c r="KY1210" s="60"/>
      <c r="KZ1210" s="60"/>
      <c r="LA1210" s="60"/>
      <c r="LB1210" s="60"/>
      <c r="LC1210" s="60"/>
      <c r="LD1210" s="60"/>
      <c r="LE1210" s="60"/>
      <c r="LF1210" s="60"/>
      <c r="LG1210" s="60"/>
      <c r="LH1210" s="60"/>
      <c r="LI1210" s="60"/>
      <c r="LJ1210" s="60"/>
      <c r="LK1210" s="60"/>
      <c r="LL1210" s="60"/>
      <c r="LM1210" s="60"/>
      <c r="LN1210" s="60"/>
      <c r="LO1210" s="60"/>
      <c r="LP1210" s="60"/>
      <c r="LQ1210" s="60"/>
      <c r="LR1210" s="60"/>
      <c r="LS1210" s="60"/>
      <c r="LT1210" s="60"/>
      <c r="LU1210" s="60"/>
      <c r="LV1210" s="60"/>
      <c r="LW1210" s="60"/>
      <c r="LX1210" s="60"/>
      <c r="LY1210" s="60"/>
      <c r="LZ1210" s="60"/>
      <c r="MA1210" s="60"/>
      <c r="MB1210" s="60"/>
      <c r="MC1210" s="60"/>
      <c r="MD1210" s="60"/>
      <c r="ME1210" s="60"/>
      <c r="MF1210" s="60"/>
      <c r="MG1210" s="60"/>
      <c r="MH1210" s="60"/>
      <c r="MI1210" s="60"/>
      <c r="MJ1210" s="60"/>
      <c r="MK1210" s="60"/>
      <c r="ML1210" s="60"/>
      <c r="MM1210" s="60"/>
      <c r="MN1210" s="60"/>
      <c r="MO1210" s="60"/>
      <c r="MP1210" s="60"/>
      <c r="MQ1210" s="60"/>
      <c r="MR1210" s="60"/>
      <c r="MS1210" s="60"/>
      <c r="MT1210" s="60"/>
      <c r="MU1210" s="60"/>
      <c r="MV1210" s="60"/>
      <c r="MW1210" s="60"/>
      <c r="MX1210" s="60"/>
      <c r="MY1210" s="60"/>
      <c r="MZ1210" s="60"/>
      <c r="NA1210" s="60"/>
      <c r="NB1210" s="60"/>
      <c r="NC1210" s="60"/>
      <c r="ND1210" s="60"/>
      <c r="NE1210" s="60"/>
      <c r="NF1210" s="60"/>
      <c r="NG1210" s="60"/>
      <c r="NH1210" s="60"/>
      <c r="NI1210" s="60"/>
      <c r="NJ1210" s="60"/>
      <c r="NK1210" s="60"/>
      <c r="NL1210" s="60"/>
      <c r="NM1210" s="60"/>
      <c r="NN1210" s="60"/>
      <c r="NO1210" s="60"/>
      <c r="NP1210" s="60"/>
      <c r="NQ1210" s="60"/>
      <c r="NR1210" s="60"/>
      <c r="NS1210" s="60"/>
      <c r="NT1210" s="60"/>
      <c r="NU1210" s="60"/>
      <c r="NV1210" s="60"/>
      <c r="NW1210" s="60"/>
      <c r="NX1210" s="60"/>
      <c r="NY1210" s="60"/>
      <c r="NZ1210" s="60"/>
      <c r="OA1210" s="60"/>
      <c r="OB1210" s="60"/>
      <c r="OC1210" s="60"/>
      <c r="OD1210" s="60"/>
      <c r="OE1210" s="60"/>
      <c r="OF1210" s="60"/>
      <c r="OG1210" s="60"/>
      <c r="OH1210" s="60"/>
      <c r="OI1210" s="60"/>
      <c r="OJ1210" s="60"/>
      <c r="OK1210" s="60"/>
      <c r="OL1210" s="60"/>
      <c r="OM1210" s="60"/>
      <c r="ON1210" s="60"/>
      <c r="OO1210" s="60"/>
      <c r="OP1210" s="60"/>
      <c r="OQ1210" s="60"/>
      <c r="OR1210" s="60"/>
      <c r="OS1210" s="60"/>
      <c r="OT1210" s="60"/>
      <c r="OU1210" s="60"/>
      <c r="OV1210" s="60"/>
      <c r="OW1210" s="60"/>
      <c r="OX1210" s="60"/>
      <c r="OY1210" s="60"/>
      <c r="OZ1210" s="60"/>
      <c r="PA1210" s="60"/>
      <c r="PB1210" s="60"/>
      <c r="PC1210" s="60"/>
      <c r="PD1210" s="60"/>
      <c r="PE1210" s="60"/>
      <c r="PF1210" s="60"/>
      <c r="PG1210" s="60"/>
      <c r="PH1210" s="60"/>
      <c r="PI1210" s="60"/>
      <c r="PJ1210" s="60"/>
      <c r="PK1210" s="60"/>
      <c r="PL1210" s="60"/>
      <c r="PM1210" s="60"/>
      <c r="PN1210" s="60"/>
      <c r="PO1210" s="60"/>
      <c r="PP1210" s="60"/>
      <c r="PQ1210" s="60"/>
      <c r="PR1210" s="60"/>
      <c r="PS1210" s="60"/>
      <c r="PT1210" s="60"/>
      <c r="PU1210" s="60"/>
      <c r="PV1210" s="60"/>
      <c r="PW1210" s="60"/>
      <c r="PX1210" s="60"/>
      <c r="PY1210" s="60"/>
      <c r="PZ1210" s="60"/>
      <c r="QA1210" s="60"/>
      <c r="QB1210" s="60"/>
      <c r="QC1210" s="60"/>
      <c r="QD1210" s="60"/>
      <c r="QE1210" s="60"/>
      <c r="QF1210" s="60"/>
      <c r="QG1210" s="60"/>
      <c r="QH1210" s="60"/>
      <c r="QI1210" s="60"/>
      <c r="QJ1210" s="60"/>
      <c r="QK1210" s="60"/>
      <c r="QL1210" s="60"/>
      <c r="QM1210" s="60"/>
      <c r="QN1210" s="60"/>
      <c r="QO1210" s="60"/>
      <c r="QP1210" s="60"/>
      <c r="QQ1210" s="60"/>
      <c r="QR1210" s="60"/>
      <c r="QS1210" s="60"/>
      <c r="QT1210" s="60"/>
      <c r="QU1210" s="60"/>
      <c r="QV1210" s="60"/>
      <c r="QW1210" s="60"/>
      <c r="QX1210" s="60"/>
      <c r="QY1210" s="60"/>
      <c r="QZ1210" s="60"/>
      <c r="RA1210" s="60"/>
      <c r="RB1210" s="60"/>
      <c r="RC1210" s="60"/>
      <c r="RD1210" s="60"/>
      <c r="RE1210" s="60"/>
      <c r="RF1210" s="60"/>
      <c r="RG1210" s="60"/>
      <c r="RH1210" s="60"/>
      <c r="RI1210" s="60"/>
      <c r="RJ1210" s="60"/>
      <c r="RK1210" s="60"/>
      <c r="RL1210" s="60"/>
      <c r="RM1210" s="60"/>
      <c r="RN1210" s="60"/>
      <c r="RO1210" s="60"/>
      <c r="RP1210" s="60"/>
      <c r="RQ1210" s="60"/>
      <c r="RR1210" s="60"/>
      <c r="RS1210" s="60"/>
      <c r="RT1210" s="60"/>
      <c r="RU1210" s="60"/>
      <c r="RV1210" s="60"/>
      <c r="RW1210" s="60"/>
      <c r="RX1210" s="60"/>
      <c r="RY1210" s="60"/>
      <c r="RZ1210" s="60"/>
      <c r="SA1210" s="60"/>
      <c r="SB1210" s="60"/>
      <c r="SC1210" s="60"/>
      <c r="SD1210" s="60"/>
      <c r="SE1210" s="60"/>
      <c r="SF1210" s="60"/>
      <c r="SG1210" s="60"/>
      <c r="SH1210" s="60"/>
      <c r="SI1210" s="60"/>
      <c r="SJ1210" s="60"/>
      <c r="SK1210" s="60"/>
      <c r="SL1210" s="60"/>
      <c r="SM1210" s="60"/>
      <c r="SN1210" s="60"/>
      <c r="SO1210" s="60"/>
      <c r="SP1210" s="60"/>
      <c r="SQ1210" s="60"/>
      <c r="SR1210" s="60"/>
      <c r="SS1210" s="60"/>
      <c r="ST1210" s="60"/>
      <c r="SU1210" s="60"/>
      <c r="SV1210" s="60"/>
      <c r="SW1210" s="60"/>
      <c r="SX1210" s="60"/>
      <c r="SY1210" s="60"/>
      <c r="SZ1210" s="60"/>
      <c r="TA1210" s="60"/>
      <c r="TB1210" s="60"/>
      <c r="TC1210" s="60"/>
      <c r="TD1210" s="60"/>
      <c r="TE1210" s="60"/>
      <c r="TF1210" s="60"/>
      <c r="TG1210" s="60"/>
      <c r="TH1210" s="60"/>
      <c r="TI1210" s="60"/>
    </row>
    <row r="1211" spans="1:529" s="82" customFormat="1" ht="55.5" customHeight="1" thickBot="1" x14ac:dyDescent="0.3">
      <c r="A1211" s="92" t="s">
        <v>4623</v>
      </c>
      <c r="B1211" s="93">
        <v>41960</v>
      </c>
      <c r="C1211" s="94" t="s">
        <v>4624</v>
      </c>
      <c r="D1211" s="94" t="s">
        <v>7899</v>
      </c>
      <c r="E1211" s="94" t="s">
        <v>7898</v>
      </c>
      <c r="F1211" s="94" t="s">
        <v>7654</v>
      </c>
      <c r="G1211" s="94" t="s">
        <v>86</v>
      </c>
      <c r="H1211" s="159">
        <v>15833</v>
      </c>
      <c r="I1211" s="93">
        <v>41983</v>
      </c>
      <c r="J1211" s="93">
        <v>46343</v>
      </c>
      <c r="K1211" s="94" t="s">
        <v>374</v>
      </c>
      <c r="L1211" s="94" t="s">
        <v>7655</v>
      </c>
      <c r="M1211" s="94" t="s">
        <v>335</v>
      </c>
      <c r="N1211" s="94" t="s">
        <v>1845</v>
      </c>
      <c r="O1211" s="94">
        <v>11000</v>
      </c>
      <c r="P1211" s="834" t="s">
        <v>7900</v>
      </c>
      <c r="Q1211" s="834" t="s">
        <v>7900</v>
      </c>
      <c r="R1211" s="834"/>
      <c r="S1211" s="834"/>
      <c r="T1211" s="579">
        <v>3.82</v>
      </c>
      <c r="U1211" s="94">
        <v>30.556000000000001</v>
      </c>
      <c r="V1211" s="94">
        <v>11000</v>
      </c>
      <c r="W1211" s="94" t="s">
        <v>1257</v>
      </c>
      <c r="X1211" s="94">
        <v>50</v>
      </c>
      <c r="Y1211" s="94">
        <v>50</v>
      </c>
      <c r="Z1211" s="94">
        <v>250</v>
      </c>
      <c r="AA1211" s="94" t="s">
        <v>1090</v>
      </c>
      <c r="AB1211" s="94" t="s">
        <v>1090</v>
      </c>
      <c r="AC1211" s="94" t="s">
        <v>1090</v>
      </c>
      <c r="AD1211" s="94" t="s">
        <v>1090</v>
      </c>
      <c r="AE1211" s="94" t="s">
        <v>1090</v>
      </c>
      <c r="AF1211" s="94" t="s">
        <v>1090</v>
      </c>
      <c r="AG1211" s="94" t="s">
        <v>3335</v>
      </c>
      <c r="AH1211" s="94">
        <v>350</v>
      </c>
      <c r="AI1211" s="94" t="s">
        <v>4625</v>
      </c>
      <c r="AJ1211" s="94" t="s">
        <v>4626</v>
      </c>
      <c r="AK1211" s="67" t="s">
        <v>1373</v>
      </c>
      <c r="AM1211" s="60"/>
      <c r="AN1211" s="60"/>
      <c r="AO1211" s="60"/>
      <c r="AP1211" s="60"/>
      <c r="AQ1211" s="60"/>
      <c r="AR1211" s="60"/>
      <c r="AS1211" s="60"/>
      <c r="AT1211" s="60"/>
      <c r="AU1211" s="60"/>
      <c r="AV1211" s="60"/>
      <c r="AW1211" s="60"/>
      <c r="AX1211" s="60"/>
      <c r="AY1211" s="60"/>
      <c r="AZ1211" s="60"/>
      <c r="BA1211" s="60"/>
      <c r="BB1211" s="60"/>
      <c r="BC1211" s="60"/>
      <c r="BD1211" s="60"/>
      <c r="BE1211" s="60"/>
      <c r="BF1211" s="60"/>
      <c r="BG1211" s="60"/>
      <c r="BH1211" s="60"/>
      <c r="BI1211" s="60"/>
      <c r="BJ1211" s="60"/>
      <c r="BK1211" s="60"/>
      <c r="BL1211" s="60"/>
      <c r="BM1211" s="60"/>
      <c r="BN1211" s="60"/>
      <c r="BO1211" s="60"/>
      <c r="BP1211" s="60"/>
      <c r="BQ1211" s="60"/>
      <c r="BR1211" s="60"/>
      <c r="BS1211" s="60"/>
      <c r="BT1211" s="60"/>
      <c r="BU1211" s="60"/>
      <c r="BV1211" s="60"/>
      <c r="BW1211" s="60"/>
      <c r="BX1211" s="60"/>
      <c r="BY1211" s="60"/>
      <c r="BZ1211" s="60"/>
      <c r="CA1211" s="60"/>
      <c r="CB1211" s="60"/>
      <c r="CC1211" s="60"/>
      <c r="CD1211" s="60"/>
      <c r="CE1211" s="60"/>
      <c r="CF1211" s="60"/>
      <c r="CG1211" s="60"/>
      <c r="CH1211" s="60"/>
      <c r="CI1211" s="60"/>
      <c r="CJ1211" s="60"/>
      <c r="CK1211" s="60"/>
      <c r="CL1211" s="60"/>
      <c r="CM1211" s="60"/>
      <c r="CN1211" s="60"/>
      <c r="CO1211" s="60"/>
      <c r="CP1211" s="60"/>
      <c r="CQ1211" s="60"/>
      <c r="CR1211" s="60"/>
      <c r="CS1211" s="60"/>
      <c r="CT1211" s="60"/>
      <c r="CU1211" s="60"/>
      <c r="CV1211" s="60"/>
      <c r="CW1211" s="60"/>
      <c r="CX1211" s="60"/>
      <c r="CY1211" s="60"/>
      <c r="CZ1211" s="60"/>
      <c r="DA1211" s="60"/>
      <c r="DB1211" s="60"/>
      <c r="DC1211" s="60"/>
      <c r="DD1211" s="60"/>
      <c r="DE1211" s="60"/>
      <c r="DF1211" s="60"/>
      <c r="DG1211" s="60"/>
      <c r="DH1211" s="60"/>
      <c r="DI1211" s="60"/>
      <c r="DJ1211" s="60"/>
      <c r="DK1211" s="60"/>
      <c r="DL1211" s="60"/>
      <c r="DM1211" s="60"/>
      <c r="DN1211" s="60"/>
      <c r="DO1211" s="60"/>
      <c r="DP1211" s="60"/>
      <c r="DQ1211" s="60"/>
      <c r="DR1211" s="60"/>
      <c r="DS1211" s="60"/>
      <c r="DT1211" s="60"/>
      <c r="DU1211" s="60"/>
      <c r="DV1211" s="60"/>
      <c r="DW1211" s="60"/>
      <c r="DX1211" s="60"/>
      <c r="DY1211" s="60"/>
      <c r="DZ1211" s="60"/>
      <c r="EA1211" s="60"/>
      <c r="EB1211" s="60"/>
      <c r="EC1211" s="60"/>
      <c r="ED1211" s="60"/>
      <c r="EE1211" s="60"/>
      <c r="EF1211" s="60"/>
      <c r="EG1211" s="60"/>
      <c r="EH1211" s="60"/>
      <c r="EI1211" s="60"/>
      <c r="EJ1211" s="60"/>
      <c r="EK1211" s="60"/>
      <c r="EL1211" s="60"/>
      <c r="EM1211" s="60"/>
      <c r="EN1211" s="60"/>
      <c r="EO1211" s="60"/>
      <c r="EP1211" s="60"/>
      <c r="EQ1211" s="60"/>
      <c r="ER1211" s="60"/>
      <c r="ES1211" s="60"/>
      <c r="ET1211" s="60"/>
      <c r="EU1211" s="60"/>
      <c r="EV1211" s="60"/>
      <c r="EW1211" s="60"/>
      <c r="EX1211" s="60"/>
      <c r="EY1211" s="60"/>
      <c r="EZ1211" s="60"/>
      <c r="FA1211" s="60"/>
      <c r="FB1211" s="60"/>
      <c r="FC1211" s="60"/>
      <c r="FD1211" s="60"/>
      <c r="FE1211" s="60"/>
      <c r="FF1211" s="60"/>
      <c r="FG1211" s="60"/>
      <c r="FH1211" s="60"/>
      <c r="FI1211" s="60"/>
      <c r="FJ1211" s="60"/>
      <c r="FK1211" s="60"/>
      <c r="FL1211" s="60"/>
      <c r="FM1211" s="60"/>
      <c r="FN1211" s="60"/>
      <c r="FO1211" s="60"/>
      <c r="FP1211" s="60"/>
      <c r="FQ1211" s="60"/>
      <c r="FR1211" s="60"/>
      <c r="FS1211" s="60"/>
      <c r="FT1211" s="60"/>
      <c r="FU1211" s="60"/>
      <c r="FV1211" s="60"/>
      <c r="FW1211" s="60"/>
      <c r="FX1211" s="60"/>
      <c r="FY1211" s="60"/>
      <c r="FZ1211" s="60"/>
      <c r="GA1211" s="60"/>
      <c r="GB1211" s="60"/>
      <c r="GC1211" s="60"/>
      <c r="GD1211" s="60"/>
      <c r="GE1211" s="60"/>
      <c r="GF1211" s="60"/>
      <c r="GG1211" s="60"/>
      <c r="GH1211" s="60"/>
      <c r="GI1211" s="60"/>
      <c r="GJ1211" s="60"/>
      <c r="GK1211" s="60"/>
      <c r="GL1211" s="60"/>
      <c r="GM1211" s="60"/>
      <c r="GN1211" s="60"/>
      <c r="GO1211" s="60"/>
      <c r="GP1211" s="60"/>
      <c r="GQ1211" s="60"/>
      <c r="GR1211" s="60"/>
      <c r="GS1211" s="60"/>
      <c r="GT1211" s="60"/>
      <c r="GU1211" s="60"/>
      <c r="GV1211" s="60"/>
      <c r="GW1211" s="60"/>
      <c r="GX1211" s="60"/>
      <c r="GY1211" s="60"/>
      <c r="GZ1211" s="60"/>
      <c r="HA1211" s="60"/>
      <c r="HB1211" s="60"/>
      <c r="HC1211" s="60"/>
      <c r="HD1211" s="60"/>
      <c r="HE1211" s="60"/>
      <c r="HF1211" s="60"/>
      <c r="HG1211" s="60"/>
      <c r="HH1211" s="60"/>
      <c r="HI1211" s="60"/>
      <c r="HJ1211" s="60"/>
      <c r="HK1211" s="60"/>
      <c r="HL1211" s="60"/>
      <c r="HM1211" s="60"/>
      <c r="HN1211" s="60"/>
      <c r="HO1211" s="60"/>
      <c r="HP1211" s="60"/>
      <c r="HQ1211" s="60"/>
      <c r="HR1211" s="60"/>
      <c r="HS1211" s="60"/>
      <c r="HT1211" s="60"/>
      <c r="HU1211" s="60"/>
      <c r="HV1211" s="60"/>
      <c r="HW1211" s="60"/>
      <c r="HX1211" s="60"/>
      <c r="HY1211" s="60"/>
      <c r="HZ1211" s="60"/>
      <c r="IA1211" s="60"/>
      <c r="IB1211" s="60"/>
      <c r="IC1211" s="60"/>
      <c r="ID1211" s="60"/>
      <c r="IE1211" s="60"/>
      <c r="IF1211" s="60"/>
      <c r="IG1211" s="60"/>
      <c r="IH1211" s="60"/>
      <c r="II1211" s="60"/>
      <c r="IJ1211" s="60"/>
      <c r="IK1211" s="60"/>
      <c r="IL1211" s="60"/>
      <c r="IM1211" s="60"/>
      <c r="IN1211" s="60"/>
      <c r="IO1211" s="60"/>
      <c r="IP1211" s="60"/>
      <c r="IQ1211" s="60"/>
      <c r="IR1211" s="60"/>
      <c r="IS1211" s="60"/>
      <c r="IT1211" s="60"/>
      <c r="IU1211" s="60"/>
      <c r="IV1211" s="60"/>
      <c r="IW1211" s="60"/>
      <c r="IX1211" s="60"/>
      <c r="IY1211" s="60"/>
      <c r="IZ1211" s="60"/>
      <c r="JA1211" s="60"/>
      <c r="JB1211" s="60"/>
      <c r="JC1211" s="60"/>
      <c r="JD1211" s="60"/>
      <c r="JE1211" s="60"/>
      <c r="JF1211" s="60"/>
      <c r="JG1211" s="60"/>
      <c r="JH1211" s="60"/>
      <c r="JI1211" s="60"/>
      <c r="JJ1211" s="60"/>
      <c r="JK1211" s="60"/>
      <c r="JL1211" s="60"/>
      <c r="JM1211" s="60"/>
      <c r="JN1211" s="60"/>
      <c r="JO1211" s="60"/>
      <c r="JP1211" s="60"/>
      <c r="JQ1211" s="60"/>
      <c r="JR1211" s="60"/>
      <c r="JS1211" s="60"/>
      <c r="JT1211" s="60"/>
      <c r="JU1211" s="60"/>
      <c r="JV1211" s="60"/>
      <c r="JW1211" s="60"/>
      <c r="JX1211" s="60"/>
      <c r="JY1211" s="60"/>
      <c r="JZ1211" s="60"/>
      <c r="KA1211" s="60"/>
      <c r="KB1211" s="60"/>
      <c r="KC1211" s="60"/>
      <c r="KD1211" s="60"/>
      <c r="KE1211" s="60"/>
      <c r="KF1211" s="60"/>
      <c r="KG1211" s="60"/>
      <c r="KH1211" s="60"/>
      <c r="KI1211" s="60"/>
      <c r="KJ1211" s="60"/>
      <c r="KK1211" s="60"/>
      <c r="KL1211" s="60"/>
      <c r="KM1211" s="60"/>
      <c r="KN1211" s="60"/>
      <c r="KO1211" s="60"/>
      <c r="KP1211" s="60"/>
      <c r="KQ1211" s="60"/>
      <c r="KR1211" s="60"/>
      <c r="KS1211" s="60"/>
      <c r="KT1211" s="60"/>
      <c r="KU1211" s="60"/>
      <c r="KV1211" s="60"/>
      <c r="KW1211" s="60"/>
      <c r="KX1211" s="60"/>
      <c r="KY1211" s="60"/>
      <c r="KZ1211" s="60"/>
      <c r="LA1211" s="60"/>
      <c r="LB1211" s="60"/>
      <c r="LC1211" s="60"/>
      <c r="LD1211" s="60"/>
      <c r="LE1211" s="60"/>
      <c r="LF1211" s="60"/>
      <c r="LG1211" s="60"/>
      <c r="LH1211" s="60"/>
      <c r="LI1211" s="60"/>
      <c r="LJ1211" s="60"/>
      <c r="LK1211" s="60"/>
      <c r="LL1211" s="60"/>
      <c r="LM1211" s="60"/>
      <c r="LN1211" s="60"/>
      <c r="LO1211" s="60"/>
      <c r="LP1211" s="60"/>
      <c r="LQ1211" s="60"/>
      <c r="LR1211" s="60"/>
      <c r="LS1211" s="60"/>
      <c r="LT1211" s="60"/>
      <c r="LU1211" s="60"/>
      <c r="LV1211" s="60"/>
      <c r="LW1211" s="60"/>
      <c r="LX1211" s="60"/>
      <c r="LY1211" s="60"/>
      <c r="LZ1211" s="60"/>
      <c r="MA1211" s="60"/>
      <c r="MB1211" s="60"/>
      <c r="MC1211" s="60"/>
      <c r="MD1211" s="60"/>
      <c r="ME1211" s="60"/>
      <c r="MF1211" s="60"/>
      <c r="MG1211" s="60"/>
      <c r="MH1211" s="60"/>
      <c r="MI1211" s="60"/>
      <c r="MJ1211" s="60"/>
      <c r="MK1211" s="60"/>
      <c r="ML1211" s="60"/>
      <c r="MM1211" s="60"/>
      <c r="MN1211" s="60"/>
      <c r="MO1211" s="60"/>
      <c r="MP1211" s="60"/>
      <c r="MQ1211" s="60"/>
      <c r="MR1211" s="60"/>
      <c r="MS1211" s="60"/>
      <c r="MT1211" s="60"/>
      <c r="MU1211" s="60"/>
      <c r="MV1211" s="60"/>
      <c r="MW1211" s="60"/>
      <c r="MX1211" s="60"/>
      <c r="MY1211" s="60"/>
      <c r="MZ1211" s="60"/>
      <c r="NA1211" s="60"/>
      <c r="NB1211" s="60"/>
      <c r="NC1211" s="60"/>
      <c r="ND1211" s="60"/>
      <c r="NE1211" s="60"/>
      <c r="NF1211" s="60"/>
      <c r="NG1211" s="60"/>
      <c r="NH1211" s="60"/>
      <c r="NI1211" s="60"/>
      <c r="NJ1211" s="60"/>
      <c r="NK1211" s="60"/>
      <c r="NL1211" s="60"/>
      <c r="NM1211" s="60"/>
      <c r="NN1211" s="60"/>
      <c r="NO1211" s="60"/>
      <c r="NP1211" s="60"/>
      <c r="NQ1211" s="60"/>
      <c r="NR1211" s="60"/>
      <c r="NS1211" s="60"/>
      <c r="NT1211" s="60"/>
      <c r="NU1211" s="60"/>
      <c r="NV1211" s="60"/>
      <c r="NW1211" s="60"/>
      <c r="NX1211" s="60"/>
      <c r="NY1211" s="60"/>
      <c r="NZ1211" s="60"/>
      <c r="OA1211" s="60"/>
      <c r="OB1211" s="60"/>
      <c r="OC1211" s="60"/>
      <c r="OD1211" s="60"/>
      <c r="OE1211" s="60"/>
      <c r="OF1211" s="60"/>
      <c r="OG1211" s="60"/>
      <c r="OH1211" s="60"/>
      <c r="OI1211" s="60"/>
      <c r="OJ1211" s="60"/>
      <c r="OK1211" s="60"/>
      <c r="OL1211" s="60"/>
      <c r="OM1211" s="60"/>
      <c r="ON1211" s="60"/>
      <c r="OO1211" s="60"/>
      <c r="OP1211" s="60"/>
      <c r="OQ1211" s="60"/>
      <c r="OR1211" s="60"/>
      <c r="OS1211" s="60"/>
      <c r="OT1211" s="60"/>
      <c r="OU1211" s="60"/>
      <c r="OV1211" s="60"/>
      <c r="OW1211" s="60"/>
      <c r="OX1211" s="60"/>
      <c r="OY1211" s="60"/>
      <c r="OZ1211" s="60"/>
      <c r="PA1211" s="60"/>
      <c r="PB1211" s="60"/>
      <c r="PC1211" s="60"/>
      <c r="PD1211" s="60"/>
      <c r="PE1211" s="60"/>
      <c r="PF1211" s="60"/>
      <c r="PG1211" s="60"/>
      <c r="PH1211" s="60"/>
      <c r="PI1211" s="60"/>
      <c r="PJ1211" s="60"/>
      <c r="PK1211" s="60"/>
      <c r="PL1211" s="60"/>
      <c r="PM1211" s="60"/>
      <c r="PN1211" s="60"/>
      <c r="PO1211" s="60"/>
      <c r="PP1211" s="60"/>
      <c r="PQ1211" s="60"/>
      <c r="PR1211" s="60"/>
      <c r="PS1211" s="60"/>
      <c r="PT1211" s="60"/>
      <c r="PU1211" s="60"/>
      <c r="PV1211" s="60"/>
      <c r="PW1211" s="60"/>
      <c r="PX1211" s="60"/>
      <c r="PY1211" s="60"/>
      <c r="PZ1211" s="60"/>
      <c r="QA1211" s="60"/>
      <c r="QB1211" s="60"/>
      <c r="QC1211" s="60"/>
      <c r="QD1211" s="60"/>
      <c r="QE1211" s="60"/>
      <c r="QF1211" s="60"/>
      <c r="QG1211" s="60"/>
      <c r="QH1211" s="60"/>
      <c r="QI1211" s="60"/>
      <c r="QJ1211" s="60"/>
      <c r="QK1211" s="60"/>
      <c r="QL1211" s="60"/>
      <c r="QM1211" s="60"/>
      <c r="QN1211" s="60"/>
      <c r="QO1211" s="60"/>
      <c r="QP1211" s="60"/>
      <c r="QQ1211" s="60"/>
      <c r="QR1211" s="60"/>
      <c r="QS1211" s="60"/>
      <c r="QT1211" s="60"/>
      <c r="QU1211" s="60"/>
      <c r="QV1211" s="60"/>
      <c r="QW1211" s="60"/>
      <c r="QX1211" s="60"/>
      <c r="QY1211" s="60"/>
      <c r="QZ1211" s="60"/>
      <c r="RA1211" s="60"/>
      <c r="RB1211" s="60"/>
      <c r="RC1211" s="60"/>
      <c r="RD1211" s="60"/>
      <c r="RE1211" s="60"/>
      <c r="RF1211" s="60"/>
      <c r="RG1211" s="60"/>
      <c r="RH1211" s="60"/>
      <c r="RI1211" s="60"/>
      <c r="RJ1211" s="60"/>
      <c r="RK1211" s="60"/>
      <c r="RL1211" s="60"/>
      <c r="RM1211" s="60"/>
      <c r="RN1211" s="60"/>
      <c r="RO1211" s="60"/>
      <c r="RP1211" s="60"/>
      <c r="RQ1211" s="60"/>
      <c r="RR1211" s="60"/>
      <c r="RS1211" s="60"/>
      <c r="RT1211" s="60"/>
      <c r="RU1211" s="60"/>
      <c r="RV1211" s="60"/>
      <c r="RW1211" s="60"/>
      <c r="RX1211" s="60"/>
      <c r="RY1211" s="60"/>
      <c r="RZ1211" s="60"/>
      <c r="SA1211" s="60"/>
      <c r="SB1211" s="60"/>
      <c r="SC1211" s="60"/>
      <c r="SD1211" s="60"/>
      <c r="SE1211" s="60"/>
      <c r="SF1211" s="60"/>
      <c r="SG1211" s="60"/>
      <c r="SH1211" s="60"/>
      <c r="SI1211" s="60"/>
      <c r="SJ1211" s="60"/>
      <c r="SK1211" s="60"/>
      <c r="SL1211" s="60"/>
      <c r="SM1211" s="60"/>
      <c r="SN1211" s="60"/>
      <c r="SO1211" s="60"/>
      <c r="SP1211" s="60"/>
      <c r="SQ1211" s="60"/>
      <c r="SR1211" s="60"/>
      <c r="SS1211" s="60"/>
      <c r="ST1211" s="60"/>
      <c r="SU1211" s="60"/>
      <c r="SV1211" s="60"/>
      <c r="SW1211" s="60"/>
      <c r="SX1211" s="60"/>
      <c r="SY1211" s="60"/>
      <c r="SZ1211" s="60"/>
      <c r="TA1211" s="60"/>
      <c r="TB1211" s="60"/>
      <c r="TC1211" s="60"/>
      <c r="TD1211" s="60"/>
      <c r="TE1211" s="60"/>
      <c r="TF1211" s="60"/>
      <c r="TG1211" s="60"/>
      <c r="TH1211" s="60"/>
      <c r="TI1211" s="60"/>
    </row>
    <row r="1212" spans="1:529" s="60" customFormat="1" ht="36.75" customHeight="1" thickBot="1" x14ac:dyDescent="0.3">
      <c r="A1212" s="92" t="s">
        <v>4638</v>
      </c>
      <c r="B1212" s="93">
        <v>41961</v>
      </c>
      <c r="C1212" s="94" t="s">
        <v>4639</v>
      </c>
      <c r="D1212" s="94" t="s">
        <v>7840</v>
      </c>
      <c r="E1212" s="94" t="s">
        <v>211</v>
      </c>
      <c r="F1212" s="94" t="s">
        <v>211</v>
      </c>
      <c r="G1212" s="94" t="s">
        <v>70</v>
      </c>
      <c r="H1212" s="159">
        <v>40525</v>
      </c>
      <c r="I1212" s="93">
        <v>42002</v>
      </c>
      <c r="J1212" s="93" t="s">
        <v>7841</v>
      </c>
      <c r="K1212" s="94" t="s">
        <v>1881</v>
      </c>
      <c r="L1212" s="94" t="s">
        <v>7842</v>
      </c>
      <c r="M1212" s="94" t="s">
        <v>335</v>
      </c>
      <c r="N1212" s="94" t="s">
        <v>66</v>
      </c>
      <c r="O1212" s="94">
        <v>213000</v>
      </c>
      <c r="P1212" s="834" t="s">
        <v>7843</v>
      </c>
      <c r="Q1212" s="834" t="s">
        <v>7843</v>
      </c>
      <c r="R1212" s="834"/>
      <c r="S1212" s="834"/>
      <c r="T1212" s="579">
        <v>50</v>
      </c>
      <c r="U1212" s="94">
        <v>852</v>
      </c>
      <c r="V1212" s="94">
        <v>213000</v>
      </c>
      <c r="W1212" s="94" t="s">
        <v>4640</v>
      </c>
      <c r="X1212" s="94">
        <v>50</v>
      </c>
      <c r="Y1212" s="94">
        <v>25</v>
      </c>
      <c r="Z1212" s="94">
        <v>100</v>
      </c>
      <c r="AA1212" s="94" t="s">
        <v>1090</v>
      </c>
      <c r="AB1212" s="94" t="s">
        <v>1090</v>
      </c>
      <c r="AC1212" s="94" t="s">
        <v>1090</v>
      </c>
      <c r="AD1212" s="94" t="s">
        <v>1090</v>
      </c>
      <c r="AE1212" s="94" t="s">
        <v>1090</v>
      </c>
      <c r="AF1212" s="94">
        <v>0.3</v>
      </c>
      <c r="AG1212" s="94" t="s">
        <v>4641</v>
      </c>
      <c r="AH1212" s="94">
        <v>288.66000000000003</v>
      </c>
      <c r="AI1212" s="94" t="s">
        <v>4642</v>
      </c>
      <c r="AJ1212" s="94" t="s">
        <v>4643</v>
      </c>
      <c r="AK1212" s="67" t="s">
        <v>1373</v>
      </c>
      <c r="AL1212" s="82" t="s">
        <v>7922</v>
      </c>
    </row>
    <row r="1213" spans="1:529" s="60" customFormat="1" ht="36.75" customHeight="1" thickBot="1" x14ac:dyDescent="0.3">
      <c r="A1213" s="92" t="s">
        <v>4932</v>
      </c>
      <c r="B1213" s="93">
        <v>41988</v>
      </c>
      <c r="C1213" s="94" t="s">
        <v>4933</v>
      </c>
      <c r="D1213" s="94" t="s">
        <v>4934</v>
      </c>
      <c r="E1213" s="94"/>
      <c r="F1213" s="94"/>
      <c r="G1213" s="94"/>
      <c r="H1213" s="159">
        <v>61710</v>
      </c>
      <c r="I1213" s="93">
        <v>42009</v>
      </c>
      <c r="J1213" s="93">
        <v>45641</v>
      </c>
      <c r="K1213" s="94" t="s">
        <v>1311</v>
      </c>
      <c r="L1213" s="94"/>
      <c r="M1213" s="94" t="s">
        <v>4769</v>
      </c>
      <c r="N1213" s="94" t="s">
        <v>40</v>
      </c>
      <c r="O1213" s="94">
        <v>3000</v>
      </c>
      <c r="P1213" s="834"/>
      <c r="Q1213" s="834"/>
      <c r="R1213" s="834"/>
      <c r="S1213" s="834"/>
      <c r="T1213" s="579">
        <v>5.4</v>
      </c>
      <c r="U1213" s="94">
        <v>20</v>
      </c>
      <c r="V1213" s="94">
        <v>300</v>
      </c>
      <c r="W1213" s="94" t="s">
        <v>1257</v>
      </c>
      <c r="X1213" s="94">
        <v>35</v>
      </c>
      <c r="Y1213" s="94">
        <v>25</v>
      </c>
      <c r="Z1213" s="94">
        <v>125</v>
      </c>
      <c r="AA1213" s="94" t="s">
        <v>1090</v>
      </c>
      <c r="AB1213" s="94" t="s">
        <v>1090</v>
      </c>
      <c r="AC1213" s="94" t="s">
        <v>1090</v>
      </c>
      <c r="AD1213" s="94" t="s">
        <v>1090</v>
      </c>
      <c r="AE1213" s="94" t="s">
        <v>1090</v>
      </c>
      <c r="AF1213" s="94" t="s">
        <v>1090</v>
      </c>
      <c r="AG1213" s="94" t="s">
        <v>4935</v>
      </c>
      <c r="AH1213" s="94">
        <v>206.8</v>
      </c>
      <c r="AI1213" s="94" t="s">
        <v>4936</v>
      </c>
      <c r="AJ1213" s="94" t="s">
        <v>4937</v>
      </c>
      <c r="AK1213" s="67" t="s">
        <v>1373</v>
      </c>
      <c r="AL1213" s="82"/>
    </row>
    <row r="1214" spans="1:529" s="60" customFormat="1" ht="36.75" customHeight="1" x14ac:dyDescent="0.25">
      <c r="A1214" s="62" t="s">
        <v>4991</v>
      </c>
      <c r="B1214" s="63">
        <v>42019</v>
      </c>
      <c r="C1214" s="64" t="s">
        <v>5097</v>
      </c>
      <c r="D1214" s="11" t="s">
        <v>7194</v>
      </c>
      <c r="E1214" s="11" t="s">
        <v>31</v>
      </c>
      <c r="F1214" s="11" t="s">
        <v>31</v>
      </c>
      <c r="G1214" s="11" t="s">
        <v>31</v>
      </c>
      <c r="H1214" s="157">
        <v>63427</v>
      </c>
      <c r="I1214" s="63">
        <v>42048</v>
      </c>
      <c r="J1214" s="63">
        <v>47775</v>
      </c>
      <c r="K1214" s="64" t="s">
        <v>365</v>
      </c>
      <c r="L1214" s="64" t="s">
        <v>365</v>
      </c>
      <c r="M1214" s="64" t="s">
        <v>289</v>
      </c>
      <c r="N1214" s="64" t="s">
        <v>25</v>
      </c>
      <c r="O1214" s="64">
        <v>19162500</v>
      </c>
      <c r="P1214" s="839" t="s">
        <v>7503</v>
      </c>
      <c r="Q1214" s="839" t="s">
        <v>7503</v>
      </c>
      <c r="R1214" s="839"/>
      <c r="S1214" s="839"/>
      <c r="T1214" s="630" t="s">
        <v>4968</v>
      </c>
      <c r="U1214" s="64">
        <v>52500</v>
      </c>
      <c r="V1214" s="64">
        <v>19162500</v>
      </c>
      <c r="W1214" s="64" t="s">
        <v>1257</v>
      </c>
      <c r="X1214" s="64">
        <v>35</v>
      </c>
      <c r="Y1214" s="64">
        <v>25</v>
      </c>
      <c r="Z1214" s="64">
        <v>125</v>
      </c>
      <c r="AA1214" s="64" t="s">
        <v>1090</v>
      </c>
      <c r="AB1214" s="64" t="s">
        <v>1090</v>
      </c>
      <c r="AC1214" s="64" t="s">
        <v>1090</v>
      </c>
      <c r="AD1214" s="64">
        <v>10</v>
      </c>
      <c r="AE1214" s="64">
        <v>1</v>
      </c>
      <c r="AF1214" s="64">
        <v>0.5</v>
      </c>
      <c r="AG1214" s="64" t="s">
        <v>4971</v>
      </c>
      <c r="AH1214" s="64">
        <v>19.2</v>
      </c>
      <c r="AI1214" s="64" t="s">
        <v>4972</v>
      </c>
      <c r="AJ1214" s="64" t="s">
        <v>4973</v>
      </c>
      <c r="AK1214" s="64" t="s">
        <v>1786</v>
      </c>
      <c r="AL1214" s="469"/>
    </row>
    <row r="1215" spans="1:529" s="60" customFormat="1" ht="36.75" customHeight="1" x14ac:dyDescent="0.25">
      <c r="A1215" s="80" t="s">
        <v>4991</v>
      </c>
      <c r="B1215" s="12">
        <v>42019</v>
      </c>
      <c r="C1215" s="11" t="s">
        <v>5098</v>
      </c>
      <c r="D1215" s="11" t="s">
        <v>7194</v>
      </c>
      <c r="E1215" s="11" t="s">
        <v>31</v>
      </c>
      <c r="F1215" s="11" t="s">
        <v>31</v>
      </c>
      <c r="G1215" s="11" t="s">
        <v>31</v>
      </c>
      <c r="H1215" s="73">
        <v>63427</v>
      </c>
      <c r="I1215" s="12">
        <v>42048</v>
      </c>
      <c r="J1215" s="12">
        <v>47775</v>
      </c>
      <c r="K1215" s="12" t="s">
        <v>365</v>
      </c>
      <c r="L1215" s="11" t="s">
        <v>365</v>
      </c>
      <c r="M1215" s="11" t="s">
        <v>289</v>
      </c>
      <c r="N1215" s="11" t="s">
        <v>25</v>
      </c>
      <c r="O1215" s="11">
        <v>346896</v>
      </c>
      <c r="P1215" s="745" t="s">
        <v>7503</v>
      </c>
      <c r="Q1215" s="745" t="s">
        <v>7503</v>
      </c>
      <c r="R1215" s="745"/>
      <c r="S1215" s="745"/>
      <c r="T1215" s="559">
        <v>41</v>
      </c>
      <c r="U1215" s="11">
        <v>950.4</v>
      </c>
      <c r="V1215" s="11">
        <v>346896</v>
      </c>
      <c r="W1215" s="11" t="s">
        <v>1257</v>
      </c>
      <c r="X1215" s="11">
        <v>35</v>
      </c>
      <c r="Y1215" s="11">
        <v>25</v>
      </c>
      <c r="Z1215" s="11">
        <v>125</v>
      </c>
      <c r="AA1215" s="11" t="s">
        <v>1090</v>
      </c>
      <c r="AB1215" s="11" t="s">
        <v>1090</v>
      </c>
      <c r="AC1215" s="11" t="s">
        <v>1090</v>
      </c>
      <c r="AD1215" s="11">
        <v>10</v>
      </c>
      <c r="AE1215" s="11">
        <v>1</v>
      </c>
      <c r="AF1215" s="11">
        <v>0.5</v>
      </c>
      <c r="AG1215" s="11" t="s">
        <v>4971</v>
      </c>
      <c r="AH1215" s="11">
        <v>14.7</v>
      </c>
      <c r="AI1215" s="11" t="s">
        <v>4974</v>
      </c>
      <c r="AJ1215" s="11" t="s">
        <v>4975</v>
      </c>
      <c r="AK1215" s="11" t="s">
        <v>4990</v>
      </c>
    </row>
    <row r="1216" spans="1:529" s="60" customFormat="1" ht="36.75" customHeight="1" x14ac:dyDescent="0.25">
      <c r="A1216" s="80" t="s">
        <v>4991</v>
      </c>
      <c r="B1216" s="12">
        <v>42019</v>
      </c>
      <c r="C1216" s="11" t="s">
        <v>5099</v>
      </c>
      <c r="D1216" s="11" t="s">
        <v>7194</v>
      </c>
      <c r="E1216" s="11" t="s">
        <v>31</v>
      </c>
      <c r="F1216" s="11" t="s">
        <v>31</v>
      </c>
      <c r="G1216" s="11" t="s">
        <v>31</v>
      </c>
      <c r="H1216" s="73">
        <v>63427</v>
      </c>
      <c r="I1216" s="12">
        <v>42048</v>
      </c>
      <c r="J1216" s="12">
        <v>47775</v>
      </c>
      <c r="K1216" s="12" t="s">
        <v>1479</v>
      </c>
      <c r="L1216" s="12" t="s">
        <v>7502</v>
      </c>
      <c r="M1216" s="11" t="s">
        <v>287</v>
      </c>
      <c r="N1216" s="11" t="s">
        <v>40</v>
      </c>
      <c r="O1216" s="11">
        <v>157680</v>
      </c>
      <c r="P1216" s="745" t="s">
        <v>7503</v>
      </c>
      <c r="Q1216" s="745" t="s">
        <v>7503</v>
      </c>
      <c r="R1216" s="745"/>
      <c r="S1216" s="745"/>
      <c r="T1216" s="559">
        <v>18</v>
      </c>
      <c r="U1216" s="11">
        <v>432</v>
      </c>
      <c r="V1216" s="11">
        <v>157680</v>
      </c>
      <c r="W1216" s="11" t="s">
        <v>1257</v>
      </c>
      <c r="X1216" s="11">
        <v>35</v>
      </c>
      <c r="Y1216" s="11">
        <v>25</v>
      </c>
      <c r="Z1216" s="11">
        <v>125</v>
      </c>
      <c r="AA1216" s="11" t="s">
        <v>1090</v>
      </c>
      <c r="AB1216" s="11" t="s">
        <v>1090</v>
      </c>
      <c r="AC1216" s="11" t="s">
        <v>1090</v>
      </c>
      <c r="AD1216" s="11">
        <v>10</v>
      </c>
      <c r="AE1216" s="11">
        <v>1</v>
      </c>
      <c r="AF1216" s="11">
        <v>0.3</v>
      </c>
      <c r="AG1216" s="11" t="s">
        <v>4976</v>
      </c>
      <c r="AH1216" s="11">
        <v>19.66</v>
      </c>
      <c r="AI1216" s="11" t="s">
        <v>4977</v>
      </c>
      <c r="AJ1216" s="11" t="s">
        <v>4978</v>
      </c>
      <c r="AK1216" s="11" t="s">
        <v>4990</v>
      </c>
    </row>
    <row r="1217" spans="1:529" s="60" customFormat="1" ht="36.75" customHeight="1" x14ac:dyDescent="0.25">
      <c r="A1217" s="80" t="s">
        <v>4991</v>
      </c>
      <c r="B1217" s="12">
        <v>42019</v>
      </c>
      <c r="C1217" s="11" t="s">
        <v>5100</v>
      </c>
      <c r="D1217" s="11" t="s">
        <v>7194</v>
      </c>
      <c r="E1217" s="11" t="s">
        <v>31</v>
      </c>
      <c r="F1217" s="11" t="s">
        <v>31</v>
      </c>
      <c r="G1217" s="11" t="s">
        <v>31</v>
      </c>
      <c r="H1217" s="73">
        <v>63427</v>
      </c>
      <c r="I1217" s="12">
        <v>42048</v>
      </c>
      <c r="J1217" s="12">
        <v>47775</v>
      </c>
      <c r="K1217" s="12" t="s">
        <v>1479</v>
      </c>
      <c r="L1217" s="12" t="s">
        <v>7502</v>
      </c>
      <c r="M1217" s="11" t="s">
        <v>287</v>
      </c>
      <c r="N1217" s="11" t="s">
        <v>40</v>
      </c>
      <c r="O1217" s="11">
        <v>63072</v>
      </c>
      <c r="P1217" s="745" t="s">
        <v>7503</v>
      </c>
      <c r="Q1217" s="745" t="s">
        <v>7503</v>
      </c>
      <c r="R1217" s="745"/>
      <c r="S1217" s="745"/>
      <c r="T1217" s="559">
        <v>7.2</v>
      </c>
      <c r="U1217" s="11">
        <v>172.8</v>
      </c>
      <c r="V1217" s="11">
        <v>63072</v>
      </c>
      <c r="W1217" s="11" t="s">
        <v>1257</v>
      </c>
      <c r="X1217" s="11">
        <v>35</v>
      </c>
      <c r="Y1217" s="11">
        <v>25</v>
      </c>
      <c r="Z1217" s="11">
        <v>125</v>
      </c>
      <c r="AA1217" s="11" t="s">
        <v>1090</v>
      </c>
      <c r="AB1217" s="11" t="s">
        <v>1090</v>
      </c>
      <c r="AC1217" s="11" t="s">
        <v>1090</v>
      </c>
      <c r="AD1217" s="11">
        <v>10</v>
      </c>
      <c r="AE1217" s="11">
        <v>1</v>
      </c>
      <c r="AF1217" s="11">
        <v>0.3</v>
      </c>
      <c r="AG1217" s="11" t="s">
        <v>4976</v>
      </c>
      <c r="AH1217" s="11">
        <v>19.84</v>
      </c>
      <c r="AI1217" s="11" t="s">
        <v>4979</v>
      </c>
      <c r="AJ1217" s="11" t="s">
        <v>4980</v>
      </c>
      <c r="AK1217" s="11" t="s">
        <v>4990</v>
      </c>
    </row>
    <row r="1218" spans="1:529" s="60" customFormat="1" ht="36.75" customHeight="1" x14ac:dyDescent="0.25">
      <c r="A1218" s="80" t="s">
        <v>4991</v>
      </c>
      <c r="B1218" s="12">
        <v>42019</v>
      </c>
      <c r="C1218" s="11" t="s">
        <v>5101</v>
      </c>
      <c r="D1218" s="11" t="s">
        <v>7194</v>
      </c>
      <c r="E1218" s="11" t="s">
        <v>31</v>
      </c>
      <c r="F1218" s="11" t="s">
        <v>31</v>
      </c>
      <c r="G1218" s="11" t="s">
        <v>31</v>
      </c>
      <c r="H1218" s="73">
        <v>63427</v>
      </c>
      <c r="I1218" s="12">
        <v>42048</v>
      </c>
      <c r="J1218" s="12">
        <v>47775</v>
      </c>
      <c r="K1218" s="12" t="s">
        <v>1479</v>
      </c>
      <c r="L1218" s="12" t="s">
        <v>7502</v>
      </c>
      <c r="M1218" s="11" t="s">
        <v>287</v>
      </c>
      <c r="N1218" s="11" t="s">
        <v>40</v>
      </c>
      <c r="O1218" s="11">
        <v>1324512</v>
      </c>
      <c r="P1218" s="745" t="s">
        <v>7503</v>
      </c>
      <c r="Q1218" s="745" t="s">
        <v>7503</v>
      </c>
      <c r="R1218" s="745"/>
      <c r="S1218" s="745"/>
      <c r="T1218" s="559">
        <v>151.19999999999999</v>
      </c>
      <c r="U1218" s="11">
        <v>3628.8</v>
      </c>
      <c r="V1218" s="11">
        <v>1324512</v>
      </c>
      <c r="W1218" s="11" t="s">
        <v>1257</v>
      </c>
      <c r="X1218" s="11">
        <v>35</v>
      </c>
      <c r="Y1218" s="11">
        <v>25</v>
      </c>
      <c r="Z1218" s="11">
        <v>125</v>
      </c>
      <c r="AA1218" s="11" t="s">
        <v>1090</v>
      </c>
      <c r="AB1218" s="11" t="s">
        <v>1090</v>
      </c>
      <c r="AC1218" s="11" t="s">
        <v>1090</v>
      </c>
      <c r="AD1218" s="11">
        <v>10</v>
      </c>
      <c r="AE1218" s="11">
        <v>1</v>
      </c>
      <c r="AF1218" s="11">
        <v>0.3</v>
      </c>
      <c r="AG1218" s="11" t="s">
        <v>4976</v>
      </c>
      <c r="AH1218" s="11">
        <v>18.8</v>
      </c>
      <c r="AI1218" s="11" t="s">
        <v>4981</v>
      </c>
      <c r="AJ1218" s="11" t="s">
        <v>4982</v>
      </c>
      <c r="AK1218" s="11" t="s">
        <v>4990</v>
      </c>
    </row>
    <row r="1219" spans="1:529" s="60" customFormat="1" ht="36.75" customHeight="1" x14ac:dyDescent="0.25">
      <c r="A1219" s="80" t="s">
        <v>4991</v>
      </c>
      <c r="B1219" s="12">
        <v>42019</v>
      </c>
      <c r="C1219" s="11" t="s">
        <v>5102</v>
      </c>
      <c r="D1219" s="11" t="s">
        <v>7194</v>
      </c>
      <c r="E1219" s="11" t="s">
        <v>31</v>
      </c>
      <c r="F1219" s="11" t="s">
        <v>31</v>
      </c>
      <c r="G1219" s="11" t="s">
        <v>31</v>
      </c>
      <c r="H1219" s="73">
        <v>63427</v>
      </c>
      <c r="I1219" s="12">
        <v>42048</v>
      </c>
      <c r="J1219" s="12">
        <v>47775</v>
      </c>
      <c r="K1219" s="12" t="s">
        <v>1479</v>
      </c>
      <c r="L1219" s="12" t="s">
        <v>7502</v>
      </c>
      <c r="M1219" s="11" t="s">
        <v>287</v>
      </c>
      <c r="N1219" s="11" t="s">
        <v>40</v>
      </c>
      <c r="O1219" s="11">
        <v>126144</v>
      </c>
      <c r="P1219" s="745" t="s">
        <v>7503</v>
      </c>
      <c r="Q1219" s="745" t="s">
        <v>7503</v>
      </c>
      <c r="R1219" s="745"/>
      <c r="S1219" s="745"/>
      <c r="T1219" s="559">
        <v>14.4</v>
      </c>
      <c r="U1219" s="11">
        <v>345.6</v>
      </c>
      <c r="V1219" s="11">
        <v>126144</v>
      </c>
      <c r="W1219" s="11" t="s">
        <v>1257</v>
      </c>
      <c r="X1219" s="11">
        <v>35</v>
      </c>
      <c r="Y1219" s="11">
        <v>25</v>
      </c>
      <c r="Z1219" s="11">
        <v>125</v>
      </c>
      <c r="AA1219" s="11" t="s">
        <v>1090</v>
      </c>
      <c r="AB1219" s="11" t="s">
        <v>1090</v>
      </c>
      <c r="AC1219" s="11" t="s">
        <v>1090</v>
      </c>
      <c r="AD1219" s="11">
        <v>10</v>
      </c>
      <c r="AE1219" s="11">
        <v>1</v>
      </c>
      <c r="AF1219" s="11">
        <v>0.3</v>
      </c>
      <c r="AG1219" s="11" t="s">
        <v>4976</v>
      </c>
      <c r="AH1219" s="11">
        <v>19.98</v>
      </c>
      <c r="AI1219" s="11" t="s">
        <v>4983</v>
      </c>
      <c r="AJ1219" s="11" t="s">
        <v>4980</v>
      </c>
      <c r="AK1219" s="11" t="s">
        <v>4990</v>
      </c>
    </row>
    <row r="1220" spans="1:529" s="60" customFormat="1" ht="42.75" customHeight="1" x14ac:dyDescent="0.25">
      <c r="A1220" s="80" t="s">
        <v>4991</v>
      </c>
      <c r="B1220" s="12">
        <v>42019</v>
      </c>
      <c r="C1220" s="11" t="s">
        <v>5103</v>
      </c>
      <c r="D1220" s="11" t="s">
        <v>7194</v>
      </c>
      <c r="E1220" s="11" t="s">
        <v>31</v>
      </c>
      <c r="F1220" s="11" t="s">
        <v>31</v>
      </c>
      <c r="G1220" s="11" t="s">
        <v>31</v>
      </c>
      <c r="H1220" s="73">
        <v>63427</v>
      </c>
      <c r="I1220" s="12">
        <v>42048</v>
      </c>
      <c r="J1220" s="12">
        <v>47775</v>
      </c>
      <c r="K1220" s="12" t="s">
        <v>1479</v>
      </c>
      <c r="L1220" s="12" t="s">
        <v>7502</v>
      </c>
      <c r="M1220" s="11" t="s">
        <v>287</v>
      </c>
      <c r="N1220" s="11" t="s">
        <v>40</v>
      </c>
      <c r="O1220" s="11">
        <v>189216</v>
      </c>
      <c r="P1220" s="745" t="s">
        <v>7503</v>
      </c>
      <c r="Q1220" s="745" t="s">
        <v>7503</v>
      </c>
      <c r="R1220" s="745"/>
      <c r="S1220" s="745"/>
      <c r="T1220" s="559">
        <v>21.6</v>
      </c>
      <c r="U1220" s="11">
        <v>518.4</v>
      </c>
      <c r="V1220" s="11">
        <v>189216</v>
      </c>
      <c r="W1220" s="11" t="s">
        <v>1257</v>
      </c>
      <c r="X1220" s="11">
        <v>35</v>
      </c>
      <c r="Y1220" s="11">
        <v>25</v>
      </c>
      <c r="Z1220" s="11">
        <v>125</v>
      </c>
      <c r="AA1220" s="11" t="s">
        <v>1090</v>
      </c>
      <c r="AB1220" s="11" t="s">
        <v>1090</v>
      </c>
      <c r="AC1220" s="11" t="s">
        <v>1090</v>
      </c>
      <c r="AD1220" s="11">
        <v>10</v>
      </c>
      <c r="AE1220" s="11">
        <v>1</v>
      </c>
      <c r="AF1220" s="11">
        <v>0.3</v>
      </c>
      <c r="AG1220" s="11" t="s">
        <v>4976</v>
      </c>
      <c r="AH1220" s="11">
        <v>20.28</v>
      </c>
      <c r="AI1220" s="11" t="s">
        <v>4984</v>
      </c>
      <c r="AJ1220" s="11" t="s">
        <v>4985</v>
      </c>
      <c r="AK1220" s="11" t="s">
        <v>4990</v>
      </c>
    </row>
    <row r="1221" spans="1:529" s="82" customFormat="1" ht="55.5" customHeight="1" x14ac:dyDescent="0.25">
      <c r="A1221" s="80" t="s">
        <v>4991</v>
      </c>
      <c r="B1221" s="12">
        <v>42019</v>
      </c>
      <c r="C1221" s="11" t="s">
        <v>5104</v>
      </c>
      <c r="D1221" s="11" t="s">
        <v>7194</v>
      </c>
      <c r="E1221" s="11" t="s">
        <v>31</v>
      </c>
      <c r="F1221" s="11" t="s">
        <v>31</v>
      </c>
      <c r="G1221" s="11" t="s">
        <v>31</v>
      </c>
      <c r="H1221" s="73">
        <v>63427</v>
      </c>
      <c r="I1221" s="12">
        <v>42048</v>
      </c>
      <c r="J1221" s="12">
        <v>47775</v>
      </c>
      <c r="K1221" s="12" t="s">
        <v>1479</v>
      </c>
      <c r="L1221" s="12" t="s">
        <v>7502</v>
      </c>
      <c r="M1221" s="11" t="s">
        <v>287</v>
      </c>
      <c r="N1221" s="11" t="s">
        <v>40</v>
      </c>
      <c r="O1221" s="11">
        <v>126144</v>
      </c>
      <c r="P1221" s="745" t="s">
        <v>7503</v>
      </c>
      <c r="Q1221" s="745" t="s">
        <v>7503</v>
      </c>
      <c r="R1221" s="745"/>
      <c r="S1221" s="745"/>
      <c r="T1221" s="559">
        <v>14.4</v>
      </c>
      <c r="U1221" s="11">
        <v>345.6</v>
      </c>
      <c r="V1221" s="11">
        <v>126144</v>
      </c>
      <c r="W1221" s="11" t="s">
        <v>1257</v>
      </c>
      <c r="X1221" s="11">
        <v>35</v>
      </c>
      <c r="Y1221" s="11">
        <v>25</v>
      </c>
      <c r="Z1221" s="11">
        <v>125</v>
      </c>
      <c r="AA1221" s="11" t="s">
        <v>1090</v>
      </c>
      <c r="AB1221" s="11" t="s">
        <v>1090</v>
      </c>
      <c r="AC1221" s="11" t="s">
        <v>1090</v>
      </c>
      <c r="AD1221" s="11">
        <v>10</v>
      </c>
      <c r="AE1221" s="11">
        <v>1</v>
      </c>
      <c r="AF1221" s="11">
        <v>0.3</v>
      </c>
      <c r="AG1221" s="11" t="s">
        <v>4976</v>
      </c>
      <c r="AH1221" s="11">
        <v>20.28</v>
      </c>
      <c r="AI1221" s="11" t="s">
        <v>4986</v>
      </c>
      <c r="AJ1221" s="11" t="s">
        <v>4987</v>
      </c>
      <c r="AK1221" s="11" t="s">
        <v>4990</v>
      </c>
      <c r="AL1221" s="60"/>
      <c r="AM1221" s="60"/>
      <c r="AN1221" s="60"/>
      <c r="AO1221" s="60"/>
      <c r="AP1221" s="60"/>
      <c r="AQ1221" s="60"/>
      <c r="AR1221" s="60"/>
      <c r="AS1221" s="60"/>
      <c r="AT1221" s="60"/>
      <c r="AU1221" s="60"/>
      <c r="AV1221" s="60"/>
      <c r="AW1221" s="60"/>
      <c r="AX1221" s="60"/>
      <c r="AY1221" s="60"/>
      <c r="AZ1221" s="60"/>
      <c r="BA1221" s="60"/>
      <c r="BB1221" s="60"/>
      <c r="BC1221" s="60"/>
      <c r="BD1221" s="60"/>
      <c r="BE1221" s="60"/>
      <c r="BF1221" s="60"/>
      <c r="BG1221" s="60"/>
      <c r="BH1221" s="60"/>
      <c r="BI1221" s="60"/>
      <c r="BJ1221" s="60"/>
      <c r="BK1221" s="60"/>
      <c r="BL1221" s="60"/>
      <c r="BM1221" s="60"/>
      <c r="BN1221" s="60"/>
      <c r="BO1221" s="60"/>
      <c r="BP1221" s="60"/>
      <c r="BQ1221" s="60"/>
      <c r="BR1221" s="60"/>
      <c r="BS1221" s="60"/>
      <c r="BT1221" s="60"/>
      <c r="BU1221" s="60"/>
      <c r="BV1221" s="60"/>
      <c r="BW1221" s="60"/>
      <c r="BX1221" s="60"/>
      <c r="BY1221" s="60"/>
      <c r="BZ1221" s="60"/>
      <c r="CA1221" s="60"/>
      <c r="CB1221" s="60"/>
      <c r="CC1221" s="60"/>
      <c r="CD1221" s="60"/>
      <c r="CE1221" s="60"/>
      <c r="CF1221" s="60"/>
      <c r="CG1221" s="60"/>
      <c r="CH1221" s="60"/>
      <c r="CI1221" s="60"/>
      <c r="CJ1221" s="60"/>
      <c r="CK1221" s="60"/>
      <c r="CL1221" s="60"/>
      <c r="CM1221" s="60"/>
      <c r="CN1221" s="60"/>
      <c r="CO1221" s="60"/>
      <c r="CP1221" s="60"/>
      <c r="CQ1221" s="60"/>
      <c r="CR1221" s="60"/>
      <c r="CS1221" s="60"/>
      <c r="CT1221" s="60"/>
      <c r="CU1221" s="60"/>
      <c r="CV1221" s="60"/>
      <c r="CW1221" s="60"/>
      <c r="CX1221" s="60"/>
      <c r="CY1221" s="60"/>
      <c r="CZ1221" s="60"/>
      <c r="DA1221" s="60"/>
      <c r="DB1221" s="60"/>
      <c r="DC1221" s="60"/>
      <c r="DD1221" s="60"/>
      <c r="DE1221" s="60"/>
      <c r="DF1221" s="60"/>
      <c r="DG1221" s="60"/>
      <c r="DH1221" s="60"/>
      <c r="DI1221" s="60"/>
      <c r="DJ1221" s="60"/>
      <c r="DK1221" s="60"/>
      <c r="DL1221" s="60"/>
      <c r="DM1221" s="60"/>
      <c r="DN1221" s="60"/>
      <c r="DO1221" s="60"/>
      <c r="DP1221" s="60"/>
      <c r="DQ1221" s="60"/>
      <c r="DR1221" s="60"/>
      <c r="DS1221" s="60"/>
      <c r="DT1221" s="60"/>
      <c r="DU1221" s="60"/>
      <c r="DV1221" s="60"/>
      <c r="DW1221" s="60"/>
      <c r="DX1221" s="60"/>
      <c r="DY1221" s="60"/>
      <c r="DZ1221" s="60"/>
      <c r="EA1221" s="60"/>
      <c r="EB1221" s="60"/>
      <c r="EC1221" s="60"/>
      <c r="ED1221" s="60"/>
      <c r="EE1221" s="60"/>
      <c r="EF1221" s="60"/>
      <c r="EG1221" s="60"/>
      <c r="EH1221" s="60"/>
      <c r="EI1221" s="60"/>
      <c r="EJ1221" s="60"/>
      <c r="EK1221" s="60"/>
      <c r="EL1221" s="60"/>
      <c r="EM1221" s="60"/>
      <c r="EN1221" s="60"/>
      <c r="EO1221" s="60"/>
      <c r="EP1221" s="60"/>
      <c r="EQ1221" s="60"/>
      <c r="ER1221" s="60"/>
      <c r="ES1221" s="60"/>
      <c r="ET1221" s="60"/>
      <c r="EU1221" s="60"/>
      <c r="EV1221" s="60"/>
      <c r="EW1221" s="60"/>
      <c r="EX1221" s="60"/>
      <c r="EY1221" s="60"/>
      <c r="EZ1221" s="60"/>
      <c r="FA1221" s="60"/>
      <c r="FB1221" s="60"/>
      <c r="FC1221" s="60"/>
      <c r="FD1221" s="60"/>
      <c r="FE1221" s="60"/>
      <c r="FF1221" s="60"/>
      <c r="FG1221" s="60"/>
      <c r="FH1221" s="60"/>
      <c r="FI1221" s="60"/>
      <c r="FJ1221" s="60"/>
      <c r="FK1221" s="60"/>
      <c r="FL1221" s="60"/>
      <c r="FM1221" s="60"/>
      <c r="FN1221" s="60"/>
      <c r="FO1221" s="60"/>
      <c r="FP1221" s="60"/>
      <c r="FQ1221" s="60"/>
      <c r="FR1221" s="60"/>
      <c r="FS1221" s="60"/>
      <c r="FT1221" s="60"/>
      <c r="FU1221" s="60"/>
      <c r="FV1221" s="60"/>
      <c r="FW1221" s="60"/>
      <c r="FX1221" s="60"/>
      <c r="FY1221" s="60"/>
      <c r="FZ1221" s="60"/>
      <c r="GA1221" s="60"/>
      <c r="GB1221" s="60"/>
      <c r="GC1221" s="60"/>
      <c r="GD1221" s="60"/>
      <c r="GE1221" s="60"/>
      <c r="GF1221" s="60"/>
      <c r="GG1221" s="60"/>
      <c r="GH1221" s="60"/>
      <c r="GI1221" s="60"/>
      <c r="GJ1221" s="60"/>
      <c r="GK1221" s="60"/>
      <c r="GL1221" s="60"/>
      <c r="GM1221" s="60"/>
      <c r="GN1221" s="60"/>
      <c r="GO1221" s="60"/>
      <c r="GP1221" s="60"/>
      <c r="GQ1221" s="60"/>
      <c r="GR1221" s="60"/>
      <c r="GS1221" s="60"/>
      <c r="GT1221" s="60"/>
      <c r="GU1221" s="60"/>
      <c r="GV1221" s="60"/>
      <c r="GW1221" s="60"/>
      <c r="GX1221" s="60"/>
      <c r="GY1221" s="60"/>
      <c r="GZ1221" s="60"/>
      <c r="HA1221" s="60"/>
      <c r="HB1221" s="60"/>
      <c r="HC1221" s="60"/>
      <c r="HD1221" s="60"/>
      <c r="HE1221" s="60"/>
      <c r="HF1221" s="60"/>
      <c r="HG1221" s="60"/>
      <c r="HH1221" s="60"/>
      <c r="HI1221" s="60"/>
      <c r="HJ1221" s="60"/>
      <c r="HK1221" s="60"/>
      <c r="HL1221" s="60"/>
      <c r="HM1221" s="60"/>
      <c r="HN1221" s="60"/>
      <c r="HO1221" s="60"/>
      <c r="HP1221" s="60"/>
      <c r="HQ1221" s="60"/>
      <c r="HR1221" s="60"/>
      <c r="HS1221" s="60"/>
      <c r="HT1221" s="60"/>
      <c r="HU1221" s="60"/>
      <c r="HV1221" s="60"/>
      <c r="HW1221" s="60"/>
      <c r="HX1221" s="60"/>
      <c r="HY1221" s="60"/>
      <c r="HZ1221" s="60"/>
      <c r="IA1221" s="60"/>
      <c r="IB1221" s="60"/>
      <c r="IC1221" s="60"/>
      <c r="ID1221" s="60"/>
      <c r="IE1221" s="60"/>
      <c r="IF1221" s="60"/>
      <c r="IG1221" s="60"/>
      <c r="IH1221" s="60"/>
      <c r="II1221" s="60"/>
      <c r="IJ1221" s="60"/>
      <c r="IK1221" s="60"/>
      <c r="IL1221" s="60"/>
      <c r="IM1221" s="60"/>
      <c r="IN1221" s="60"/>
      <c r="IO1221" s="60"/>
      <c r="IP1221" s="60"/>
      <c r="IQ1221" s="60"/>
      <c r="IR1221" s="60"/>
      <c r="IS1221" s="60"/>
      <c r="IT1221" s="60"/>
      <c r="IU1221" s="60"/>
      <c r="IV1221" s="60"/>
      <c r="IW1221" s="60"/>
      <c r="IX1221" s="60"/>
      <c r="IY1221" s="60"/>
      <c r="IZ1221" s="60"/>
      <c r="JA1221" s="60"/>
      <c r="JB1221" s="60"/>
      <c r="JC1221" s="60"/>
      <c r="JD1221" s="60"/>
      <c r="JE1221" s="60"/>
      <c r="JF1221" s="60"/>
      <c r="JG1221" s="60"/>
      <c r="JH1221" s="60"/>
      <c r="JI1221" s="60"/>
      <c r="JJ1221" s="60"/>
      <c r="JK1221" s="60"/>
      <c r="JL1221" s="60"/>
      <c r="JM1221" s="60"/>
      <c r="JN1221" s="60"/>
      <c r="JO1221" s="60"/>
      <c r="JP1221" s="60"/>
      <c r="JQ1221" s="60"/>
      <c r="JR1221" s="60"/>
      <c r="JS1221" s="60"/>
      <c r="JT1221" s="60"/>
      <c r="JU1221" s="60"/>
      <c r="JV1221" s="60"/>
      <c r="JW1221" s="60"/>
      <c r="JX1221" s="60"/>
      <c r="JY1221" s="60"/>
      <c r="JZ1221" s="60"/>
      <c r="KA1221" s="60"/>
      <c r="KB1221" s="60"/>
      <c r="KC1221" s="60"/>
      <c r="KD1221" s="60"/>
      <c r="KE1221" s="60"/>
      <c r="KF1221" s="60"/>
      <c r="KG1221" s="60"/>
      <c r="KH1221" s="60"/>
      <c r="KI1221" s="60"/>
      <c r="KJ1221" s="60"/>
      <c r="KK1221" s="60"/>
      <c r="KL1221" s="60"/>
      <c r="KM1221" s="60"/>
      <c r="KN1221" s="60"/>
      <c r="KO1221" s="60"/>
      <c r="KP1221" s="60"/>
      <c r="KQ1221" s="60"/>
      <c r="KR1221" s="60"/>
      <c r="KS1221" s="60"/>
      <c r="KT1221" s="60"/>
      <c r="KU1221" s="60"/>
      <c r="KV1221" s="60"/>
      <c r="KW1221" s="60"/>
      <c r="KX1221" s="60"/>
      <c r="KY1221" s="60"/>
      <c r="KZ1221" s="60"/>
      <c r="LA1221" s="60"/>
      <c r="LB1221" s="60"/>
      <c r="LC1221" s="60"/>
      <c r="LD1221" s="60"/>
      <c r="LE1221" s="60"/>
      <c r="LF1221" s="60"/>
      <c r="LG1221" s="60"/>
      <c r="LH1221" s="60"/>
      <c r="LI1221" s="60"/>
      <c r="LJ1221" s="60"/>
      <c r="LK1221" s="60"/>
      <c r="LL1221" s="60"/>
      <c r="LM1221" s="60"/>
      <c r="LN1221" s="60"/>
      <c r="LO1221" s="60"/>
      <c r="LP1221" s="60"/>
      <c r="LQ1221" s="60"/>
      <c r="LR1221" s="60"/>
      <c r="LS1221" s="60"/>
      <c r="LT1221" s="60"/>
      <c r="LU1221" s="60"/>
      <c r="LV1221" s="60"/>
      <c r="LW1221" s="60"/>
      <c r="LX1221" s="60"/>
      <c r="LY1221" s="60"/>
      <c r="LZ1221" s="60"/>
      <c r="MA1221" s="60"/>
      <c r="MB1221" s="60"/>
      <c r="MC1221" s="60"/>
      <c r="MD1221" s="60"/>
      <c r="ME1221" s="60"/>
      <c r="MF1221" s="60"/>
      <c r="MG1221" s="60"/>
      <c r="MH1221" s="60"/>
      <c r="MI1221" s="60"/>
      <c r="MJ1221" s="60"/>
      <c r="MK1221" s="60"/>
      <c r="ML1221" s="60"/>
      <c r="MM1221" s="60"/>
      <c r="MN1221" s="60"/>
      <c r="MO1221" s="60"/>
      <c r="MP1221" s="60"/>
      <c r="MQ1221" s="60"/>
      <c r="MR1221" s="60"/>
      <c r="MS1221" s="60"/>
      <c r="MT1221" s="60"/>
      <c r="MU1221" s="60"/>
      <c r="MV1221" s="60"/>
      <c r="MW1221" s="60"/>
      <c r="MX1221" s="60"/>
      <c r="MY1221" s="60"/>
      <c r="MZ1221" s="60"/>
      <c r="NA1221" s="60"/>
      <c r="NB1221" s="60"/>
      <c r="NC1221" s="60"/>
      <c r="ND1221" s="60"/>
      <c r="NE1221" s="60"/>
      <c r="NF1221" s="60"/>
      <c r="NG1221" s="60"/>
      <c r="NH1221" s="60"/>
      <c r="NI1221" s="60"/>
      <c r="NJ1221" s="60"/>
      <c r="NK1221" s="60"/>
      <c r="NL1221" s="60"/>
      <c r="NM1221" s="60"/>
      <c r="NN1221" s="60"/>
      <c r="NO1221" s="60"/>
      <c r="NP1221" s="60"/>
      <c r="NQ1221" s="60"/>
      <c r="NR1221" s="60"/>
      <c r="NS1221" s="60"/>
      <c r="NT1221" s="60"/>
      <c r="NU1221" s="60"/>
      <c r="NV1221" s="60"/>
      <c r="NW1221" s="60"/>
      <c r="NX1221" s="60"/>
      <c r="NY1221" s="60"/>
      <c r="NZ1221" s="60"/>
      <c r="OA1221" s="60"/>
      <c r="OB1221" s="60"/>
      <c r="OC1221" s="60"/>
      <c r="OD1221" s="60"/>
      <c r="OE1221" s="60"/>
      <c r="OF1221" s="60"/>
      <c r="OG1221" s="60"/>
      <c r="OH1221" s="60"/>
      <c r="OI1221" s="60"/>
      <c r="OJ1221" s="60"/>
      <c r="OK1221" s="60"/>
      <c r="OL1221" s="60"/>
      <c r="OM1221" s="60"/>
      <c r="ON1221" s="60"/>
      <c r="OO1221" s="60"/>
      <c r="OP1221" s="60"/>
      <c r="OQ1221" s="60"/>
      <c r="OR1221" s="60"/>
      <c r="OS1221" s="60"/>
      <c r="OT1221" s="60"/>
      <c r="OU1221" s="60"/>
      <c r="OV1221" s="60"/>
      <c r="OW1221" s="60"/>
      <c r="OX1221" s="60"/>
      <c r="OY1221" s="60"/>
      <c r="OZ1221" s="60"/>
      <c r="PA1221" s="60"/>
      <c r="PB1221" s="60"/>
      <c r="PC1221" s="60"/>
      <c r="PD1221" s="60"/>
      <c r="PE1221" s="60"/>
      <c r="PF1221" s="60"/>
      <c r="PG1221" s="60"/>
      <c r="PH1221" s="60"/>
      <c r="PI1221" s="60"/>
      <c r="PJ1221" s="60"/>
      <c r="PK1221" s="60"/>
      <c r="PL1221" s="60"/>
      <c r="PM1221" s="60"/>
      <c r="PN1221" s="60"/>
      <c r="PO1221" s="60"/>
      <c r="PP1221" s="60"/>
      <c r="PQ1221" s="60"/>
      <c r="PR1221" s="60"/>
      <c r="PS1221" s="60"/>
      <c r="PT1221" s="60"/>
      <c r="PU1221" s="60"/>
      <c r="PV1221" s="60"/>
      <c r="PW1221" s="60"/>
      <c r="PX1221" s="60"/>
      <c r="PY1221" s="60"/>
      <c r="PZ1221" s="60"/>
      <c r="QA1221" s="60"/>
      <c r="QB1221" s="60"/>
      <c r="QC1221" s="60"/>
      <c r="QD1221" s="60"/>
      <c r="QE1221" s="60"/>
      <c r="QF1221" s="60"/>
      <c r="QG1221" s="60"/>
      <c r="QH1221" s="60"/>
      <c r="QI1221" s="60"/>
      <c r="QJ1221" s="60"/>
      <c r="QK1221" s="60"/>
      <c r="QL1221" s="60"/>
      <c r="QM1221" s="60"/>
      <c r="QN1221" s="60"/>
      <c r="QO1221" s="60"/>
      <c r="QP1221" s="60"/>
      <c r="QQ1221" s="60"/>
      <c r="QR1221" s="60"/>
      <c r="QS1221" s="60"/>
      <c r="QT1221" s="60"/>
      <c r="QU1221" s="60"/>
      <c r="QV1221" s="60"/>
      <c r="QW1221" s="60"/>
      <c r="QX1221" s="60"/>
      <c r="QY1221" s="60"/>
      <c r="QZ1221" s="60"/>
      <c r="RA1221" s="60"/>
      <c r="RB1221" s="60"/>
      <c r="RC1221" s="60"/>
      <c r="RD1221" s="60"/>
      <c r="RE1221" s="60"/>
      <c r="RF1221" s="60"/>
      <c r="RG1221" s="60"/>
      <c r="RH1221" s="60"/>
      <c r="RI1221" s="60"/>
      <c r="RJ1221" s="60"/>
      <c r="RK1221" s="60"/>
      <c r="RL1221" s="60"/>
      <c r="RM1221" s="60"/>
      <c r="RN1221" s="60"/>
      <c r="RO1221" s="60"/>
      <c r="RP1221" s="60"/>
      <c r="RQ1221" s="60"/>
      <c r="RR1221" s="60"/>
      <c r="RS1221" s="60"/>
      <c r="RT1221" s="60"/>
      <c r="RU1221" s="60"/>
      <c r="RV1221" s="60"/>
      <c r="RW1221" s="60"/>
      <c r="RX1221" s="60"/>
      <c r="RY1221" s="60"/>
      <c r="RZ1221" s="60"/>
      <c r="SA1221" s="60"/>
      <c r="SB1221" s="60"/>
      <c r="SC1221" s="60"/>
      <c r="SD1221" s="60"/>
      <c r="SE1221" s="60"/>
      <c r="SF1221" s="60"/>
      <c r="SG1221" s="60"/>
      <c r="SH1221" s="60"/>
      <c r="SI1221" s="60"/>
      <c r="SJ1221" s="60"/>
      <c r="SK1221" s="60"/>
      <c r="SL1221" s="60"/>
      <c r="SM1221" s="60"/>
      <c r="SN1221" s="60"/>
      <c r="SO1221" s="60"/>
      <c r="SP1221" s="60"/>
      <c r="SQ1221" s="60"/>
      <c r="SR1221" s="60"/>
      <c r="SS1221" s="60"/>
      <c r="ST1221" s="60"/>
      <c r="SU1221" s="60"/>
      <c r="SV1221" s="60"/>
      <c r="SW1221" s="60"/>
      <c r="SX1221" s="60"/>
      <c r="SY1221" s="60"/>
      <c r="SZ1221" s="60"/>
      <c r="TA1221" s="60"/>
      <c r="TB1221" s="60"/>
      <c r="TC1221" s="60"/>
      <c r="TD1221" s="60"/>
      <c r="TE1221" s="60"/>
      <c r="TF1221" s="60"/>
      <c r="TG1221" s="60"/>
      <c r="TH1221" s="60"/>
      <c r="TI1221" s="60"/>
    </row>
    <row r="1222" spans="1:529" s="82" customFormat="1" ht="55.5" customHeight="1" thickBot="1" x14ac:dyDescent="0.3">
      <c r="A1222" s="65" t="s">
        <v>4991</v>
      </c>
      <c r="B1222" s="66">
        <v>42019</v>
      </c>
      <c r="C1222" s="67" t="s">
        <v>5105</v>
      </c>
      <c r="D1222" s="11" t="s">
        <v>7194</v>
      </c>
      <c r="E1222" s="11" t="s">
        <v>31</v>
      </c>
      <c r="F1222" s="11" t="s">
        <v>31</v>
      </c>
      <c r="G1222" s="11" t="s">
        <v>31</v>
      </c>
      <c r="H1222" s="158">
        <v>63427</v>
      </c>
      <c r="I1222" s="66">
        <v>42048</v>
      </c>
      <c r="J1222" s="66">
        <v>47775</v>
      </c>
      <c r="K1222" s="67" t="s">
        <v>1479</v>
      </c>
      <c r="L1222" s="12" t="s">
        <v>7502</v>
      </c>
      <c r="M1222" s="67" t="s">
        <v>287</v>
      </c>
      <c r="N1222" s="67" t="s">
        <v>40</v>
      </c>
      <c r="O1222" s="67" t="s">
        <v>1964</v>
      </c>
      <c r="P1222" s="745" t="s">
        <v>7503</v>
      </c>
      <c r="Q1222" s="745" t="s">
        <v>7503</v>
      </c>
      <c r="R1222" s="756"/>
      <c r="S1222" s="756"/>
      <c r="T1222" s="562" t="s">
        <v>1964</v>
      </c>
      <c r="U1222" s="67" t="s">
        <v>1964</v>
      </c>
      <c r="V1222" s="67" t="s">
        <v>1964</v>
      </c>
      <c r="W1222" s="67" t="s">
        <v>1257</v>
      </c>
      <c r="X1222" s="67">
        <v>35</v>
      </c>
      <c r="Y1222" s="67">
        <v>25</v>
      </c>
      <c r="Z1222" s="67">
        <v>125</v>
      </c>
      <c r="AA1222" s="67" t="s">
        <v>1090</v>
      </c>
      <c r="AB1222" s="67" t="s">
        <v>1090</v>
      </c>
      <c r="AC1222" s="67" t="s">
        <v>1090</v>
      </c>
      <c r="AD1222" s="67">
        <v>10</v>
      </c>
      <c r="AE1222" s="67">
        <v>1</v>
      </c>
      <c r="AF1222" s="67">
        <v>0.3</v>
      </c>
      <c r="AG1222" s="67" t="s">
        <v>4976</v>
      </c>
      <c r="AH1222" s="67">
        <v>20</v>
      </c>
      <c r="AI1222" s="67" t="s">
        <v>4988</v>
      </c>
      <c r="AJ1222" s="67" t="s">
        <v>4989</v>
      </c>
      <c r="AK1222" s="67" t="s">
        <v>4990</v>
      </c>
      <c r="AL1222" s="425"/>
      <c r="AM1222" s="60"/>
      <c r="AN1222" s="60"/>
      <c r="AO1222" s="60"/>
      <c r="AP1222" s="60"/>
      <c r="AQ1222" s="60"/>
      <c r="AR1222" s="60"/>
      <c r="AS1222" s="60"/>
      <c r="AT1222" s="60"/>
      <c r="AU1222" s="60"/>
      <c r="AV1222" s="60"/>
      <c r="AW1222" s="60"/>
      <c r="AX1222" s="60"/>
      <c r="AY1222" s="60"/>
      <c r="AZ1222" s="60"/>
      <c r="BA1222" s="60"/>
      <c r="BB1222" s="60"/>
      <c r="BC1222" s="60"/>
      <c r="BD1222" s="60"/>
      <c r="BE1222" s="60"/>
      <c r="BF1222" s="60"/>
      <c r="BG1222" s="60"/>
      <c r="BH1222" s="60"/>
      <c r="BI1222" s="60"/>
      <c r="BJ1222" s="60"/>
      <c r="BK1222" s="60"/>
      <c r="BL1222" s="60"/>
      <c r="BM1222" s="60"/>
      <c r="BN1222" s="60"/>
      <c r="BO1222" s="60"/>
      <c r="BP1222" s="60"/>
      <c r="BQ1222" s="60"/>
      <c r="BR1222" s="60"/>
      <c r="BS1222" s="60"/>
      <c r="BT1222" s="60"/>
      <c r="BU1222" s="60"/>
      <c r="BV1222" s="60"/>
      <c r="BW1222" s="60"/>
      <c r="BX1222" s="60"/>
      <c r="BY1222" s="60"/>
      <c r="BZ1222" s="60"/>
      <c r="CA1222" s="60"/>
      <c r="CB1222" s="60"/>
      <c r="CC1222" s="60"/>
      <c r="CD1222" s="60"/>
      <c r="CE1222" s="60"/>
      <c r="CF1222" s="60"/>
      <c r="CG1222" s="60"/>
      <c r="CH1222" s="60"/>
      <c r="CI1222" s="60"/>
      <c r="CJ1222" s="60"/>
      <c r="CK1222" s="60"/>
      <c r="CL1222" s="60"/>
      <c r="CM1222" s="60"/>
      <c r="CN1222" s="60"/>
      <c r="CO1222" s="60"/>
      <c r="CP1222" s="60"/>
      <c r="CQ1222" s="60"/>
      <c r="CR1222" s="60"/>
      <c r="CS1222" s="60"/>
      <c r="CT1222" s="60"/>
      <c r="CU1222" s="60"/>
      <c r="CV1222" s="60"/>
      <c r="CW1222" s="60"/>
      <c r="CX1222" s="60"/>
      <c r="CY1222" s="60"/>
      <c r="CZ1222" s="60"/>
      <c r="DA1222" s="60"/>
      <c r="DB1222" s="60"/>
      <c r="DC1222" s="60"/>
      <c r="DD1222" s="60"/>
      <c r="DE1222" s="60"/>
      <c r="DF1222" s="60"/>
      <c r="DG1222" s="60"/>
      <c r="DH1222" s="60"/>
      <c r="DI1222" s="60"/>
      <c r="DJ1222" s="60"/>
      <c r="DK1222" s="60"/>
      <c r="DL1222" s="60"/>
      <c r="DM1222" s="60"/>
      <c r="DN1222" s="60"/>
      <c r="DO1222" s="60"/>
      <c r="DP1222" s="60"/>
      <c r="DQ1222" s="60"/>
      <c r="DR1222" s="60"/>
      <c r="DS1222" s="60"/>
      <c r="DT1222" s="60"/>
      <c r="DU1222" s="60"/>
      <c r="DV1222" s="60"/>
      <c r="DW1222" s="60"/>
      <c r="DX1222" s="60"/>
      <c r="DY1222" s="60"/>
      <c r="DZ1222" s="60"/>
      <c r="EA1222" s="60"/>
      <c r="EB1222" s="60"/>
      <c r="EC1222" s="60"/>
      <c r="ED1222" s="60"/>
      <c r="EE1222" s="60"/>
      <c r="EF1222" s="60"/>
      <c r="EG1222" s="60"/>
      <c r="EH1222" s="60"/>
      <c r="EI1222" s="60"/>
      <c r="EJ1222" s="60"/>
      <c r="EK1222" s="60"/>
      <c r="EL1222" s="60"/>
      <c r="EM1222" s="60"/>
      <c r="EN1222" s="60"/>
      <c r="EO1222" s="60"/>
      <c r="EP1222" s="60"/>
      <c r="EQ1222" s="60"/>
      <c r="ER1222" s="60"/>
      <c r="ES1222" s="60"/>
      <c r="ET1222" s="60"/>
      <c r="EU1222" s="60"/>
      <c r="EV1222" s="60"/>
      <c r="EW1222" s="60"/>
      <c r="EX1222" s="60"/>
      <c r="EY1222" s="60"/>
      <c r="EZ1222" s="60"/>
      <c r="FA1222" s="60"/>
      <c r="FB1222" s="60"/>
      <c r="FC1222" s="60"/>
      <c r="FD1222" s="60"/>
      <c r="FE1222" s="60"/>
      <c r="FF1222" s="60"/>
      <c r="FG1222" s="60"/>
      <c r="FH1222" s="60"/>
      <c r="FI1222" s="60"/>
      <c r="FJ1222" s="60"/>
      <c r="FK1222" s="60"/>
      <c r="FL1222" s="60"/>
      <c r="FM1222" s="60"/>
      <c r="FN1222" s="60"/>
      <c r="FO1222" s="60"/>
      <c r="FP1222" s="60"/>
      <c r="FQ1222" s="60"/>
      <c r="FR1222" s="60"/>
      <c r="FS1222" s="60"/>
      <c r="FT1222" s="60"/>
      <c r="FU1222" s="60"/>
      <c r="FV1222" s="60"/>
      <c r="FW1222" s="60"/>
      <c r="FX1222" s="60"/>
      <c r="FY1222" s="60"/>
      <c r="FZ1222" s="60"/>
      <c r="GA1222" s="60"/>
      <c r="GB1222" s="60"/>
      <c r="GC1222" s="60"/>
      <c r="GD1222" s="60"/>
      <c r="GE1222" s="60"/>
      <c r="GF1222" s="60"/>
      <c r="GG1222" s="60"/>
      <c r="GH1222" s="60"/>
      <c r="GI1222" s="60"/>
      <c r="GJ1222" s="60"/>
      <c r="GK1222" s="60"/>
      <c r="GL1222" s="60"/>
      <c r="GM1222" s="60"/>
      <c r="GN1222" s="60"/>
      <c r="GO1222" s="60"/>
      <c r="GP1222" s="60"/>
      <c r="GQ1222" s="60"/>
      <c r="GR1222" s="60"/>
      <c r="GS1222" s="60"/>
      <c r="GT1222" s="60"/>
      <c r="GU1222" s="60"/>
      <c r="GV1222" s="60"/>
      <c r="GW1222" s="60"/>
      <c r="GX1222" s="60"/>
      <c r="GY1222" s="60"/>
      <c r="GZ1222" s="60"/>
      <c r="HA1222" s="60"/>
      <c r="HB1222" s="60"/>
      <c r="HC1222" s="60"/>
      <c r="HD1222" s="60"/>
      <c r="HE1222" s="60"/>
      <c r="HF1222" s="60"/>
      <c r="HG1222" s="60"/>
      <c r="HH1222" s="60"/>
      <c r="HI1222" s="60"/>
      <c r="HJ1222" s="60"/>
      <c r="HK1222" s="60"/>
      <c r="HL1222" s="60"/>
      <c r="HM1222" s="60"/>
      <c r="HN1222" s="60"/>
      <c r="HO1222" s="60"/>
      <c r="HP1222" s="60"/>
      <c r="HQ1222" s="60"/>
      <c r="HR1222" s="60"/>
      <c r="HS1222" s="60"/>
      <c r="HT1222" s="60"/>
      <c r="HU1222" s="60"/>
      <c r="HV1222" s="60"/>
      <c r="HW1222" s="60"/>
      <c r="HX1222" s="60"/>
      <c r="HY1222" s="60"/>
      <c r="HZ1222" s="60"/>
      <c r="IA1222" s="60"/>
      <c r="IB1222" s="60"/>
      <c r="IC1222" s="60"/>
      <c r="ID1222" s="60"/>
      <c r="IE1222" s="60"/>
      <c r="IF1222" s="60"/>
      <c r="IG1222" s="60"/>
      <c r="IH1222" s="60"/>
      <c r="II1222" s="60"/>
      <c r="IJ1222" s="60"/>
      <c r="IK1222" s="60"/>
      <c r="IL1222" s="60"/>
      <c r="IM1222" s="60"/>
      <c r="IN1222" s="60"/>
      <c r="IO1222" s="60"/>
      <c r="IP1222" s="60"/>
      <c r="IQ1222" s="60"/>
      <c r="IR1222" s="60"/>
      <c r="IS1222" s="60"/>
      <c r="IT1222" s="60"/>
      <c r="IU1222" s="60"/>
      <c r="IV1222" s="60"/>
      <c r="IW1222" s="60"/>
      <c r="IX1222" s="60"/>
      <c r="IY1222" s="60"/>
      <c r="IZ1222" s="60"/>
      <c r="JA1222" s="60"/>
      <c r="JB1222" s="60"/>
      <c r="JC1222" s="60"/>
      <c r="JD1222" s="60"/>
      <c r="JE1222" s="60"/>
      <c r="JF1222" s="60"/>
      <c r="JG1222" s="60"/>
      <c r="JH1222" s="60"/>
      <c r="JI1222" s="60"/>
      <c r="JJ1222" s="60"/>
      <c r="JK1222" s="60"/>
      <c r="JL1222" s="60"/>
      <c r="JM1222" s="60"/>
      <c r="JN1222" s="60"/>
      <c r="JO1222" s="60"/>
      <c r="JP1222" s="60"/>
      <c r="JQ1222" s="60"/>
      <c r="JR1222" s="60"/>
      <c r="JS1222" s="60"/>
      <c r="JT1222" s="60"/>
      <c r="JU1222" s="60"/>
      <c r="JV1222" s="60"/>
      <c r="JW1222" s="60"/>
      <c r="JX1222" s="60"/>
      <c r="JY1222" s="60"/>
      <c r="JZ1222" s="60"/>
      <c r="KA1222" s="60"/>
      <c r="KB1222" s="60"/>
      <c r="KC1222" s="60"/>
      <c r="KD1222" s="60"/>
      <c r="KE1222" s="60"/>
      <c r="KF1222" s="60"/>
      <c r="KG1222" s="60"/>
      <c r="KH1222" s="60"/>
      <c r="KI1222" s="60"/>
      <c r="KJ1222" s="60"/>
      <c r="KK1222" s="60"/>
      <c r="KL1222" s="60"/>
      <c r="KM1222" s="60"/>
      <c r="KN1222" s="60"/>
      <c r="KO1222" s="60"/>
      <c r="KP1222" s="60"/>
      <c r="KQ1222" s="60"/>
      <c r="KR1222" s="60"/>
      <c r="KS1222" s="60"/>
      <c r="KT1222" s="60"/>
      <c r="KU1222" s="60"/>
      <c r="KV1222" s="60"/>
      <c r="KW1222" s="60"/>
      <c r="KX1222" s="60"/>
      <c r="KY1222" s="60"/>
      <c r="KZ1222" s="60"/>
      <c r="LA1222" s="60"/>
      <c r="LB1222" s="60"/>
      <c r="LC1222" s="60"/>
      <c r="LD1222" s="60"/>
      <c r="LE1222" s="60"/>
      <c r="LF1222" s="60"/>
      <c r="LG1222" s="60"/>
      <c r="LH1222" s="60"/>
      <c r="LI1222" s="60"/>
      <c r="LJ1222" s="60"/>
      <c r="LK1222" s="60"/>
      <c r="LL1222" s="60"/>
      <c r="LM1222" s="60"/>
      <c r="LN1222" s="60"/>
      <c r="LO1222" s="60"/>
      <c r="LP1222" s="60"/>
      <c r="LQ1222" s="60"/>
      <c r="LR1222" s="60"/>
      <c r="LS1222" s="60"/>
      <c r="LT1222" s="60"/>
      <c r="LU1222" s="60"/>
      <c r="LV1222" s="60"/>
      <c r="LW1222" s="60"/>
      <c r="LX1222" s="60"/>
      <c r="LY1222" s="60"/>
      <c r="LZ1222" s="60"/>
      <c r="MA1222" s="60"/>
      <c r="MB1222" s="60"/>
      <c r="MC1222" s="60"/>
      <c r="MD1222" s="60"/>
      <c r="ME1222" s="60"/>
      <c r="MF1222" s="60"/>
      <c r="MG1222" s="60"/>
      <c r="MH1222" s="60"/>
      <c r="MI1222" s="60"/>
      <c r="MJ1222" s="60"/>
      <c r="MK1222" s="60"/>
      <c r="ML1222" s="60"/>
      <c r="MM1222" s="60"/>
      <c r="MN1222" s="60"/>
      <c r="MO1222" s="60"/>
      <c r="MP1222" s="60"/>
      <c r="MQ1222" s="60"/>
      <c r="MR1222" s="60"/>
      <c r="MS1222" s="60"/>
      <c r="MT1222" s="60"/>
      <c r="MU1222" s="60"/>
      <c r="MV1222" s="60"/>
      <c r="MW1222" s="60"/>
      <c r="MX1222" s="60"/>
      <c r="MY1222" s="60"/>
      <c r="MZ1222" s="60"/>
      <c r="NA1222" s="60"/>
      <c r="NB1222" s="60"/>
      <c r="NC1222" s="60"/>
      <c r="ND1222" s="60"/>
      <c r="NE1222" s="60"/>
      <c r="NF1222" s="60"/>
      <c r="NG1222" s="60"/>
      <c r="NH1222" s="60"/>
      <c r="NI1222" s="60"/>
      <c r="NJ1222" s="60"/>
      <c r="NK1222" s="60"/>
      <c r="NL1222" s="60"/>
      <c r="NM1222" s="60"/>
      <c r="NN1222" s="60"/>
      <c r="NO1222" s="60"/>
      <c r="NP1222" s="60"/>
      <c r="NQ1222" s="60"/>
      <c r="NR1222" s="60"/>
      <c r="NS1222" s="60"/>
      <c r="NT1222" s="60"/>
      <c r="NU1222" s="60"/>
      <c r="NV1222" s="60"/>
      <c r="NW1222" s="60"/>
      <c r="NX1222" s="60"/>
      <c r="NY1222" s="60"/>
      <c r="NZ1222" s="60"/>
      <c r="OA1222" s="60"/>
      <c r="OB1222" s="60"/>
      <c r="OC1222" s="60"/>
      <c r="OD1222" s="60"/>
      <c r="OE1222" s="60"/>
      <c r="OF1222" s="60"/>
      <c r="OG1222" s="60"/>
      <c r="OH1222" s="60"/>
      <c r="OI1222" s="60"/>
      <c r="OJ1222" s="60"/>
      <c r="OK1222" s="60"/>
      <c r="OL1222" s="60"/>
      <c r="OM1222" s="60"/>
      <c r="ON1222" s="60"/>
      <c r="OO1222" s="60"/>
      <c r="OP1222" s="60"/>
      <c r="OQ1222" s="60"/>
      <c r="OR1222" s="60"/>
      <c r="OS1222" s="60"/>
      <c r="OT1222" s="60"/>
      <c r="OU1222" s="60"/>
      <c r="OV1222" s="60"/>
      <c r="OW1222" s="60"/>
      <c r="OX1222" s="60"/>
      <c r="OY1222" s="60"/>
      <c r="OZ1222" s="60"/>
      <c r="PA1222" s="60"/>
      <c r="PB1222" s="60"/>
      <c r="PC1222" s="60"/>
      <c r="PD1222" s="60"/>
      <c r="PE1222" s="60"/>
      <c r="PF1222" s="60"/>
      <c r="PG1222" s="60"/>
      <c r="PH1222" s="60"/>
      <c r="PI1222" s="60"/>
      <c r="PJ1222" s="60"/>
      <c r="PK1222" s="60"/>
      <c r="PL1222" s="60"/>
      <c r="PM1222" s="60"/>
      <c r="PN1222" s="60"/>
      <c r="PO1222" s="60"/>
      <c r="PP1222" s="60"/>
      <c r="PQ1222" s="60"/>
      <c r="PR1222" s="60"/>
      <c r="PS1222" s="60"/>
      <c r="PT1222" s="60"/>
      <c r="PU1222" s="60"/>
      <c r="PV1222" s="60"/>
      <c r="PW1222" s="60"/>
      <c r="PX1222" s="60"/>
      <c r="PY1222" s="60"/>
      <c r="PZ1222" s="60"/>
      <c r="QA1222" s="60"/>
      <c r="QB1222" s="60"/>
      <c r="QC1222" s="60"/>
      <c r="QD1222" s="60"/>
      <c r="QE1222" s="60"/>
      <c r="QF1222" s="60"/>
      <c r="QG1222" s="60"/>
      <c r="QH1222" s="60"/>
      <c r="QI1222" s="60"/>
      <c r="QJ1222" s="60"/>
      <c r="QK1222" s="60"/>
      <c r="QL1222" s="60"/>
      <c r="QM1222" s="60"/>
      <c r="QN1222" s="60"/>
      <c r="QO1222" s="60"/>
      <c r="QP1222" s="60"/>
      <c r="QQ1222" s="60"/>
      <c r="QR1222" s="60"/>
      <c r="QS1222" s="60"/>
      <c r="QT1222" s="60"/>
      <c r="QU1222" s="60"/>
      <c r="QV1222" s="60"/>
      <c r="QW1222" s="60"/>
      <c r="QX1222" s="60"/>
      <c r="QY1222" s="60"/>
      <c r="QZ1222" s="60"/>
      <c r="RA1222" s="60"/>
      <c r="RB1222" s="60"/>
      <c r="RC1222" s="60"/>
      <c r="RD1222" s="60"/>
      <c r="RE1222" s="60"/>
      <c r="RF1222" s="60"/>
      <c r="RG1222" s="60"/>
      <c r="RH1222" s="60"/>
      <c r="RI1222" s="60"/>
      <c r="RJ1222" s="60"/>
      <c r="RK1222" s="60"/>
      <c r="RL1222" s="60"/>
      <c r="RM1222" s="60"/>
      <c r="RN1222" s="60"/>
      <c r="RO1222" s="60"/>
      <c r="RP1222" s="60"/>
      <c r="RQ1222" s="60"/>
      <c r="RR1222" s="60"/>
      <c r="RS1222" s="60"/>
      <c r="RT1222" s="60"/>
      <c r="RU1222" s="60"/>
      <c r="RV1222" s="60"/>
      <c r="RW1222" s="60"/>
      <c r="RX1222" s="60"/>
      <c r="RY1222" s="60"/>
      <c r="RZ1222" s="60"/>
      <c r="SA1222" s="60"/>
      <c r="SB1222" s="60"/>
      <c r="SC1222" s="60"/>
      <c r="SD1222" s="60"/>
      <c r="SE1222" s="60"/>
      <c r="SF1222" s="60"/>
      <c r="SG1222" s="60"/>
      <c r="SH1222" s="60"/>
      <c r="SI1222" s="60"/>
      <c r="SJ1222" s="60"/>
      <c r="SK1222" s="60"/>
      <c r="SL1222" s="60"/>
      <c r="SM1222" s="60"/>
      <c r="SN1222" s="60"/>
      <c r="SO1222" s="60"/>
      <c r="SP1222" s="60"/>
      <c r="SQ1222" s="60"/>
      <c r="SR1222" s="60"/>
      <c r="SS1222" s="60"/>
      <c r="ST1222" s="60"/>
      <c r="SU1222" s="60"/>
      <c r="SV1222" s="60"/>
      <c r="SW1222" s="60"/>
      <c r="SX1222" s="60"/>
      <c r="SY1222" s="60"/>
      <c r="SZ1222" s="60"/>
      <c r="TA1222" s="60"/>
      <c r="TB1222" s="60"/>
      <c r="TC1222" s="60"/>
      <c r="TD1222" s="60"/>
      <c r="TE1222" s="60"/>
      <c r="TF1222" s="60"/>
      <c r="TG1222" s="60"/>
      <c r="TH1222" s="60"/>
      <c r="TI1222" s="60"/>
    </row>
    <row r="1223" spans="1:529" s="82" customFormat="1" ht="55.5" customHeight="1" thickBot="1" x14ac:dyDescent="0.3">
      <c r="A1223" s="92" t="s">
        <v>5096</v>
      </c>
      <c r="B1223" s="93">
        <v>42026</v>
      </c>
      <c r="C1223" s="94" t="s">
        <v>5106</v>
      </c>
      <c r="D1223" s="94" t="s">
        <v>7195</v>
      </c>
      <c r="E1223" s="94" t="s">
        <v>519</v>
      </c>
      <c r="F1223" s="94" t="s">
        <v>23</v>
      </c>
      <c r="G1223" s="94" t="s">
        <v>24</v>
      </c>
      <c r="H1223" s="159">
        <v>44358</v>
      </c>
      <c r="I1223" s="93">
        <v>42046</v>
      </c>
      <c r="J1223" s="93">
        <v>45679</v>
      </c>
      <c r="K1223" s="94" t="s">
        <v>1531</v>
      </c>
      <c r="L1223" s="94"/>
      <c r="M1223" s="94" t="s">
        <v>5107</v>
      </c>
      <c r="N1223" s="94" t="s">
        <v>48</v>
      </c>
      <c r="O1223" s="94">
        <v>2600</v>
      </c>
      <c r="P1223" s="834"/>
      <c r="Q1223" s="834"/>
      <c r="R1223" s="834"/>
      <c r="S1223" s="834"/>
      <c r="T1223" s="579">
        <v>2.5</v>
      </c>
      <c r="U1223" s="94">
        <v>7</v>
      </c>
      <c r="V1223" s="94">
        <v>2600</v>
      </c>
      <c r="W1223" s="94" t="s">
        <v>1257</v>
      </c>
      <c r="X1223" s="94">
        <v>50</v>
      </c>
      <c r="Y1223" s="94">
        <v>50</v>
      </c>
      <c r="Z1223" s="94">
        <v>250</v>
      </c>
      <c r="AA1223" s="94" t="s">
        <v>1090</v>
      </c>
      <c r="AB1223" s="94" t="s">
        <v>1090</v>
      </c>
      <c r="AC1223" s="94" t="s">
        <v>1090</v>
      </c>
      <c r="AD1223" s="94" t="s">
        <v>1090</v>
      </c>
      <c r="AE1223" s="94" t="s">
        <v>1090</v>
      </c>
      <c r="AF1223" s="94" t="s">
        <v>1090</v>
      </c>
      <c r="AG1223" s="94" t="s">
        <v>3335</v>
      </c>
      <c r="AH1223" s="94">
        <v>246.8</v>
      </c>
      <c r="AI1223" s="94" t="s">
        <v>5108</v>
      </c>
      <c r="AJ1223" s="94" t="s">
        <v>5109</v>
      </c>
      <c r="AK1223" s="67" t="s">
        <v>1459</v>
      </c>
      <c r="AL1223" s="82" t="s">
        <v>5351</v>
      </c>
      <c r="AM1223" s="60"/>
      <c r="AN1223" s="60"/>
      <c r="AO1223" s="60"/>
      <c r="AP1223" s="60"/>
      <c r="AQ1223" s="60"/>
      <c r="AR1223" s="60"/>
      <c r="AS1223" s="60"/>
      <c r="AT1223" s="60"/>
      <c r="AU1223" s="60"/>
      <c r="AV1223" s="60"/>
      <c r="AW1223" s="60"/>
      <c r="AX1223" s="60"/>
      <c r="AY1223" s="60"/>
      <c r="AZ1223" s="60"/>
      <c r="BA1223" s="60"/>
      <c r="BB1223" s="60"/>
      <c r="BC1223" s="60"/>
      <c r="BD1223" s="60"/>
      <c r="BE1223" s="60"/>
      <c r="BF1223" s="60"/>
      <c r="BG1223" s="60"/>
      <c r="BH1223" s="60"/>
      <c r="BI1223" s="60"/>
      <c r="BJ1223" s="60"/>
      <c r="BK1223" s="60"/>
      <c r="BL1223" s="60"/>
      <c r="BM1223" s="60"/>
      <c r="BN1223" s="60"/>
      <c r="BO1223" s="60"/>
      <c r="BP1223" s="60"/>
      <c r="BQ1223" s="60"/>
      <c r="BR1223" s="60"/>
      <c r="BS1223" s="60"/>
      <c r="BT1223" s="60"/>
      <c r="BU1223" s="60"/>
      <c r="BV1223" s="60"/>
      <c r="BW1223" s="60"/>
      <c r="BX1223" s="60"/>
      <c r="BY1223" s="60"/>
      <c r="BZ1223" s="60"/>
      <c r="CA1223" s="60"/>
      <c r="CB1223" s="60"/>
      <c r="CC1223" s="60"/>
      <c r="CD1223" s="60"/>
      <c r="CE1223" s="60"/>
      <c r="CF1223" s="60"/>
      <c r="CG1223" s="60"/>
      <c r="CH1223" s="60"/>
      <c r="CI1223" s="60"/>
      <c r="CJ1223" s="60"/>
      <c r="CK1223" s="60"/>
      <c r="CL1223" s="60"/>
      <c r="CM1223" s="60"/>
      <c r="CN1223" s="60"/>
      <c r="CO1223" s="60"/>
      <c r="CP1223" s="60"/>
      <c r="CQ1223" s="60"/>
      <c r="CR1223" s="60"/>
      <c r="CS1223" s="60"/>
      <c r="CT1223" s="60"/>
      <c r="CU1223" s="60"/>
      <c r="CV1223" s="60"/>
      <c r="CW1223" s="60"/>
      <c r="CX1223" s="60"/>
      <c r="CY1223" s="60"/>
      <c r="CZ1223" s="60"/>
      <c r="DA1223" s="60"/>
      <c r="DB1223" s="60"/>
      <c r="DC1223" s="60"/>
      <c r="DD1223" s="60"/>
      <c r="DE1223" s="60"/>
      <c r="DF1223" s="60"/>
      <c r="DG1223" s="60"/>
      <c r="DH1223" s="60"/>
      <c r="DI1223" s="60"/>
      <c r="DJ1223" s="60"/>
      <c r="DK1223" s="60"/>
      <c r="DL1223" s="60"/>
      <c r="DM1223" s="60"/>
      <c r="DN1223" s="60"/>
      <c r="DO1223" s="60"/>
      <c r="DP1223" s="60"/>
      <c r="DQ1223" s="60"/>
      <c r="DR1223" s="60"/>
      <c r="DS1223" s="60"/>
      <c r="DT1223" s="60"/>
      <c r="DU1223" s="60"/>
      <c r="DV1223" s="60"/>
      <c r="DW1223" s="60"/>
      <c r="DX1223" s="60"/>
      <c r="DY1223" s="60"/>
      <c r="DZ1223" s="60"/>
      <c r="EA1223" s="60"/>
      <c r="EB1223" s="60"/>
      <c r="EC1223" s="60"/>
      <c r="ED1223" s="60"/>
      <c r="EE1223" s="60"/>
      <c r="EF1223" s="60"/>
      <c r="EG1223" s="60"/>
      <c r="EH1223" s="60"/>
      <c r="EI1223" s="60"/>
      <c r="EJ1223" s="60"/>
      <c r="EK1223" s="60"/>
      <c r="EL1223" s="60"/>
      <c r="EM1223" s="60"/>
      <c r="EN1223" s="60"/>
      <c r="EO1223" s="60"/>
      <c r="EP1223" s="60"/>
      <c r="EQ1223" s="60"/>
      <c r="ER1223" s="60"/>
      <c r="ES1223" s="60"/>
      <c r="ET1223" s="60"/>
      <c r="EU1223" s="60"/>
      <c r="EV1223" s="60"/>
      <c r="EW1223" s="60"/>
      <c r="EX1223" s="60"/>
      <c r="EY1223" s="60"/>
      <c r="EZ1223" s="60"/>
      <c r="FA1223" s="60"/>
      <c r="FB1223" s="60"/>
      <c r="FC1223" s="60"/>
      <c r="FD1223" s="60"/>
      <c r="FE1223" s="60"/>
      <c r="FF1223" s="60"/>
      <c r="FG1223" s="60"/>
      <c r="FH1223" s="60"/>
      <c r="FI1223" s="60"/>
      <c r="FJ1223" s="60"/>
      <c r="FK1223" s="60"/>
      <c r="FL1223" s="60"/>
      <c r="FM1223" s="60"/>
      <c r="FN1223" s="60"/>
      <c r="FO1223" s="60"/>
      <c r="FP1223" s="60"/>
      <c r="FQ1223" s="60"/>
      <c r="FR1223" s="60"/>
      <c r="FS1223" s="60"/>
      <c r="FT1223" s="60"/>
      <c r="FU1223" s="60"/>
      <c r="FV1223" s="60"/>
      <c r="FW1223" s="60"/>
      <c r="FX1223" s="60"/>
      <c r="FY1223" s="60"/>
      <c r="FZ1223" s="60"/>
      <c r="GA1223" s="60"/>
      <c r="GB1223" s="60"/>
      <c r="GC1223" s="60"/>
      <c r="GD1223" s="60"/>
      <c r="GE1223" s="60"/>
      <c r="GF1223" s="60"/>
      <c r="GG1223" s="60"/>
      <c r="GH1223" s="60"/>
      <c r="GI1223" s="60"/>
      <c r="GJ1223" s="60"/>
      <c r="GK1223" s="60"/>
      <c r="GL1223" s="60"/>
      <c r="GM1223" s="60"/>
      <c r="GN1223" s="60"/>
      <c r="GO1223" s="60"/>
      <c r="GP1223" s="60"/>
      <c r="GQ1223" s="60"/>
      <c r="GR1223" s="60"/>
      <c r="GS1223" s="60"/>
      <c r="GT1223" s="60"/>
      <c r="GU1223" s="60"/>
      <c r="GV1223" s="60"/>
      <c r="GW1223" s="60"/>
      <c r="GX1223" s="60"/>
      <c r="GY1223" s="60"/>
      <c r="GZ1223" s="60"/>
      <c r="HA1223" s="60"/>
      <c r="HB1223" s="60"/>
      <c r="HC1223" s="60"/>
      <c r="HD1223" s="60"/>
      <c r="HE1223" s="60"/>
      <c r="HF1223" s="60"/>
      <c r="HG1223" s="60"/>
      <c r="HH1223" s="60"/>
      <c r="HI1223" s="60"/>
      <c r="HJ1223" s="60"/>
      <c r="HK1223" s="60"/>
      <c r="HL1223" s="60"/>
      <c r="HM1223" s="60"/>
      <c r="HN1223" s="60"/>
      <c r="HO1223" s="60"/>
      <c r="HP1223" s="60"/>
      <c r="HQ1223" s="60"/>
      <c r="HR1223" s="60"/>
      <c r="HS1223" s="60"/>
      <c r="HT1223" s="60"/>
      <c r="HU1223" s="60"/>
      <c r="HV1223" s="60"/>
      <c r="HW1223" s="60"/>
      <c r="HX1223" s="60"/>
      <c r="HY1223" s="60"/>
      <c r="HZ1223" s="60"/>
      <c r="IA1223" s="60"/>
      <c r="IB1223" s="60"/>
      <c r="IC1223" s="60"/>
      <c r="ID1223" s="60"/>
      <c r="IE1223" s="60"/>
      <c r="IF1223" s="60"/>
      <c r="IG1223" s="60"/>
      <c r="IH1223" s="60"/>
      <c r="II1223" s="60"/>
      <c r="IJ1223" s="60"/>
      <c r="IK1223" s="60"/>
      <c r="IL1223" s="60"/>
      <c r="IM1223" s="60"/>
      <c r="IN1223" s="60"/>
      <c r="IO1223" s="60"/>
      <c r="IP1223" s="60"/>
      <c r="IQ1223" s="60"/>
      <c r="IR1223" s="60"/>
      <c r="IS1223" s="60"/>
      <c r="IT1223" s="60"/>
      <c r="IU1223" s="60"/>
      <c r="IV1223" s="60"/>
      <c r="IW1223" s="60"/>
      <c r="IX1223" s="60"/>
      <c r="IY1223" s="60"/>
      <c r="IZ1223" s="60"/>
      <c r="JA1223" s="60"/>
      <c r="JB1223" s="60"/>
      <c r="JC1223" s="60"/>
      <c r="JD1223" s="60"/>
      <c r="JE1223" s="60"/>
      <c r="JF1223" s="60"/>
      <c r="JG1223" s="60"/>
      <c r="JH1223" s="60"/>
      <c r="JI1223" s="60"/>
      <c r="JJ1223" s="60"/>
      <c r="JK1223" s="60"/>
      <c r="JL1223" s="60"/>
      <c r="JM1223" s="60"/>
      <c r="JN1223" s="60"/>
      <c r="JO1223" s="60"/>
      <c r="JP1223" s="60"/>
      <c r="JQ1223" s="60"/>
      <c r="JR1223" s="60"/>
      <c r="JS1223" s="60"/>
      <c r="JT1223" s="60"/>
      <c r="JU1223" s="60"/>
      <c r="JV1223" s="60"/>
      <c r="JW1223" s="60"/>
      <c r="JX1223" s="60"/>
      <c r="JY1223" s="60"/>
      <c r="JZ1223" s="60"/>
      <c r="KA1223" s="60"/>
      <c r="KB1223" s="60"/>
      <c r="KC1223" s="60"/>
      <c r="KD1223" s="60"/>
      <c r="KE1223" s="60"/>
      <c r="KF1223" s="60"/>
      <c r="KG1223" s="60"/>
      <c r="KH1223" s="60"/>
      <c r="KI1223" s="60"/>
      <c r="KJ1223" s="60"/>
      <c r="KK1223" s="60"/>
      <c r="KL1223" s="60"/>
      <c r="KM1223" s="60"/>
      <c r="KN1223" s="60"/>
      <c r="KO1223" s="60"/>
      <c r="KP1223" s="60"/>
      <c r="KQ1223" s="60"/>
      <c r="KR1223" s="60"/>
      <c r="KS1223" s="60"/>
      <c r="KT1223" s="60"/>
      <c r="KU1223" s="60"/>
      <c r="KV1223" s="60"/>
      <c r="KW1223" s="60"/>
      <c r="KX1223" s="60"/>
      <c r="KY1223" s="60"/>
      <c r="KZ1223" s="60"/>
      <c r="LA1223" s="60"/>
      <c r="LB1223" s="60"/>
      <c r="LC1223" s="60"/>
      <c r="LD1223" s="60"/>
      <c r="LE1223" s="60"/>
      <c r="LF1223" s="60"/>
      <c r="LG1223" s="60"/>
      <c r="LH1223" s="60"/>
      <c r="LI1223" s="60"/>
      <c r="LJ1223" s="60"/>
      <c r="LK1223" s="60"/>
      <c r="LL1223" s="60"/>
      <c r="LM1223" s="60"/>
      <c r="LN1223" s="60"/>
      <c r="LO1223" s="60"/>
      <c r="LP1223" s="60"/>
      <c r="LQ1223" s="60"/>
      <c r="LR1223" s="60"/>
      <c r="LS1223" s="60"/>
      <c r="LT1223" s="60"/>
      <c r="LU1223" s="60"/>
      <c r="LV1223" s="60"/>
      <c r="LW1223" s="60"/>
      <c r="LX1223" s="60"/>
      <c r="LY1223" s="60"/>
      <c r="LZ1223" s="60"/>
      <c r="MA1223" s="60"/>
      <c r="MB1223" s="60"/>
      <c r="MC1223" s="60"/>
      <c r="MD1223" s="60"/>
      <c r="ME1223" s="60"/>
      <c r="MF1223" s="60"/>
      <c r="MG1223" s="60"/>
      <c r="MH1223" s="60"/>
      <c r="MI1223" s="60"/>
      <c r="MJ1223" s="60"/>
      <c r="MK1223" s="60"/>
      <c r="ML1223" s="60"/>
      <c r="MM1223" s="60"/>
      <c r="MN1223" s="60"/>
      <c r="MO1223" s="60"/>
      <c r="MP1223" s="60"/>
      <c r="MQ1223" s="60"/>
      <c r="MR1223" s="60"/>
      <c r="MS1223" s="60"/>
      <c r="MT1223" s="60"/>
      <c r="MU1223" s="60"/>
      <c r="MV1223" s="60"/>
      <c r="MW1223" s="60"/>
      <c r="MX1223" s="60"/>
      <c r="MY1223" s="60"/>
      <c r="MZ1223" s="60"/>
      <c r="NA1223" s="60"/>
      <c r="NB1223" s="60"/>
      <c r="NC1223" s="60"/>
      <c r="ND1223" s="60"/>
      <c r="NE1223" s="60"/>
      <c r="NF1223" s="60"/>
      <c r="NG1223" s="60"/>
      <c r="NH1223" s="60"/>
      <c r="NI1223" s="60"/>
      <c r="NJ1223" s="60"/>
      <c r="NK1223" s="60"/>
      <c r="NL1223" s="60"/>
      <c r="NM1223" s="60"/>
      <c r="NN1223" s="60"/>
      <c r="NO1223" s="60"/>
      <c r="NP1223" s="60"/>
      <c r="NQ1223" s="60"/>
      <c r="NR1223" s="60"/>
      <c r="NS1223" s="60"/>
      <c r="NT1223" s="60"/>
      <c r="NU1223" s="60"/>
      <c r="NV1223" s="60"/>
      <c r="NW1223" s="60"/>
      <c r="NX1223" s="60"/>
      <c r="NY1223" s="60"/>
      <c r="NZ1223" s="60"/>
      <c r="OA1223" s="60"/>
      <c r="OB1223" s="60"/>
      <c r="OC1223" s="60"/>
      <c r="OD1223" s="60"/>
      <c r="OE1223" s="60"/>
      <c r="OF1223" s="60"/>
      <c r="OG1223" s="60"/>
      <c r="OH1223" s="60"/>
      <c r="OI1223" s="60"/>
      <c r="OJ1223" s="60"/>
      <c r="OK1223" s="60"/>
      <c r="OL1223" s="60"/>
      <c r="OM1223" s="60"/>
      <c r="ON1223" s="60"/>
      <c r="OO1223" s="60"/>
      <c r="OP1223" s="60"/>
      <c r="OQ1223" s="60"/>
      <c r="OR1223" s="60"/>
      <c r="OS1223" s="60"/>
      <c r="OT1223" s="60"/>
      <c r="OU1223" s="60"/>
      <c r="OV1223" s="60"/>
      <c r="OW1223" s="60"/>
      <c r="OX1223" s="60"/>
      <c r="OY1223" s="60"/>
      <c r="OZ1223" s="60"/>
      <c r="PA1223" s="60"/>
      <c r="PB1223" s="60"/>
      <c r="PC1223" s="60"/>
      <c r="PD1223" s="60"/>
      <c r="PE1223" s="60"/>
      <c r="PF1223" s="60"/>
      <c r="PG1223" s="60"/>
      <c r="PH1223" s="60"/>
      <c r="PI1223" s="60"/>
      <c r="PJ1223" s="60"/>
      <c r="PK1223" s="60"/>
      <c r="PL1223" s="60"/>
      <c r="PM1223" s="60"/>
      <c r="PN1223" s="60"/>
      <c r="PO1223" s="60"/>
      <c r="PP1223" s="60"/>
      <c r="PQ1223" s="60"/>
      <c r="PR1223" s="60"/>
      <c r="PS1223" s="60"/>
      <c r="PT1223" s="60"/>
      <c r="PU1223" s="60"/>
      <c r="PV1223" s="60"/>
      <c r="PW1223" s="60"/>
      <c r="PX1223" s="60"/>
      <c r="PY1223" s="60"/>
      <c r="PZ1223" s="60"/>
      <c r="QA1223" s="60"/>
      <c r="QB1223" s="60"/>
      <c r="QC1223" s="60"/>
      <c r="QD1223" s="60"/>
      <c r="QE1223" s="60"/>
      <c r="QF1223" s="60"/>
      <c r="QG1223" s="60"/>
      <c r="QH1223" s="60"/>
      <c r="QI1223" s="60"/>
      <c r="QJ1223" s="60"/>
      <c r="QK1223" s="60"/>
      <c r="QL1223" s="60"/>
      <c r="QM1223" s="60"/>
      <c r="QN1223" s="60"/>
      <c r="QO1223" s="60"/>
      <c r="QP1223" s="60"/>
      <c r="QQ1223" s="60"/>
      <c r="QR1223" s="60"/>
      <c r="QS1223" s="60"/>
      <c r="QT1223" s="60"/>
      <c r="QU1223" s="60"/>
      <c r="QV1223" s="60"/>
      <c r="QW1223" s="60"/>
      <c r="QX1223" s="60"/>
      <c r="QY1223" s="60"/>
      <c r="QZ1223" s="60"/>
      <c r="RA1223" s="60"/>
      <c r="RB1223" s="60"/>
      <c r="RC1223" s="60"/>
      <c r="RD1223" s="60"/>
      <c r="RE1223" s="60"/>
      <c r="RF1223" s="60"/>
      <c r="RG1223" s="60"/>
      <c r="RH1223" s="60"/>
      <c r="RI1223" s="60"/>
      <c r="RJ1223" s="60"/>
      <c r="RK1223" s="60"/>
      <c r="RL1223" s="60"/>
      <c r="RM1223" s="60"/>
      <c r="RN1223" s="60"/>
      <c r="RO1223" s="60"/>
      <c r="RP1223" s="60"/>
      <c r="RQ1223" s="60"/>
      <c r="RR1223" s="60"/>
      <c r="RS1223" s="60"/>
      <c r="RT1223" s="60"/>
      <c r="RU1223" s="60"/>
      <c r="RV1223" s="60"/>
      <c r="RW1223" s="60"/>
      <c r="RX1223" s="60"/>
      <c r="RY1223" s="60"/>
      <c r="RZ1223" s="60"/>
      <c r="SA1223" s="60"/>
      <c r="SB1223" s="60"/>
      <c r="SC1223" s="60"/>
      <c r="SD1223" s="60"/>
      <c r="SE1223" s="60"/>
      <c r="SF1223" s="60"/>
      <c r="SG1223" s="60"/>
      <c r="SH1223" s="60"/>
      <c r="SI1223" s="60"/>
      <c r="SJ1223" s="60"/>
      <c r="SK1223" s="60"/>
      <c r="SL1223" s="60"/>
      <c r="SM1223" s="60"/>
      <c r="SN1223" s="60"/>
      <c r="SO1223" s="60"/>
      <c r="SP1223" s="60"/>
      <c r="SQ1223" s="60"/>
      <c r="SR1223" s="60"/>
      <c r="SS1223" s="60"/>
      <c r="ST1223" s="60"/>
      <c r="SU1223" s="60"/>
      <c r="SV1223" s="60"/>
      <c r="SW1223" s="60"/>
      <c r="SX1223" s="60"/>
      <c r="SY1223" s="60"/>
      <c r="SZ1223" s="60"/>
      <c r="TA1223" s="60"/>
      <c r="TB1223" s="60"/>
      <c r="TC1223" s="60"/>
      <c r="TD1223" s="60"/>
      <c r="TE1223" s="60"/>
      <c r="TF1223" s="60"/>
      <c r="TG1223" s="60"/>
      <c r="TH1223" s="60"/>
      <c r="TI1223" s="60"/>
    </row>
    <row r="1224" spans="1:529" s="82" customFormat="1" ht="55.5" customHeight="1" thickBot="1" x14ac:dyDescent="0.3">
      <c r="A1224" s="92" t="s">
        <v>5110</v>
      </c>
      <c r="B1224" s="93">
        <v>42037</v>
      </c>
      <c r="C1224" s="94" t="s">
        <v>5111</v>
      </c>
      <c r="D1224" s="94" t="s">
        <v>7196</v>
      </c>
      <c r="E1224" s="94" t="s">
        <v>70</v>
      </c>
      <c r="F1224" s="94" t="s">
        <v>70</v>
      </c>
      <c r="G1224" s="94" t="s">
        <v>70</v>
      </c>
      <c r="H1224" s="159">
        <v>10971</v>
      </c>
      <c r="I1224" s="93">
        <v>42068</v>
      </c>
      <c r="J1224" s="93">
        <v>46428</v>
      </c>
      <c r="K1224" s="94" t="s">
        <v>365</v>
      </c>
      <c r="L1224" s="94" t="s">
        <v>365</v>
      </c>
      <c r="M1224" s="94" t="s">
        <v>289</v>
      </c>
      <c r="N1224" s="94" t="s">
        <v>25</v>
      </c>
      <c r="O1224" s="94">
        <v>142560</v>
      </c>
      <c r="P1224" s="834" t="s">
        <v>7931</v>
      </c>
      <c r="Q1224" s="834" t="s">
        <v>7932</v>
      </c>
      <c r="R1224" s="834"/>
      <c r="S1224" s="834"/>
      <c r="T1224" s="579">
        <v>90</v>
      </c>
      <c r="U1224" s="94">
        <v>720</v>
      </c>
      <c r="V1224" s="94">
        <v>142560</v>
      </c>
      <c r="W1224" s="94" t="s">
        <v>1257</v>
      </c>
      <c r="X1224" s="94">
        <v>100</v>
      </c>
      <c r="Y1224" s="94" t="s">
        <v>1090</v>
      </c>
      <c r="Z1224" s="94" t="s">
        <v>1090</v>
      </c>
      <c r="AA1224" s="94" t="s">
        <v>1090</v>
      </c>
      <c r="AB1224" s="94" t="s">
        <v>1090</v>
      </c>
      <c r="AC1224" s="94" t="s">
        <v>1090</v>
      </c>
      <c r="AD1224" s="94" t="s">
        <v>1090</v>
      </c>
      <c r="AE1224" s="94" t="s">
        <v>1090</v>
      </c>
      <c r="AF1224" s="94">
        <v>0.2</v>
      </c>
      <c r="AG1224" s="94" t="s">
        <v>1090</v>
      </c>
      <c r="AH1224" s="94">
        <v>29.66</v>
      </c>
      <c r="AI1224" s="94" t="s">
        <v>5112</v>
      </c>
      <c r="AJ1224" s="94" t="s">
        <v>5113</v>
      </c>
      <c r="AK1224" s="67" t="s">
        <v>1459</v>
      </c>
      <c r="AL1224" s="82" t="s">
        <v>5114</v>
      </c>
      <c r="AM1224" s="60"/>
      <c r="AN1224" s="60"/>
      <c r="AO1224" s="60"/>
      <c r="AP1224" s="60"/>
      <c r="AQ1224" s="60"/>
      <c r="AR1224" s="60"/>
      <c r="AS1224" s="60"/>
      <c r="AT1224" s="60"/>
      <c r="AU1224" s="60"/>
      <c r="AV1224" s="60"/>
      <c r="AW1224" s="60"/>
      <c r="AX1224" s="60"/>
      <c r="AY1224" s="60"/>
      <c r="AZ1224" s="60"/>
      <c r="BA1224" s="60"/>
      <c r="BB1224" s="60"/>
      <c r="BC1224" s="60"/>
      <c r="BD1224" s="60"/>
      <c r="BE1224" s="60"/>
      <c r="BF1224" s="60"/>
      <c r="BG1224" s="60"/>
      <c r="BH1224" s="60"/>
      <c r="BI1224" s="60"/>
      <c r="BJ1224" s="60"/>
      <c r="BK1224" s="60"/>
      <c r="BL1224" s="60"/>
      <c r="BM1224" s="60"/>
      <c r="BN1224" s="60"/>
      <c r="BO1224" s="60"/>
      <c r="BP1224" s="60"/>
      <c r="BQ1224" s="60"/>
      <c r="BR1224" s="60"/>
      <c r="BS1224" s="60"/>
      <c r="BT1224" s="60"/>
      <c r="BU1224" s="60"/>
      <c r="BV1224" s="60"/>
      <c r="BW1224" s="60"/>
      <c r="BX1224" s="60"/>
      <c r="BY1224" s="60"/>
      <c r="BZ1224" s="60"/>
      <c r="CA1224" s="60"/>
      <c r="CB1224" s="60"/>
      <c r="CC1224" s="60"/>
      <c r="CD1224" s="60"/>
      <c r="CE1224" s="60"/>
      <c r="CF1224" s="60"/>
      <c r="CG1224" s="60"/>
      <c r="CH1224" s="60"/>
      <c r="CI1224" s="60"/>
      <c r="CJ1224" s="60"/>
      <c r="CK1224" s="60"/>
      <c r="CL1224" s="60"/>
      <c r="CM1224" s="60"/>
      <c r="CN1224" s="60"/>
      <c r="CO1224" s="60"/>
      <c r="CP1224" s="60"/>
      <c r="CQ1224" s="60"/>
      <c r="CR1224" s="60"/>
      <c r="CS1224" s="60"/>
      <c r="CT1224" s="60"/>
      <c r="CU1224" s="60"/>
      <c r="CV1224" s="60"/>
      <c r="CW1224" s="60"/>
      <c r="CX1224" s="60"/>
      <c r="CY1224" s="60"/>
      <c r="CZ1224" s="60"/>
      <c r="DA1224" s="60"/>
      <c r="DB1224" s="60"/>
      <c r="DC1224" s="60"/>
      <c r="DD1224" s="60"/>
      <c r="DE1224" s="60"/>
      <c r="DF1224" s="60"/>
      <c r="DG1224" s="60"/>
      <c r="DH1224" s="60"/>
      <c r="DI1224" s="60"/>
      <c r="DJ1224" s="60"/>
      <c r="DK1224" s="60"/>
      <c r="DL1224" s="60"/>
      <c r="DM1224" s="60"/>
      <c r="DN1224" s="60"/>
      <c r="DO1224" s="60"/>
      <c r="DP1224" s="60"/>
      <c r="DQ1224" s="60"/>
      <c r="DR1224" s="60"/>
      <c r="DS1224" s="60"/>
      <c r="DT1224" s="60"/>
      <c r="DU1224" s="60"/>
      <c r="DV1224" s="60"/>
      <c r="DW1224" s="60"/>
      <c r="DX1224" s="60"/>
      <c r="DY1224" s="60"/>
      <c r="DZ1224" s="60"/>
      <c r="EA1224" s="60"/>
      <c r="EB1224" s="60"/>
      <c r="EC1224" s="60"/>
      <c r="ED1224" s="60"/>
      <c r="EE1224" s="60"/>
      <c r="EF1224" s="60"/>
      <c r="EG1224" s="60"/>
      <c r="EH1224" s="60"/>
      <c r="EI1224" s="60"/>
      <c r="EJ1224" s="60"/>
      <c r="EK1224" s="60"/>
      <c r="EL1224" s="60"/>
      <c r="EM1224" s="60"/>
      <c r="EN1224" s="60"/>
      <c r="EO1224" s="60"/>
      <c r="EP1224" s="60"/>
      <c r="EQ1224" s="60"/>
      <c r="ER1224" s="60"/>
      <c r="ES1224" s="60"/>
      <c r="ET1224" s="60"/>
      <c r="EU1224" s="60"/>
      <c r="EV1224" s="60"/>
      <c r="EW1224" s="60"/>
      <c r="EX1224" s="60"/>
      <c r="EY1224" s="60"/>
      <c r="EZ1224" s="60"/>
      <c r="FA1224" s="60"/>
      <c r="FB1224" s="60"/>
      <c r="FC1224" s="60"/>
      <c r="FD1224" s="60"/>
      <c r="FE1224" s="60"/>
      <c r="FF1224" s="60"/>
      <c r="FG1224" s="60"/>
      <c r="FH1224" s="60"/>
      <c r="FI1224" s="60"/>
      <c r="FJ1224" s="60"/>
      <c r="FK1224" s="60"/>
      <c r="FL1224" s="60"/>
      <c r="FM1224" s="60"/>
      <c r="FN1224" s="60"/>
      <c r="FO1224" s="60"/>
      <c r="FP1224" s="60"/>
      <c r="FQ1224" s="60"/>
      <c r="FR1224" s="60"/>
      <c r="FS1224" s="60"/>
      <c r="FT1224" s="60"/>
      <c r="FU1224" s="60"/>
      <c r="FV1224" s="60"/>
      <c r="FW1224" s="60"/>
      <c r="FX1224" s="60"/>
      <c r="FY1224" s="60"/>
      <c r="FZ1224" s="60"/>
      <c r="GA1224" s="60"/>
      <c r="GB1224" s="60"/>
      <c r="GC1224" s="60"/>
      <c r="GD1224" s="60"/>
      <c r="GE1224" s="60"/>
      <c r="GF1224" s="60"/>
      <c r="GG1224" s="60"/>
      <c r="GH1224" s="60"/>
      <c r="GI1224" s="60"/>
      <c r="GJ1224" s="60"/>
      <c r="GK1224" s="60"/>
      <c r="GL1224" s="60"/>
      <c r="GM1224" s="60"/>
      <c r="GN1224" s="60"/>
      <c r="GO1224" s="60"/>
      <c r="GP1224" s="60"/>
      <c r="GQ1224" s="60"/>
      <c r="GR1224" s="60"/>
      <c r="GS1224" s="60"/>
      <c r="GT1224" s="60"/>
      <c r="GU1224" s="60"/>
      <c r="GV1224" s="60"/>
      <c r="GW1224" s="60"/>
      <c r="GX1224" s="60"/>
      <c r="GY1224" s="60"/>
      <c r="GZ1224" s="60"/>
      <c r="HA1224" s="60"/>
      <c r="HB1224" s="60"/>
      <c r="HC1224" s="60"/>
      <c r="HD1224" s="60"/>
      <c r="HE1224" s="60"/>
      <c r="HF1224" s="60"/>
      <c r="HG1224" s="60"/>
      <c r="HH1224" s="60"/>
      <c r="HI1224" s="60"/>
      <c r="HJ1224" s="60"/>
      <c r="HK1224" s="60"/>
      <c r="HL1224" s="60"/>
      <c r="HM1224" s="60"/>
      <c r="HN1224" s="60"/>
      <c r="HO1224" s="60"/>
      <c r="HP1224" s="60"/>
      <c r="HQ1224" s="60"/>
      <c r="HR1224" s="60"/>
      <c r="HS1224" s="60"/>
      <c r="HT1224" s="60"/>
      <c r="HU1224" s="60"/>
      <c r="HV1224" s="60"/>
      <c r="HW1224" s="60"/>
      <c r="HX1224" s="60"/>
      <c r="HY1224" s="60"/>
      <c r="HZ1224" s="60"/>
      <c r="IA1224" s="60"/>
      <c r="IB1224" s="60"/>
      <c r="IC1224" s="60"/>
      <c r="ID1224" s="60"/>
      <c r="IE1224" s="60"/>
      <c r="IF1224" s="60"/>
      <c r="IG1224" s="60"/>
      <c r="IH1224" s="60"/>
      <c r="II1224" s="60"/>
      <c r="IJ1224" s="60"/>
      <c r="IK1224" s="60"/>
      <c r="IL1224" s="60"/>
      <c r="IM1224" s="60"/>
      <c r="IN1224" s="60"/>
      <c r="IO1224" s="60"/>
      <c r="IP1224" s="60"/>
      <c r="IQ1224" s="60"/>
      <c r="IR1224" s="60"/>
      <c r="IS1224" s="60"/>
      <c r="IT1224" s="60"/>
      <c r="IU1224" s="60"/>
      <c r="IV1224" s="60"/>
      <c r="IW1224" s="60"/>
      <c r="IX1224" s="60"/>
      <c r="IY1224" s="60"/>
      <c r="IZ1224" s="60"/>
      <c r="JA1224" s="60"/>
      <c r="JB1224" s="60"/>
      <c r="JC1224" s="60"/>
      <c r="JD1224" s="60"/>
      <c r="JE1224" s="60"/>
      <c r="JF1224" s="60"/>
      <c r="JG1224" s="60"/>
      <c r="JH1224" s="60"/>
      <c r="JI1224" s="60"/>
      <c r="JJ1224" s="60"/>
      <c r="JK1224" s="60"/>
      <c r="JL1224" s="60"/>
      <c r="JM1224" s="60"/>
      <c r="JN1224" s="60"/>
      <c r="JO1224" s="60"/>
      <c r="JP1224" s="60"/>
      <c r="JQ1224" s="60"/>
      <c r="JR1224" s="60"/>
      <c r="JS1224" s="60"/>
      <c r="JT1224" s="60"/>
      <c r="JU1224" s="60"/>
      <c r="JV1224" s="60"/>
      <c r="JW1224" s="60"/>
      <c r="JX1224" s="60"/>
      <c r="JY1224" s="60"/>
      <c r="JZ1224" s="60"/>
      <c r="KA1224" s="60"/>
      <c r="KB1224" s="60"/>
      <c r="KC1224" s="60"/>
      <c r="KD1224" s="60"/>
      <c r="KE1224" s="60"/>
      <c r="KF1224" s="60"/>
      <c r="KG1224" s="60"/>
      <c r="KH1224" s="60"/>
      <c r="KI1224" s="60"/>
      <c r="KJ1224" s="60"/>
      <c r="KK1224" s="60"/>
      <c r="KL1224" s="60"/>
      <c r="KM1224" s="60"/>
      <c r="KN1224" s="60"/>
      <c r="KO1224" s="60"/>
      <c r="KP1224" s="60"/>
      <c r="KQ1224" s="60"/>
      <c r="KR1224" s="60"/>
      <c r="KS1224" s="60"/>
      <c r="KT1224" s="60"/>
      <c r="KU1224" s="60"/>
      <c r="KV1224" s="60"/>
      <c r="KW1224" s="60"/>
      <c r="KX1224" s="60"/>
      <c r="KY1224" s="60"/>
      <c r="KZ1224" s="60"/>
      <c r="LA1224" s="60"/>
      <c r="LB1224" s="60"/>
      <c r="LC1224" s="60"/>
      <c r="LD1224" s="60"/>
      <c r="LE1224" s="60"/>
      <c r="LF1224" s="60"/>
      <c r="LG1224" s="60"/>
      <c r="LH1224" s="60"/>
      <c r="LI1224" s="60"/>
      <c r="LJ1224" s="60"/>
      <c r="LK1224" s="60"/>
      <c r="LL1224" s="60"/>
      <c r="LM1224" s="60"/>
      <c r="LN1224" s="60"/>
      <c r="LO1224" s="60"/>
      <c r="LP1224" s="60"/>
      <c r="LQ1224" s="60"/>
      <c r="LR1224" s="60"/>
      <c r="LS1224" s="60"/>
      <c r="LT1224" s="60"/>
      <c r="LU1224" s="60"/>
      <c r="LV1224" s="60"/>
      <c r="LW1224" s="60"/>
      <c r="LX1224" s="60"/>
      <c r="LY1224" s="60"/>
      <c r="LZ1224" s="60"/>
      <c r="MA1224" s="60"/>
      <c r="MB1224" s="60"/>
      <c r="MC1224" s="60"/>
      <c r="MD1224" s="60"/>
      <c r="ME1224" s="60"/>
      <c r="MF1224" s="60"/>
      <c r="MG1224" s="60"/>
      <c r="MH1224" s="60"/>
      <c r="MI1224" s="60"/>
      <c r="MJ1224" s="60"/>
      <c r="MK1224" s="60"/>
      <c r="ML1224" s="60"/>
      <c r="MM1224" s="60"/>
      <c r="MN1224" s="60"/>
      <c r="MO1224" s="60"/>
      <c r="MP1224" s="60"/>
      <c r="MQ1224" s="60"/>
      <c r="MR1224" s="60"/>
      <c r="MS1224" s="60"/>
      <c r="MT1224" s="60"/>
      <c r="MU1224" s="60"/>
      <c r="MV1224" s="60"/>
      <c r="MW1224" s="60"/>
      <c r="MX1224" s="60"/>
      <c r="MY1224" s="60"/>
      <c r="MZ1224" s="60"/>
      <c r="NA1224" s="60"/>
      <c r="NB1224" s="60"/>
      <c r="NC1224" s="60"/>
      <c r="ND1224" s="60"/>
      <c r="NE1224" s="60"/>
      <c r="NF1224" s="60"/>
      <c r="NG1224" s="60"/>
      <c r="NH1224" s="60"/>
      <c r="NI1224" s="60"/>
      <c r="NJ1224" s="60"/>
      <c r="NK1224" s="60"/>
      <c r="NL1224" s="60"/>
      <c r="NM1224" s="60"/>
      <c r="NN1224" s="60"/>
      <c r="NO1224" s="60"/>
      <c r="NP1224" s="60"/>
      <c r="NQ1224" s="60"/>
      <c r="NR1224" s="60"/>
      <c r="NS1224" s="60"/>
      <c r="NT1224" s="60"/>
      <c r="NU1224" s="60"/>
      <c r="NV1224" s="60"/>
      <c r="NW1224" s="60"/>
      <c r="NX1224" s="60"/>
      <c r="NY1224" s="60"/>
      <c r="NZ1224" s="60"/>
      <c r="OA1224" s="60"/>
      <c r="OB1224" s="60"/>
      <c r="OC1224" s="60"/>
      <c r="OD1224" s="60"/>
      <c r="OE1224" s="60"/>
      <c r="OF1224" s="60"/>
      <c r="OG1224" s="60"/>
      <c r="OH1224" s="60"/>
      <c r="OI1224" s="60"/>
      <c r="OJ1224" s="60"/>
      <c r="OK1224" s="60"/>
      <c r="OL1224" s="60"/>
      <c r="OM1224" s="60"/>
      <c r="ON1224" s="60"/>
      <c r="OO1224" s="60"/>
      <c r="OP1224" s="60"/>
      <c r="OQ1224" s="60"/>
      <c r="OR1224" s="60"/>
      <c r="OS1224" s="60"/>
      <c r="OT1224" s="60"/>
      <c r="OU1224" s="60"/>
      <c r="OV1224" s="60"/>
      <c r="OW1224" s="60"/>
      <c r="OX1224" s="60"/>
      <c r="OY1224" s="60"/>
      <c r="OZ1224" s="60"/>
      <c r="PA1224" s="60"/>
      <c r="PB1224" s="60"/>
      <c r="PC1224" s="60"/>
      <c r="PD1224" s="60"/>
      <c r="PE1224" s="60"/>
      <c r="PF1224" s="60"/>
      <c r="PG1224" s="60"/>
      <c r="PH1224" s="60"/>
      <c r="PI1224" s="60"/>
      <c r="PJ1224" s="60"/>
      <c r="PK1224" s="60"/>
      <c r="PL1224" s="60"/>
      <c r="PM1224" s="60"/>
      <c r="PN1224" s="60"/>
      <c r="PO1224" s="60"/>
      <c r="PP1224" s="60"/>
      <c r="PQ1224" s="60"/>
      <c r="PR1224" s="60"/>
      <c r="PS1224" s="60"/>
      <c r="PT1224" s="60"/>
      <c r="PU1224" s="60"/>
      <c r="PV1224" s="60"/>
      <c r="PW1224" s="60"/>
      <c r="PX1224" s="60"/>
      <c r="PY1224" s="60"/>
      <c r="PZ1224" s="60"/>
      <c r="QA1224" s="60"/>
      <c r="QB1224" s="60"/>
      <c r="QC1224" s="60"/>
      <c r="QD1224" s="60"/>
      <c r="QE1224" s="60"/>
      <c r="QF1224" s="60"/>
      <c r="QG1224" s="60"/>
      <c r="QH1224" s="60"/>
      <c r="QI1224" s="60"/>
      <c r="QJ1224" s="60"/>
      <c r="QK1224" s="60"/>
      <c r="QL1224" s="60"/>
      <c r="QM1224" s="60"/>
      <c r="QN1224" s="60"/>
      <c r="QO1224" s="60"/>
      <c r="QP1224" s="60"/>
      <c r="QQ1224" s="60"/>
      <c r="QR1224" s="60"/>
      <c r="QS1224" s="60"/>
      <c r="QT1224" s="60"/>
      <c r="QU1224" s="60"/>
      <c r="QV1224" s="60"/>
      <c r="QW1224" s="60"/>
      <c r="QX1224" s="60"/>
      <c r="QY1224" s="60"/>
      <c r="QZ1224" s="60"/>
      <c r="RA1224" s="60"/>
      <c r="RB1224" s="60"/>
      <c r="RC1224" s="60"/>
      <c r="RD1224" s="60"/>
      <c r="RE1224" s="60"/>
      <c r="RF1224" s="60"/>
      <c r="RG1224" s="60"/>
      <c r="RH1224" s="60"/>
      <c r="RI1224" s="60"/>
      <c r="RJ1224" s="60"/>
      <c r="RK1224" s="60"/>
      <c r="RL1224" s="60"/>
      <c r="RM1224" s="60"/>
      <c r="RN1224" s="60"/>
      <c r="RO1224" s="60"/>
      <c r="RP1224" s="60"/>
      <c r="RQ1224" s="60"/>
      <c r="RR1224" s="60"/>
      <c r="RS1224" s="60"/>
      <c r="RT1224" s="60"/>
      <c r="RU1224" s="60"/>
      <c r="RV1224" s="60"/>
      <c r="RW1224" s="60"/>
      <c r="RX1224" s="60"/>
      <c r="RY1224" s="60"/>
      <c r="RZ1224" s="60"/>
      <c r="SA1224" s="60"/>
      <c r="SB1224" s="60"/>
      <c r="SC1224" s="60"/>
      <c r="SD1224" s="60"/>
      <c r="SE1224" s="60"/>
      <c r="SF1224" s="60"/>
      <c r="SG1224" s="60"/>
      <c r="SH1224" s="60"/>
      <c r="SI1224" s="60"/>
      <c r="SJ1224" s="60"/>
      <c r="SK1224" s="60"/>
      <c r="SL1224" s="60"/>
      <c r="SM1224" s="60"/>
      <c r="SN1224" s="60"/>
      <c r="SO1224" s="60"/>
      <c r="SP1224" s="60"/>
      <c r="SQ1224" s="60"/>
      <c r="SR1224" s="60"/>
      <c r="SS1224" s="60"/>
      <c r="ST1224" s="60"/>
      <c r="SU1224" s="60"/>
      <c r="SV1224" s="60"/>
      <c r="SW1224" s="60"/>
      <c r="SX1224" s="60"/>
      <c r="SY1224" s="60"/>
      <c r="SZ1224" s="60"/>
      <c r="TA1224" s="60"/>
      <c r="TB1224" s="60"/>
      <c r="TC1224" s="60"/>
      <c r="TD1224" s="60"/>
      <c r="TE1224" s="60"/>
      <c r="TF1224" s="60"/>
      <c r="TG1224" s="60"/>
      <c r="TH1224" s="60"/>
      <c r="TI1224" s="60"/>
    </row>
    <row r="1225" spans="1:529" s="60" customFormat="1" ht="63.75" customHeight="1" thickBot="1" x14ac:dyDescent="0.3">
      <c r="A1225" s="165" t="s">
        <v>5115</v>
      </c>
      <c r="B1225" s="166">
        <v>42040</v>
      </c>
      <c r="C1225" s="167" t="s">
        <v>5304</v>
      </c>
      <c r="D1225" s="167" t="s">
        <v>7103</v>
      </c>
      <c r="E1225" s="705" t="s">
        <v>135</v>
      </c>
      <c r="F1225" s="705" t="s">
        <v>136</v>
      </c>
      <c r="G1225" s="705" t="s">
        <v>51</v>
      </c>
      <c r="H1225" s="168">
        <v>31098</v>
      </c>
      <c r="I1225" s="166">
        <v>42087</v>
      </c>
      <c r="J1225" s="166">
        <v>43465</v>
      </c>
      <c r="K1225" s="167" t="s">
        <v>1171</v>
      </c>
      <c r="L1225" s="167"/>
      <c r="M1225" s="167" t="s">
        <v>5116</v>
      </c>
      <c r="N1225" s="167" t="s">
        <v>34</v>
      </c>
      <c r="O1225" s="167">
        <v>28908</v>
      </c>
      <c r="P1225" s="759"/>
      <c r="Q1225" s="759"/>
      <c r="R1225" s="759" t="s">
        <v>7051</v>
      </c>
      <c r="S1225" s="759"/>
      <c r="T1225" s="564">
        <v>9.6</v>
      </c>
      <c r="U1225" s="167">
        <v>219</v>
      </c>
      <c r="V1225" s="167">
        <v>28.908000000000001</v>
      </c>
      <c r="W1225" s="167" t="s">
        <v>5117</v>
      </c>
      <c r="X1225" s="167">
        <v>30</v>
      </c>
      <c r="Y1225" s="167" t="s">
        <v>1090</v>
      </c>
      <c r="Z1225" s="167" t="s">
        <v>1090</v>
      </c>
      <c r="AA1225" s="167" t="s">
        <v>1090</v>
      </c>
      <c r="AB1225" s="167" t="s">
        <v>1090</v>
      </c>
      <c r="AC1225" s="167" t="s">
        <v>1090</v>
      </c>
      <c r="AD1225" s="167" t="s">
        <v>1090</v>
      </c>
      <c r="AE1225" s="167" t="s">
        <v>1090</v>
      </c>
      <c r="AF1225" s="167" t="s">
        <v>1090</v>
      </c>
      <c r="AG1225" s="167" t="s">
        <v>5118</v>
      </c>
      <c r="AH1225" s="167">
        <v>180.43</v>
      </c>
      <c r="AI1225" s="167" t="s">
        <v>5119</v>
      </c>
      <c r="AJ1225" s="167" t="s">
        <v>5120</v>
      </c>
      <c r="AK1225" s="103" t="s">
        <v>1459</v>
      </c>
      <c r="AL1225" s="152"/>
    </row>
    <row r="1226" spans="1:529" s="60" customFormat="1" ht="62.25" customHeight="1" thickBot="1" x14ac:dyDescent="0.3">
      <c r="A1226" s="165" t="s">
        <v>5298</v>
      </c>
      <c r="B1226" s="166">
        <v>42053</v>
      </c>
      <c r="C1226" s="167" t="s">
        <v>5299</v>
      </c>
      <c r="D1226" s="167" t="s">
        <v>7197</v>
      </c>
      <c r="E1226" s="167" t="s">
        <v>113</v>
      </c>
      <c r="F1226" s="167" t="s">
        <v>113</v>
      </c>
      <c r="G1226" s="167" t="s">
        <v>63</v>
      </c>
      <c r="H1226" s="168">
        <v>3928</v>
      </c>
      <c r="I1226" s="166">
        <v>42090</v>
      </c>
      <c r="J1226" s="166">
        <v>44245</v>
      </c>
      <c r="K1226" s="167" t="s">
        <v>1315</v>
      </c>
      <c r="L1226" s="167"/>
      <c r="M1226" s="167" t="s">
        <v>994</v>
      </c>
      <c r="N1226" s="167" t="s">
        <v>66</v>
      </c>
      <c r="O1226" s="167">
        <v>30000</v>
      </c>
      <c r="P1226" s="759"/>
      <c r="Q1226" s="759"/>
      <c r="R1226" s="759" t="s">
        <v>6654</v>
      </c>
      <c r="S1226" s="759"/>
      <c r="T1226" s="564">
        <v>7.32</v>
      </c>
      <c r="U1226" s="167">
        <v>118</v>
      </c>
      <c r="V1226" s="167">
        <v>30000</v>
      </c>
      <c r="W1226" s="167" t="s">
        <v>3185</v>
      </c>
      <c r="X1226" s="167">
        <v>50</v>
      </c>
      <c r="Y1226" s="167" t="s">
        <v>1090</v>
      </c>
      <c r="Z1226" s="167">
        <v>70</v>
      </c>
      <c r="AA1226" s="167" t="s">
        <v>1090</v>
      </c>
      <c r="AB1226" s="167" t="s">
        <v>1090</v>
      </c>
      <c r="AC1226" s="167" t="s">
        <v>1090</v>
      </c>
      <c r="AD1226" s="167" t="s">
        <v>1090</v>
      </c>
      <c r="AE1226" s="167" t="s">
        <v>1090</v>
      </c>
      <c r="AF1226" s="167">
        <v>0.3</v>
      </c>
      <c r="AG1226" s="167" t="s">
        <v>5300</v>
      </c>
      <c r="AH1226" s="167">
        <v>453.25799999999998</v>
      </c>
      <c r="AI1226" s="167" t="s">
        <v>5301</v>
      </c>
      <c r="AJ1226" s="167" t="s">
        <v>5302</v>
      </c>
      <c r="AK1226" s="103" t="s">
        <v>1459</v>
      </c>
      <c r="AL1226" s="152" t="s">
        <v>6655</v>
      </c>
    </row>
    <row r="1227" spans="1:529" s="82" customFormat="1" ht="55.5" customHeight="1" x14ac:dyDescent="0.25">
      <c r="A1227" s="62" t="s">
        <v>5303</v>
      </c>
      <c r="B1227" s="63">
        <v>42047</v>
      </c>
      <c r="C1227" s="64" t="s">
        <v>5305</v>
      </c>
      <c r="D1227" s="64" t="s">
        <v>7198</v>
      </c>
      <c r="E1227" s="11" t="s">
        <v>7167</v>
      </c>
      <c r="F1227" s="11" t="s">
        <v>100</v>
      </c>
      <c r="G1227" s="11" t="s">
        <v>86</v>
      </c>
      <c r="H1227" s="157" t="s">
        <v>5307</v>
      </c>
      <c r="I1227" s="63">
        <v>42077</v>
      </c>
      <c r="J1227" s="63">
        <v>45700</v>
      </c>
      <c r="K1227" s="64" t="s">
        <v>374</v>
      </c>
      <c r="L1227" s="64"/>
      <c r="M1227" s="64" t="s">
        <v>1039</v>
      </c>
      <c r="N1227" s="64" t="s">
        <v>40</v>
      </c>
      <c r="O1227" s="64">
        <v>2584200</v>
      </c>
      <c r="P1227" s="839"/>
      <c r="Q1227" s="839"/>
      <c r="R1227" s="839"/>
      <c r="S1227" s="839"/>
      <c r="T1227" s="630">
        <v>406</v>
      </c>
      <c r="U1227" s="64">
        <v>7080</v>
      </c>
      <c r="V1227" s="64">
        <v>1220</v>
      </c>
      <c r="W1227" s="64" t="s">
        <v>3185</v>
      </c>
      <c r="X1227" s="64">
        <v>35</v>
      </c>
      <c r="Y1227" s="64">
        <v>25</v>
      </c>
      <c r="Z1227" s="64">
        <v>125</v>
      </c>
      <c r="AA1227" s="64" t="s">
        <v>1090</v>
      </c>
      <c r="AB1227" s="64" t="s">
        <v>1090</v>
      </c>
      <c r="AC1227" s="64" t="s">
        <v>1090</v>
      </c>
      <c r="AD1227" s="64">
        <v>15</v>
      </c>
      <c r="AE1227" s="64">
        <v>2</v>
      </c>
      <c r="AF1227" s="64">
        <v>0.3</v>
      </c>
      <c r="AG1227" s="64" t="s">
        <v>5309</v>
      </c>
      <c r="AH1227" s="64">
        <v>174.57</v>
      </c>
      <c r="AI1227" s="64" t="s">
        <v>5310</v>
      </c>
      <c r="AJ1227" s="64" t="s">
        <v>5311</v>
      </c>
      <c r="AK1227" s="64" t="s">
        <v>5315</v>
      </c>
      <c r="AL1227" s="469"/>
      <c r="AM1227" s="60"/>
      <c r="AN1227" s="60"/>
      <c r="AO1227" s="60"/>
      <c r="AP1227" s="60"/>
      <c r="AQ1227" s="60"/>
      <c r="AR1227" s="60"/>
      <c r="AS1227" s="60"/>
      <c r="AT1227" s="60"/>
      <c r="AU1227" s="60"/>
      <c r="AV1227" s="60"/>
      <c r="AW1227" s="60"/>
      <c r="AX1227" s="60"/>
      <c r="AY1227" s="60"/>
      <c r="AZ1227" s="60"/>
      <c r="BA1227" s="60"/>
      <c r="BB1227" s="60"/>
      <c r="BC1227" s="60"/>
      <c r="BD1227" s="60"/>
      <c r="BE1227" s="60"/>
      <c r="BF1227" s="60"/>
      <c r="BG1227" s="60"/>
      <c r="BH1227" s="60"/>
      <c r="BI1227" s="60"/>
      <c r="BJ1227" s="60"/>
      <c r="BK1227" s="60"/>
      <c r="BL1227" s="60"/>
      <c r="BM1227" s="60"/>
      <c r="BN1227" s="60"/>
      <c r="BO1227" s="60"/>
      <c r="BP1227" s="60"/>
      <c r="BQ1227" s="60"/>
      <c r="BR1227" s="60"/>
      <c r="BS1227" s="60"/>
      <c r="BT1227" s="60"/>
      <c r="BU1227" s="60"/>
      <c r="BV1227" s="60"/>
      <c r="BW1227" s="60"/>
      <c r="BX1227" s="60"/>
      <c r="BY1227" s="60"/>
      <c r="BZ1227" s="60"/>
      <c r="CA1227" s="60"/>
      <c r="CB1227" s="60"/>
      <c r="CC1227" s="60"/>
      <c r="CD1227" s="60"/>
      <c r="CE1227" s="60"/>
      <c r="CF1227" s="60"/>
      <c r="CG1227" s="60"/>
      <c r="CH1227" s="60"/>
      <c r="CI1227" s="60"/>
      <c r="CJ1227" s="60"/>
      <c r="CK1227" s="60"/>
      <c r="CL1227" s="60"/>
      <c r="CM1227" s="60"/>
      <c r="CN1227" s="60"/>
      <c r="CO1227" s="60"/>
      <c r="CP1227" s="60"/>
      <c r="CQ1227" s="60"/>
      <c r="CR1227" s="60"/>
      <c r="CS1227" s="60"/>
      <c r="CT1227" s="60"/>
      <c r="CU1227" s="60"/>
      <c r="CV1227" s="60"/>
      <c r="CW1227" s="60"/>
      <c r="CX1227" s="60"/>
      <c r="CY1227" s="60"/>
      <c r="CZ1227" s="60"/>
      <c r="DA1227" s="60"/>
      <c r="DB1227" s="60"/>
      <c r="DC1227" s="60"/>
      <c r="DD1227" s="60"/>
      <c r="DE1227" s="60"/>
      <c r="DF1227" s="60"/>
      <c r="DG1227" s="60"/>
      <c r="DH1227" s="60"/>
      <c r="DI1227" s="60"/>
      <c r="DJ1227" s="60"/>
      <c r="DK1227" s="60"/>
      <c r="DL1227" s="60"/>
      <c r="DM1227" s="60"/>
      <c r="DN1227" s="60"/>
      <c r="DO1227" s="60"/>
      <c r="DP1227" s="60"/>
      <c r="DQ1227" s="60"/>
      <c r="DR1227" s="60"/>
      <c r="DS1227" s="60"/>
      <c r="DT1227" s="60"/>
      <c r="DU1227" s="60"/>
      <c r="DV1227" s="60"/>
      <c r="DW1227" s="60"/>
      <c r="DX1227" s="60"/>
      <c r="DY1227" s="60"/>
      <c r="DZ1227" s="60"/>
      <c r="EA1227" s="60"/>
      <c r="EB1227" s="60"/>
      <c r="EC1227" s="60"/>
      <c r="ED1227" s="60"/>
      <c r="EE1227" s="60"/>
      <c r="EF1227" s="60"/>
      <c r="EG1227" s="60"/>
      <c r="EH1227" s="60"/>
      <c r="EI1227" s="60"/>
      <c r="EJ1227" s="60"/>
      <c r="EK1227" s="60"/>
      <c r="EL1227" s="60"/>
      <c r="EM1227" s="60"/>
      <c r="EN1227" s="60"/>
      <c r="EO1227" s="60"/>
      <c r="EP1227" s="60"/>
      <c r="EQ1227" s="60"/>
      <c r="ER1227" s="60"/>
      <c r="ES1227" s="60"/>
      <c r="ET1227" s="60"/>
      <c r="EU1227" s="60"/>
      <c r="EV1227" s="60"/>
      <c r="EW1227" s="60"/>
      <c r="EX1227" s="60"/>
      <c r="EY1227" s="60"/>
      <c r="EZ1227" s="60"/>
      <c r="FA1227" s="60"/>
      <c r="FB1227" s="60"/>
      <c r="FC1227" s="60"/>
      <c r="FD1227" s="60"/>
      <c r="FE1227" s="60"/>
      <c r="FF1227" s="60"/>
      <c r="FG1227" s="60"/>
      <c r="FH1227" s="60"/>
      <c r="FI1227" s="60"/>
      <c r="FJ1227" s="60"/>
      <c r="FK1227" s="60"/>
      <c r="FL1227" s="60"/>
      <c r="FM1227" s="60"/>
      <c r="FN1227" s="60"/>
      <c r="FO1227" s="60"/>
      <c r="FP1227" s="60"/>
      <c r="FQ1227" s="60"/>
      <c r="FR1227" s="60"/>
      <c r="FS1227" s="60"/>
      <c r="FT1227" s="60"/>
      <c r="FU1227" s="60"/>
      <c r="FV1227" s="60"/>
      <c r="FW1227" s="60"/>
      <c r="FX1227" s="60"/>
      <c r="FY1227" s="60"/>
      <c r="FZ1227" s="60"/>
      <c r="GA1227" s="60"/>
      <c r="GB1227" s="60"/>
      <c r="GC1227" s="60"/>
      <c r="GD1227" s="60"/>
      <c r="GE1227" s="60"/>
      <c r="GF1227" s="60"/>
      <c r="GG1227" s="60"/>
      <c r="GH1227" s="60"/>
      <c r="GI1227" s="60"/>
      <c r="GJ1227" s="60"/>
      <c r="GK1227" s="60"/>
      <c r="GL1227" s="60"/>
      <c r="GM1227" s="60"/>
      <c r="GN1227" s="60"/>
      <c r="GO1227" s="60"/>
      <c r="GP1227" s="60"/>
      <c r="GQ1227" s="60"/>
      <c r="GR1227" s="60"/>
      <c r="GS1227" s="60"/>
      <c r="GT1227" s="60"/>
      <c r="GU1227" s="60"/>
      <c r="GV1227" s="60"/>
      <c r="GW1227" s="60"/>
      <c r="GX1227" s="60"/>
      <c r="GY1227" s="60"/>
      <c r="GZ1227" s="60"/>
      <c r="HA1227" s="60"/>
      <c r="HB1227" s="60"/>
      <c r="HC1227" s="60"/>
      <c r="HD1227" s="60"/>
      <c r="HE1227" s="60"/>
      <c r="HF1227" s="60"/>
      <c r="HG1227" s="60"/>
      <c r="HH1227" s="60"/>
      <c r="HI1227" s="60"/>
      <c r="HJ1227" s="60"/>
      <c r="HK1227" s="60"/>
      <c r="HL1227" s="60"/>
      <c r="HM1227" s="60"/>
      <c r="HN1227" s="60"/>
      <c r="HO1227" s="60"/>
      <c r="HP1227" s="60"/>
      <c r="HQ1227" s="60"/>
      <c r="HR1227" s="60"/>
      <c r="HS1227" s="60"/>
      <c r="HT1227" s="60"/>
      <c r="HU1227" s="60"/>
      <c r="HV1227" s="60"/>
      <c r="HW1227" s="60"/>
      <c r="HX1227" s="60"/>
      <c r="HY1227" s="60"/>
      <c r="HZ1227" s="60"/>
      <c r="IA1227" s="60"/>
      <c r="IB1227" s="60"/>
      <c r="IC1227" s="60"/>
      <c r="ID1227" s="60"/>
      <c r="IE1227" s="60"/>
      <c r="IF1227" s="60"/>
      <c r="IG1227" s="60"/>
      <c r="IH1227" s="60"/>
      <c r="II1227" s="60"/>
      <c r="IJ1227" s="60"/>
      <c r="IK1227" s="60"/>
      <c r="IL1227" s="60"/>
      <c r="IM1227" s="60"/>
      <c r="IN1227" s="60"/>
      <c r="IO1227" s="60"/>
      <c r="IP1227" s="60"/>
      <c r="IQ1227" s="60"/>
      <c r="IR1227" s="60"/>
      <c r="IS1227" s="60"/>
      <c r="IT1227" s="60"/>
      <c r="IU1227" s="60"/>
      <c r="IV1227" s="60"/>
      <c r="IW1227" s="60"/>
      <c r="IX1227" s="60"/>
      <c r="IY1227" s="60"/>
      <c r="IZ1227" s="60"/>
      <c r="JA1227" s="60"/>
      <c r="JB1227" s="60"/>
      <c r="JC1227" s="60"/>
      <c r="JD1227" s="60"/>
      <c r="JE1227" s="60"/>
      <c r="JF1227" s="60"/>
      <c r="JG1227" s="60"/>
      <c r="JH1227" s="60"/>
      <c r="JI1227" s="60"/>
      <c r="JJ1227" s="60"/>
      <c r="JK1227" s="60"/>
      <c r="JL1227" s="60"/>
      <c r="JM1227" s="60"/>
      <c r="JN1227" s="60"/>
      <c r="JO1227" s="60"/>
      <c r="JP1227" s="60"/>
      <c r="JQ1227" s="60"/>
      <c r="JR1227" s="60"/>
      <c r="JS1227" s="60"/>
      <c r="JT1227" s="60"/>
      <c r="JU1227" s="60"/>
      <c r="JV1227" s="60"/>
      <c r="JW1227" s="60"/>
      <c r="JX1227" s="60"/>
      <c r="JY1227" s="60"/>
      <c r="JZ1227" s="60"/>
      <c r="KA1227" s="60"/>
      <c r="KB1227" s="60"/>
      <c r="KC1227" s="60"/>
      <c r="KD1227" s="60"/>
      <c r="KE1227" s="60"/>
      <c r="KF1227" s="60"/>
      <c r="KG1227" s="60"/>
      <c r="KH1227" s="60"/>
      <c r="KI1227" s="60"/>
      <c r="KJ1227" s="60"/>
      <c r="KK1227" s="60"/>
      <c r="KL1227" s="60"/>
      <c r="KM1227" s="60"/>
      <c r="KN1227" s="60"/>
      <c r="KO1227" s="60"/>
      <c r="KP1227" s="60"/>
      <c r="KQ1227" s="60"/>
      <c r="KR1227" s="60"/>
      <c r="KS1227" s="60"/>
      <c r="KT1227" s="60"/>
      <c r="KU1227" s="60"/>
      <c r="KV1227" s="60"/>
      <c r="KW1227" s="60"/>
      <c r="KX1227" s="60"/>
      <c r="KY1227" s="60"/>
      <c r="KZ1227" s="60"/>
      <c r="LA1227" s="60"/>
      <c r="LB1227" s="60"/>
      <c r="LC1227" s="60"/>
      <c r="LD1227" s="60"/>
      <c r="LE1227" s="60"/>
      <c r="LF1227" s="60"/>
      <c r="LG1227" s="60"/>
      <c r="LH1227" s="60"/>
      <c r="LI1227" s="60"/>
      <c r="LJ1227" s="60"/>
      <c r="LK1227" s="60"/>
      <c r="LL1227" s="60"/>
      <c r="LM1227" s="60"/>
      <c r="LN1227" s="60"/>
      <c r="LO1227" s="60"/>
      <c r="LP1227" s="60"/>
      <c r="LQ1227" s="60"/>
      <c r="LR1227" s="60"/>
      <c r="LS1227" s="60"/>
      <c r="LT1227" s="60"/>
      <c r="LU1227" s="60"/>
      <c r="LV1227" s="60"/>
      <c r="LW1227" s="60"/>
      <c r="LX1227" s="60"/>
      <c r="LY1227" s="60"/>
      <c r="LZ1227" s="60"/>
      <c r="MA1227" s="60"/>
      <c r="MB1227" s="60"/>
      <c r="MC1227" s="60"/>
      <c r="MD1227" s="60"/>
      <c r="ME1227" s="60"/>
      <c r="MF1227" s="60"/>
      <c r="MG1227" s="60"/>
      <c r="MH1227" s="60"/>
      <c r="MI1227" s="60"/>
      <c r="MJ1227" s="60"/>
      <c r="MK1227" s="60"/>
      <c r="ML1227" s="60"/>
      <c r="MM1227" s="60"/>
      <c r="MN1227" s="60"/>
      <c r="MO1227" s="60"/>
      <c r="MP1227" s="60"/>
      <c r="MQ1227" s="60"/>
      <c r="MR1227" s="60"/>
      <c r="MS1227" s="60"/>
      <c r="MT1227" s="60"/>
      <c r="MU1227" s="60"/>
      <c r="MV1227" s="60"/>
      <c r="MW1227" s="60"/>
      <c r="MX1227" s="60"/>
      <c r="MY1227" s="60"/>
      <c r="MZ1227" s="60"/>
      <c r="NA1227" s="60"/>
      <c r="NB1227" s="60"/>
      <c r="NC1227" s="60"/>
      <c r="ND1227" s="60"/>
      <c r="NE1227" s="60"/>
      <c r="NF1227" s="60"/>
      <c r="NG1227" s="60"/>
      <c r="NH1227" s="60"/>
      <c r="NI1227" s="60"/>
      <c r="NJ1227" s="60"/>
      <c r="NK1227" s="60"/>
      <c r="NL1227" s="60"/>
      <c r="NM1227" s="60"/>
      <c r="NN1227" s="60"/>
      <c r="NO1227" s="60"/>
      <c r="NP1227" s="60"/>
      <c r="NQ1227" s="60"/>
      <c r="NR1227" s="60"/>
      <c r="NS1227" s="60"/>
      <c r="NT1227" s="60"/>
      <c r="NU1227" s="60"/>
      <c r="NV1227" s="60"/>
      <c r="NW1227" s="60"/>
      <c r="NX1227" s="60"/>
      <c r="NY1227" s="60"/>
      <c r="NZ1227" s="60"/>
      <c r="OA1227" s="60"/>
      <c r="OB1227" s="60"/>
      <c r="OC1227" s="60"/>
      <c r="OD1227" s="60"/>
      <c r="OE1227" s="60"/>
      <c r="OF1227" s="60"/>
      <c r="OG1227" s="60"/>
      <c r="OH1227" s="60"/>
      <c r="OI1227" s="60"/>
      <c r="OJ1227" s="60"/>
      <c r="OK1227" s="60"/>
      <c r="OL1227" s="60"/>
      <c r="OM1227" s="60"/>
      <c r="ON1227" s="60"/>
      <c r="OO1227" s="60"/>
      <c r="OP1227" s="60"/>
      <c r="OQ1227" s="60"/>
      <c r="OR1227" s="60"/>
      <c r="OS1227" s="60"/>
      <c r="OT1227" s="60"/>
      <c r="OU1227" s="60"/>
      <c r="OV1227" s="60"/>
      <c r="OW1227" s="60"/>
      <c r="OX1227" s="60"/>
      <c r="OY1227" s="60"/>
      <c r="OZ1227" s="60"/>
      <c r="PA1227" s="60"/>
      <c r="PB1227" s="60"/>
      <c r="PC1227" s="60"/>
      <c r="PD1227" s="60"/>
      <c r="PE1227" s="60"/>
      <c r="PF1227" s="60"/>
      <c r="PG1227" s="60"/>
      <c r="PH1227" s="60"/>
      <c r="PI1227" s="60"/>
      <c r="PJ1227" s="60"/>
      <c r="PK1227" s="60"/>
      <c r="PL1227" s="60"/>
      <c r="PM1227" s="60"/>
      <c r="PN1227" s="60"/>
      <c r="PO1227" s="60"/>
      <c r="PP1227" s="60"/>
      <c r="PQ1227" s="60"/>
      <c r="PR1227" s="60"/>
      <c r="PS1227" s="60"/>
      <c r="PT1227" s="60"/>
      <c r="PU1227" s="60"/>
      <c r="PV1227" s="60"/>
      <c r="PW1227" s="60"/>
      <c r="PX1227" s="60"/>
      <c r="PY1227" s="60"/>
      <c r="PZ1227" s="60"/>
      <c r="QA1227" s="60"/>
      <c r="QB1227" s="60"/>
      <c r="QC1227" s="60"/>
      <c r="QD1227" s="60"/>
      <c r="QE1227" s="60"/>
      <c r="QF1227" s="60"/>
      <c r="QG1227" s="60"/>
      <c r="QH1227" s="60"/>
      <c r="QI1227" s="60"/>
      <c r="QJ1227" s="60"/>
      <c r="QK1227" s="60"/>
      <c r="QL1227" s="60"/>
      <c r="QM1227" s="60"/>
      <c r="QN1227" s="60"/>
      <c r="QO1227" s="60"/>
      <c r="QP1227" s="60"/>
      <c r="QQ1227" s="60"/>
      <c r="QR1227" s="60"/>
      <c r="QS1227" s="60"/>
      <c r="QT1227" s="60"/>
      <c r="QU1227" s="60"/>
      <c r="QV1227" s="60"/>
      <c r="QW1227" s="60"/>
      <c r="QX1227" s="60"/>
      <c r="QY1227" s="60"/>
      <c r="QZ1227" s="60"/>
      <c r="RA1227" s="60"/>
      <c r="RB1227" s="60"/>
      <c r="RC1227" s="60"/>
      <c r="RD1227" s="60"/>
      <c r="RE1227" s="60"/>
      <c r="RF1227" s="60"/>
      <c r="RG1227" s="60"/>
      <c r="RH1227" s="60"/>
      <c r="RI1227" s="60"/>
      <c r="RJ1227" s="60"/>
      <c r="RK1227" s="60"/>
      <c r="RL1227" s="60"/>
      <c r="RM1227" s="60"/>
      <c r="RN1227" s="60"/>
      <c r="RO1227" s="60"/>
      <c r="RP1227" s="60"/>
      <c r="RQ1227" s="60"/>
      <c r="RR1227" s="60"/>
      <c r="RS1227" s="60"/>
      <c r="RT1227" s="60"/>
      <c r="RU1227" s="60"/>
      <c r="RV1227" s="60"/>
      <c r="RW1227" s="60"/>
      <c r="RX1227" s="60"/>
      <c r="RY1227" s="60"/>
      <c r="RZ1227" s="60"/>
      <c r="SA1227" s="60"/>
      <c r="SB1227" s="60"/>
      <c r="SC1227" s="60"/>
      <c r="SD1227" s="60"/>
      <c r="SE1227" s="60"/>
      <c r="SF1227" s="60"/>
      <c r="SG1227" s="60"/>
      <c r="SH1227" s="60"/>
      <c r="SI1227" s="60"/>
      <c r="SJ1227" s="60"/>
      <c r="SK1227" s="60"/>
      <c r="SL1227" s="60"/>
      <c r="SM1227" s="60"/>
      <c r="SN1227" s="60"/>
      <c r="SO1227" s="60"/>
      <c r="SP1227" s="60"/>
      <c r="SQ1227" s="60"/>
      <c r="SR1227" s="60"/>
      <c r="SS1227" s="60"/>
      <c r="ST1227" s="60"/>
      <c r="SU1227" s="60"/>
      <c r="SV1227" s="60"/>
      <c r="SW1227" s="60"/>
      <c r="SX1227" s="60"/>
      <c r="SY1227" s="60"/>
      <c r="SZ1227" s="60"/>
      <c r="TA1227" s="60"/>
      <c r="TB1227" s="60"/>
      <c r="TC1227" s="60"/>
      <c r="TD1227" s="60"/>
      <c r="TE1227" s="60"/>
      <c r="TF1227" s="60"/>
      <c r="TG1227" s="60"/>
      <c r="TH1227" s="60"/>
      <c r="TI1227" s="60"/>
    </row>
    <row r="1228" spans="1:529" s="60" customFormat="1" ht="55.5" customHeight="1" thickBot="1" x14ac:dyDescent="0.3">
      <c r="A1228" s="65" t="s">
        <v>5303</v>
      </c>
      <c r="B1228" s="66">
        <v>42047</v>
      </c>
      <c r="C1228" s="67" t="s">
        <v>5306</v>
      </c>
      <c r="D1228" s="67" t="s">
        <v>7198</v>
      </c>
      <c r="E1228" s="11" t="s">
        <v>7167</v>
      </c>
      <c r="F1228" s="11" t="s">
        <v>100</v>
      </c>
      <c r="G1228" s="11" t="s">
        <v>86</v>
      </c>
      <c r="H1228" s="158" t="s">
        <v>5307</v>
      </c>
      <c r="I1228" s="66">
        <v>42077</v>
      </c>
      <c r="J1228" s="66">
        <v>45700</v>
      </c>
      <c r="K1228" s="67" t="s">
        <v>1961</v>
      </c>
      <c r="L1228" s="67"/>
      <c r="M1228" s="67" t="s">
        <v>5308</v>
      </c>
      <c r="N1228" s="67" t="s">
        <v>40</v>
      </c>
      <c r="O1228" s="67">
        <v>6000</v>
      </c>
      <c r="P1228" s="756"/>
      <c r="Q1228" s="756"/>
      <c r="R1228" s="756"/>
      <c r="S1228" s="756"/>
      <c r="T1228" s="562">
        <v>1.38</v>
      </c>
      <c r="U1228" s="67">
        <v>16.440000000000001</v>
      </c>
      <c r="V1228" s="67">
        <v>6000</v>
      </c>
      <c r="W1228" s="67" t="s">
        <v>3185</v>
      </c>
      <c r="X1228" s="67">
        <v>35</v>
      </c>
      <c r="Y1228" s="67">
        <v>25</v>
      </c>
      <c r="Z1228" s="67">
        <v>125</v>
      </c>
      <c r="AA1228" s="67" t="s">
        <v>1090</v>
      </c>
      <c r="AB1228" s="67" t="s">
        <v>1090</v>
      </c>
      <c r="AC1228" s="67" t="s">
        <v>1090</v>
      </c>
      <c r="AD1228" s="67" t="s">
        <v>1090</v>
      </c>
      <c r="AE1228" s="67" t="s">
        <v>1090</v>
      </c>
      <c r="AF1228" s="67">
        <v>0.3</v>
      </c>
      <c r="AG1228" s="67" t="s">
        <v>5312</v>
      </c>
      <c r="AH1228" s="67">
        <v>201.41</v>
      </c>
      <c r="AI1228" s="67" t="s">
        <v>5313</v>
      </c>
      <c r="AJ1228" s="67" t="s">
        <v>5314</v>
      </c>
      <c r="AK1228" s="67" t="s">
        <v>5315</v>
      </c>
      <c r="AL1228" s="425"/>
    </row>
    <row r="1229" spans="1:529" s="60" customFormat="1" ht="55.5" customHeight="1" thickBot="1" x14ac:dyDescent="0.3">
      <c r="A1229" s="92" t="s">
        <v>5316</v>
      </c>
      <c r="B1229" s="93">
        <v>42059</v>
      </c>
      <c r="C1229" s="94" t="s">
        <v>5317</v>
      </c>
      <c r="D1229" s="67" t="s">
        <v>7199</v>
      </c>
      <c r="E1229" s="94" t="s">
        <v>7168</v>
      </c>
      <c r="F1229" s="94" t="s">
        <v>7169</v>
      </c>
      <c r="G1229" s="94" t="s">
        <v>70</v>
      </c>
      <c r="H1229" s="159">
        <v>51264</v>
      </c>
      <c r="I1229" s="93">
        <v>42073</v>
      </c>
      <c r="J1229" s="93">
        <v>44251</v>
      </c>
      <c r="K1229" s="94" t="s">
        <v>365</v>
      </c>
      <c r="L1229" s="94"/>
      <c r="M1229" s="94" t="s">
        <v>335</v>
      </c>
      <c r="N1229" s="94" t="s">
        <v>25</v>
      </c>
      <c r="O1229" s="94">
        <v>2348</v>
      </c>
      <c r="P1229" s="834"/>
      <c r="Q1229" s="834"/>
      <c r="R1229" s="834"/>
      <c r="S1229" s="834"/>
      <c r="T1229" s="579">
        <v>2.2999999999999998</v>
      </c>
      <c r="U1229" s="94">
        <v>11.34</v>
      </c>
      <c r="V1229" s="94">
        <v>2348</v>
      </c>
      <c r="W1229" s="94" t="s">
        <v>3185</v>
      </c>
      <c r="X1229" s="94">
        <v>50</v>
      </c>
      <c r="Y1229" s="94">
        <v>15</v>
      </c>
      <c r="Z1229" s="94">
        <v>70</v>
      </c>
      <c r="AA1229" s="94" t="s">
        <v>1090</v>
      </c>
      <c r="AB1229" s="94" t="s">
        <v>1090</v>
      </c>
      <c r="AC1229" s="94" t="s">
        <v>1090</v>
      </c>
      <c r="AD1229" s="94" t="s">
        <v>1090</v>
      </c>
      <c r="AE1229" s="94" t="s">
        <v>1090</v>
      </c>
      <c r="AF1229" s="94" t="s">
        <v>1090</v>
      </c>
      <c r="AG1229" s="94" t="s">
        <v>1090</v>
      </c>
      <c r="AH1229" s="94">
        <v>89.72</v>
      </c>
      <c r="AI1229" s="94" t="s">
        <v>5318</v>
      </c>
      <c r="AJ1229" s="94" t="s">
        <v>5319</v>
      </c>
      <c r="AK1229" s="67" t="s">
        <v>1459</v>
      </c>
      <c r="AL1229" s="82"/>
    </row>
    <row r="1230" spans="1:529" s="60" customFormat="1" ht="41.25" customHeight="1" x14ac:dyDescent="0.25">
      <c r="A1230" s="62" t="s">
        <v>5332</v>
      </c>
      <c r="B1230" s="63">
        <v>42061</v>
      </c>
      <c r="C1230" s="64" t="s">
        <v>5333</v>
      </c>
      <c r="D1230" s="64" t="s">
        <v>7200</v>
      </c>
      <c r="E1230" s="11" t="s">
        <v>33</v>
      </c>
      <c r="F1230" s="11" t="s">
        <v>41</v>
      </c>
      <c r="G1230" s="11" t="s">
        <v>33</v>
      </c>
      <c r="H1230" s="157" t="s">
        <v>153</v>
      </c>
      <c r="I1230" s="63">
        <v>42089</v>
      </c>
      <c r="J1230" s="63">
        <v>44253</v>
      </c>
      <c r="K1230" s="64" t="s">
        <v>1118</v>
      </c>
      <c r="L1230" s="64" t="s">
        <v>6684</v>
      </c>
      <c r="M1230" s="64" t="s">
        <v>5335</v>
      </c>
      <c r="N1230" s="64" t="s">
        <v>34</v>
      </c>
      <c r="O1230" s="64">
        <v>40697.5</v>
      </c>
      <c r="P1230" s="839" t="s">
        <v>7651</v>
      </c>
      <c r="Q1230" s="839"/>
      <c r="R1230" s="839"/>
      <c r="S1230" s="839"/>
      <c r="T1230" s="630">
        <v>52.9</v>
      </c>
      <c r="U1230" s="64">
        <v>111.5</v>
      </c>
      <c r="V1230" s="64">
        <v>40697.5</v>
      </c>
      <c r="W1230" s="64" t="s">
        <v>1089</v>
      </c>
      <c r="X1230" s="64">
        <v>35</v>
      </c>
      <c r="Y1230" s="64">
        <v>25</v>
      </c>
      <c r="Z1230" s="64">
        <v>125</v>
      </c>
      <c r="AA1230" s="64" t="s">
        <v>1090</v>
      </c>
      <c r="AB1230" s="64" t="s">
        <v>1090</v>
      </c>
      <c r="AC1230" s="64" t="s">
        <v>1090</v>
      </c>
      <c r="AD1230" s="64" t="s">
        <v>1090</v>
      </c>
      <c r="AE1230" s="64" t="s">
        <v>1090</v>
      </c>
      <c r="AF1230" s="64">
        <v>0.3</v>
      </c>
      <c r="AG1230" s="64" t="s">
        <v>1090</v>
      </c>
      <c r="AH1230" s="64">
        <v>654.54999999999995</v>
      </c>
      <c r="AI1230" s="64" t="s">
        <v>5336</v>
      </c>
      <c r="AJ1230" s="64" t="s">
        <v>5337</v>
      </c>
      <c r="AK1230" s="64" t="s">
        <v>4904</v>
      </c>
      <c r="AL1230" s="469"/>
    </row>
    <row r="1231" spans="1:529" s="60" customFormat="1" ht="41.25" customHeight="1" thickBot="1" x14ac:dyDescent="0.3">
      <c r="A1231" s="65" t="s">
        <v>5332</v>
      </c>
      <c r="B1231" s="66">
        <v>42061</v>
      </c>
      <c r="C1231" s="67" t="s">
        <v>5334</v>
      </c>
      <c r="D1231" s="67" t="s">
        <v>7200</v>
      </c>
      <c r="E1231" s="67" t="s">
        <v>33</v>
      </c>
      <c r="F1231" s="67" t="s">
        <v>41</v>
      </c>
      <c r="G1231" s="67" t="s">
        <v>33</v>
      </c>
      <c r="H1231" s="158" t="s">
        <v>153</v>
      </c>
      <c r="I1231" s="66">
        <v>42089</v>
      </c>
      <c r="J1231" s="66">
        <v>44253</v>
      </c>
      <c r="K1231" s="67" t="s">
        <v>1118</v>
      </c>
      <c r="L1231" s="67" t="s">
        <v>6684</v>
      </c>
      <c r="M1231" s="67" t="s">
        <v>5335</v>
      </c>
      <c r="N1231" s="67" t="s">
        <v>34</v>
      </c>
      <c r="O1231" s="67"/>
      <c r="P1231" s="756" t="s">
        <v>7651</v>
      </c>
      <c r="Q1231" s="756"/>
      <c r="R1231" s="756"/>
      <c r="S1231" s="756"/>
      <c r="T1231" s="562"/>
      <c r="U1231" s="67"/>
      <c r="V1231" s="67"/>
      <c r="W1231" s="67" t="s">
        <v>1089</v>
      </c>
      <c r="X1231" s="67">
        <v>35</v>
      </c>
      <c r="Y1231" s="67">
        <v>25</v>
      </c>
      <c r="Z1231" s="67">
        <v>125</v>
      </c>
      <c r="AA1231" s="67" t="s">
        <v>1090</v>
      </c>
      <c r="AB1231" s="67" t="s">
        <v>1090</v>
      </c>
      <c r="AC1231" s="67" t="s">
        <v>1090</v>
      </c>
      <c r="AD1231" s="67" t="s">
        <v>1090</v>
      </c>
      <c r="AE1231" s="67" t="s">
        <v>1090</v>
      </c>
      <c r="AF1231" s="67">
        <v>0.3</v>
      </c>
      <c r="AG1231" s="67" t="s">
        <v>1090</v>
      </c>
      <c r="AH1231" s="67">
        <v>662.95</v>
      </c>
      <c r="AI1231" s="67" t="s">
        <v>5338</v>
      </c>
      <c r="AJ1231" s="67" t="s">
        <v>5339</v>
      </c>
      <c r="AK1231" s="67" t="s">
        <v>4904</v>
      </c>
      <c r="AL1231" s="425"/>
    </row>
    <row r="1232" spans="1:529" s="60" customFormat="1" ht="41.25" customHeight="1" x14ac:dyDescent="0.25">
      <c r="A1232" s="62" t="s">
        <v>5340</v>
      </c>
      <c r="B1232" s="63">
        <v>42062</v>
      </c>
      <c r="C1232" s="64" t="s">
        <v>5348</v>
      </c>
      <c r="D1232" s="64" t="s">
        <v>7201</v>
      </c>
      <c r="E1232" s="11" t="s">
        <v>256</v>
      </c>
      <c r="F1232" s="11" t="s">
        <v>47</v>
      </c>
      <c r="G1232" s="11" t="s">
        <v>33</v>
      </c>
      <c r="H1232" s="157">
        <v>54170</v>
      </c>
      <c r="I1232" s="63">
        <v>42090</v>
      </c>
      <c r="J1232" s="63">
        <v>45349</v>
      </c>
      <c r="K1232" s="64" t="s">
        <v>373</v>
      </c>
      <c r="L1232" s="11" t="s">
        <v>7933</v>
      </c>
      <c r="M1232" s="64" t="s">
        <v>5341</v>
      </c>
      <c r="N1232" s="64" t="s">
        <v>34</v>
      </c>
      <c r="O1232" s="64">
        <v>2277</v>
      </c>
      <c r="P1232" s="839" t="s">
        <v>7934</v>
      </c>
      <c r="Q1232" s="839" t="s">
        <v>7934</v>
      </c>
      <c r="R1232" s="839"/>
      <c r="S1232" s="839"/>
      <c r="T1232" s="630">
        <v>75.25</v>
      </c>
      <c r="U1232" s="64">
        <v>6.24</v>
      </c>
      <c r="V1232" s="64">
        <v>2277</v>
      </c>
      <c r="W1232" s="64" t="s">
        <v>1257</v>
      </c>
      <c r="X1232" s="64">
        <v>35</v>
      </c>
      <c r="Y1232" s="64">
        <v>25</v>
      </c>
      <c r="Z1232" s="64">
        <v>125</v>
      </c>
      <c r="AA1232" s="64" t="s">
        <v>1090</v>
      </c>
      <c r="AB1232" s="64" t="s">
        <v>1090</v>
      </c>
      <c r="AC1232" s="64" t="s">
        <v>1090</v>
      </c>
      <c r="AD1232" s="64" t="s">
        <v>1090</v>
      </c>
      <c r="AE1232" s="64" t="s">
        <v>1090</v>
      </c>
      <c r="AF1232" s="64">
        <v>0.3</v>
      </c>
      <c r="AG1232" s="64" t="s">
        <v>1090</v>
      </c>
      <c r="AH1232" s="64">
        <v>364.46</v>
      </c>
      <c r="AI1232" s="64" t="s">
        <v>5342</v>
      </c>
      <c r="AJ1232" s="64" t="s">
        <v>5343</v>
      </c>
      <c r="AK1232" s="11" t="s">
        <v>1459</v>
      </c>
      <c r="AL1232" s="469"/>
    </row>
    <row r="1233" spans="1:529" s="60" customFormat="1" ht="41.25" customHeight="1" x14ac:dyDescent="0.25">
      <c r="A1233" s="80" t="s">
        <v>5340</v>
      </c>
      <c r="B1233" s="12">
        <v>42062</v>
      </c>
      <c r="C1233" s="11" t="s">
        <v>5349</v>
      </c>
      <c r="D1233" s="11" t="s">
        <v>7201</v>
      </c>
      <c r="E1233" s="11" t="s">
        <v>256</v>
      </c>
      <c r="F1233" s="11" t="s">
        <v>47</v>
      </c>
      <c r="G1233" s="11" t="s">
        <v>33</v>
      </c>
      <c r="H1233" s="73">
        <v>54170</v>
      </c>
      <c r="I1233" s="12">
        <v>42090</v>
      </c>
      <c r="J1233" s="12">
        <v>45349</v>
      </c>
      <c r="K1233" s="12" t="s">
        <v>373</v>
      </c>
      <c r="L1233" s="12" t="s">
        <v>7933</v>
      </c>
      <c r="M1233" s="11" t="s">
        <v>5341</v>
      </c>
      <c r="N1233" s="11" t="s">
        <v>34</v>
      </c>
      <c r="O1233" s="11">
        <v>1493</v>
      </c>
      <c r="P1233" s="745" t="s">
        <v>7934</v>
      </c>
      <c r="Q1233" s="745" t="s">
        <v>7934</v>
      </c>
      <c r="R1233" s="745"/>
      <c r="S1233" s="745"/>
      <c r="T1233" s="559">
        <v>49.34</v>
      </c>
      <c r="U1233" s="11">
        <v>4.09</v>
      </c>
      <c r="V1233" s="11">
        <v>1493</v>
      </c>
      <c r="W1233" s="11" t="s">
        <v>1257</v>
      </c>
      <c r="X1233" s="11">
        <v>35</v>
      </c>
      <c r="Y1233" s="11">
        <v>25</v>
      </c>
      <c r="Z1233" s="11">
        <v>125</v>
      </c>
      <c r="AA1233" s="11" t="s">
        <v>1090</v>
      </c>
      <c r="AB1233" s="11" t="s">
        <v>1090</v>
      </c>
      <c r="AC1233" s="11" t="s">
        <v>1090</v>
      </c>
      <c r="AD1233" s="11" t="s">
        <v>1090</v>
      </c>
      <c r="AE1233" s="11" t="s">
        <v>1090</v>
      </c>
      <c r="AF1233" s="11">
        <v>0.3</v>
      </c>
      <c r="AG1233" s="11" t="s">
        <v>1090</v>
      </c>
      <c r="AH1233" s="11">
        <v>366.7</v>
      </c>
      <c r="AI1233" s="11" t="s">
        <v>5344</v>
      </c>
      <c r="AJ1233" s="11" t="s">
        <v>5347</v>
      </c>
      <c r="AK1233" s="11" t="s">
        <v>1459</v>
      </c>
    </row>
    <row r="1234" spans="1:529" s="60" customFormat="1" ht="41.25" customHeight="1" thickBot="1" x14ac:dyDescent="0.3">
      <c r="A1234" s="65" t="s">
        <v>5340</v>
      </c>
      <c r="B1234" s="66">
        <v>42062</v>
      </c>
      <c r="C1234" s="67" t="s">
        <v>5350</v>
      </c>
      <c r="D1234" s="67" t="s">
        <v>7201</v>
      </c>
      <c r="E1234" s="67" t="s">
        <v>256</v>
      </c>
      <c r="F1234" s="67" t="s">
        <v>47</v>
      </c>
      <c r="G1234" s="67" t="s">
        <v>33</v>
      </c>
      <c r="H1234" s="158">
        <v>54170</v>
      </c>
      <c r="I1234" s="66">
        <v>42090</v>
      </c>
      <c r="J1234" s="66">
        <v>45349</v>
      </c>
      <c r="K1234" s="67" t="s">
        <v>373</v>
      </c>
      <c r="L1234" s="67" t="s">
        <v>7933</v>
      </c>
      <c r="M1234" s="67" t="s">
        <v>5341</v>
      </c>
      <c r="N1234" s="67" t="s">
        <v>34</v>
      </c>
      <c r="O1234" s="67">
        <v>31</v>
      </c>
      <c r="P1234" s="756" t="s">
        <v>7934</v>
      </c>
      <c r="Q1234" s="756" t="s">
        <v>7934</v>
      </c>
      <c r="R1234" s="756"/>
      <c r="S1234" s="756"/>
      <c r="T1234" s="562">
        <v>1.03</v>
      </c>
      <c r="U1234" s="67">
        <v>0.1</v>
      </c>
      <c r="V1234" s="67">
        <v>31</v>
      </c>
      <c r="W1234" s="67" t="s">
        <v>1257</v>
      </c>
      <c r="X1234" s="67">
        <v>35</v>
      </c>
      <c r="Y1234" s="67">
        <v>25</v>
      </c>
      <c r="Z1234" s="67">
        <v>125</v>
      </c>
      <c r="AA1234" s="67" t="s">
        <v>1090</v>
      </c>
      <c r="AB1234" s="67" t="s">
        <v>1090</v>
      </c>
      <c r="AC1234" s="67" t="s">
        <v>1090</v>
      </c>
      <c r="AD1234" s="67" t="s">
        <v>1090</v>
      </c>
      <c r="AE1234" s="67" t="s">
        <v>1090</v>
      </c>
      <c r="AF1234" s="67">
        <v>0.3</v>
      </c>
      <c r="AG1234" s="67" t="s">
        <v>1090</v>
      </c>
      <c r="AH1234" s="67">
        <v>372</v>
      </c>
      <c r="AI1234" s="67" t="s">
        <v>5345</v>
      </c>
      <c r="AJ1234" s="67" t="s">
        <v>5346</v>
      </c>
      <c r="AK1234" s="67" t="s">
        <v>1459</v>
      </c>
      <c r="AL1234" s="425"/>
    </row>
    <row r="1235" spans="1:529" s="60" customFormat="1" ht="41.25" customHeight="1" x14ac:dyDescent="0.25">
      <c r="A1235" s="62" t="s">
        <v>5352</v>
      </c>
      <c r="B1235" s="63">
        <v>42062</v>
      </c>
      <c r="C1235" s="64" t="s">
        <v>5353</v>
      </c>
      <c r="D1235" s="64" t="s">
        <v>7202</v>
      </c>
      <c r="E1235" s="11" t="s">
        <v>31</v>
      </c>
      <c r="F1235" s="11" t="s">
        <v>31</v>
      </c>
      <c r="G1235" s="11" t="s">
        <v>31</v>
      </c>
      <c r="H1235" s="157">
        <v>63427</v>
      </c>
      <c r="I1235" s="63">
        <v>42083</v>
      </c>
      <c r="J1235" s="63">
        <v>45573</v>
      </c>
      <c r="K1235" s="64" t="s">
        <v>365</v>
      </c>
      <c r="L1235" s="64"/>
      <c r="M1235" s="64" t="s">
        <v>289</v>
      </c>
      <c r="N1235" s="64" t="s">
        <v>25</v>
      </c>
      <c r="O1235" s="64">
        <v>8400</v>
      </c>
      <c r="P1235" s="839" t="s">
        <v>5357</v>
      </c>
      <c r="Q1235" s="839" t="s">
        <v>5357</v>
      </c>
      <c r="R1235" s="839"/>
      <c r="S1235" s="839"/>
      <c r="T1235" s="630">
        <v>2.2000000000000002</v>
      </c>
      <c r="U1235" s="64">
        <v>33.5</v>
      </c>
      <c r="V1235" s="64">
        <v>8400</v>
      </c>
      <c r="W1235" s="64" t="s">
        <v>1257</v>
      </c>
      <c r="X1235" s="64">
        <v>100</v>
      </c>
      <c r="Y1235" s="64">
        <v>25</v>
      </c>
      <c r="Z1235" s="64">
        <v>125</v>
      </c>
      <c r="AA1235" s="64" t="s">
        <v>1090</v>
      </c>
      <c r="AB1235" s="64" t="s">
        <v>1090</v>
      </c>
      <c r="AC1235" s="64" t="s">
        <v>1090</v>
      </c>
      <c r="AD1235" s="64" t="s">
        <v>1090</v>
      </c>
      <c r="AE1235" s="64" t="s">
        <v>1090</v>
      </c>
      <c r="AF1235" s="64">
        <v>0.5</v>
      </c>
      <c r="AG1235" s="64" t="s">
        <v>5358</v>
      </c>
      <c r="AH1235" s="64"/>
      <c r="AI1235" s="64" t="s">
        <v>5359</v>
      </c>
      <c r="AJ1235" s="64" t="s">
        <v>5360</v>
      </c>
      <c r="AK1235" s="64" t="s">
        <v>1459</v>
      </c>
      <c r="AL1235" s="469" t="s">
        <v>5367</v>
      </c>
    </row>
    <row r="1236" spans="1:529" s="60" customFormat="1" ht="41.25" customHeight="1" x14ac:dyDescent="0.25">
      <c r="A1236" s="80" t="s">
        <v>5352</v>
      </c>
      <c r="B1236" s="12">
        <v>42062</v>
      </c>
      <c r="C1236" s="11" t="s">
        <v>5354</v>
      </c>
      <c r="D1236" s="11" t="s">
        <v>7202</v>
      </c>
      <c r="E1236" s="11" t="s">
        <v>31</v>
      </c>
      <c r="F1236" s="11" t="s">
        <v>31</v>
      </c>
      <c r="G1236" s="11" t="s">
        <v>31</v>
      </c>
      <c r="H1236" s="73">
        <v>63427</v>
      </c>
      <c r="I1236" s="12">
        <v>42083</v>
      </c>
      <c r="J1236" s="12">
        <v>45573</v>
      </c>
      <c r="K1236" s="12" t="s">
        <v>365</v>
      </c>
      <c r="L1236" s="12"/>
      <c r="M1236" s="11" t="s">
        <v>289</v>
      </c>
      <c r="N1236" s="11" t="s">
        <v>25</v>
      </c>
      <c r="O1236" s="11"/>
      <c r="P1236" s="745" t="s">
        <v>5357</v>
      </c>
      <c r="Q1236" s="745" t="s">
        <v>5357</v>
      </c>
      <c r="R1236" s="745"/>
      <c r="S1236" s="745"/>
      <c r="T1236" s="559" t="s">
        <v>1964</v>
      </c>
      <c r="U1236" s="11"/>
      <c r="V1236" s="11"/>
      <c r="W1236" s="11" t="s">
        <v>1257</v>
      </c>
      <c r="X1236" s="11">
        <v>100</v>
      </c>
      <c r="Y1236" s="11">
        <v>25</v>
      </c>
      <c r="Z1236" s="11">
        <v>125</v>
      </c>
      <c r="AA1236" s="11" t="s">
        <v>1090</v>
      </c>
      <c r="AB1236" s="11" t="s">
        <v>1090</v>
      </c>
      <c r="AC1236" s="11" t="s">
        <v>1090</v>
      </c>
      <c r="AD1236" s="11" t="s">
        <v>1090</v>
      </c>
      <c r="AE1236" s="11" t="s">
        <v>1090</v>
      </c>
      <c r="AF1236" s="11">
        <v>0.5</v>
      </c>
      <c r="AG1236" s="11" t="s">
        <v>5358</v>
      </c>
      <c r="AH1236" s="11"/>
      <c r="AI1236" s="11" t="s">
        <v>5361</v>
      </c>
      <c r="AJ1236" s="11" t="s">
        <v>5362</v>
      </c>
      <c r="AK1236" s="11" t="s">
        <v>1459</v>
      </c>
      <c r="AL1236" s="60" t="s">
        <v>5368</v>
      </c>
    </row>
    <row r="1237" spans="1:529" s="82" customFormat="1" ht="55.5" customHeight="1" x14ac:dyDescent="0.25">
      <c r="A1237" s="80" t="s">
        <v>5352</v>
      </c>
      <c r="B1237" s="12">
        <v>42062</v>
      </c>
      <c r="C1237" s="11" t="s">
        <v>5355</v>
      </c>
      <c r="D1237" s="11" t="s">
        <v>7202</v>
      </c>
      <c r="E1237" s="11" t="s">
        <v>31</v>
      </c>
      <c r="F1237" s="11" t="s">
        <v>31</v>
      </c>
      <c r="G1237" s="11" t="s">
        <v>31</v>
      </c>
      <c r="H1237" s="73">
        <v>63427</v>
      </c>
      <c r="I1237" s="12">
        <v>42083</v>
      </c>
      <c r="J1237" s="12">
        <v>45573</v>
      </c>
      <c r="K1237" s="12" t="s">
        <v>365</v>
      </c>
      <c r="L1237" s="12"/>
      <c r="M1237" s="11" t="s">
        <v>289</v>
      </c>
      <c r="N1237" s="11" t="s">
        <v>25</v>
      </c>
      <c r="O1237" s="11"/>
      <c r="P1237" s="745" t="s">
        <v>5357</v>
      </c>
      <c r="Q1237" s="745" t="s">
        <v>5357</v>
      </c>
      <c r="R1237" s="745"/>
      <c r="S1237" s="745"/>
      <c r="T1237" s="559" t="s">
        <v>1964</v>
      </c>
      <c r="U1237" s="11"/>
      <c r="V1237" s="11"/>
      <c r="W1237" s="11" t="s">
        <v>1257</v>
      </c>
      <c r="X1237" s="11">
        <v>100</v>
      </c>
      <c r="Y1237" s="11">
        <v>25</v>
      </c>
      <c r="Z1237" s="11">
        <v>125</v>
      </c>
      <c r="AA1237" s="11" t="s">
        <v>1090</v>
      </c>
      <c r="AB1237" s="11" t="s">
        <v>1090</v>
      </c>
      <c r="AC1237" s="11" t="s">
        <v>1090</v>
      </c>
      <c r="AD1237" s="11" t="s">
        <v>1090</v>
      </c>
      <c r="AE1237" s="11" t="s">
        <v>1090</v>
      </c>
      <c r="AF1237" s="11">
        <v>0.5</v>
      </c>
      <c r="AG1237" s="11" t="s">
        <v>5358</v>
      </c>
      <c r="AH1237" s="11"/>
      <c r="AI1237" s="11" t="s">
        <v>5363</v>
      </c>
      <c r="AJ1237" s="11" t="s">
        <v>5364</v>
      </c>
      <c r="AK1237" s="11" t="s">
        <v>1459</v>
      </c>
      <c r="AL1237" s="60" t="s">
        <v>5368</v>
      </c>
      <c r="AM1237" s="60"/>
      <c r="AN1237" s="60"/>
      <c r="AO1237" s="60"/>
      <c r="AP1237" s="60"/>
      <c r="AQ1237" s="60"/>
      <c r="AR1237" s="60"/>
      <c r="AS1237" s="60"/>
      <c r="AT1237" s="60"/>
      <c r="AU1237" s="60"/>
      <c r="AV1237" s="60"/>
      <c r="AW1237" s="60"/>
      <c r="AX1237" s="60"/>
      <c r="AY1237" s="60"/>
      <c r="AZ1237" s="60"/>
      <c r="BA1237" s="60"/>
      <c r="BB1237" s="60"/>
      <c r="BC1237" s="60"/>
      <c r="BD1237" s="60"/>
      <c r="BE1237" s="60"/>
      <c r="BF1237" s="60"/>
      <c r="BG1237" s="60"/>
      <c r="BH1237" s="60"/>
      <c r="BI1237" s="60"/>
      <c r="BJ1237" s="60"/>
      <c r="BK1237" s="60"/>
      <c r="BL1237" s="60"/>
      <c r="BM1237" s="60"/>
      <c r="BN1237" s="60"/>
      <c r="BO1237" s="60"/>
      <c r="BP1237" s="60"/>
      <c r="BQ1237" s="60"/>
      <c r="BR1237" s="60"/>
      <c r="BS1237" s="60"/>
      <c r="BT1237" s="60"/>
      <c r="BU1237" s="60"/>
      <c r="BV1237" s="60"/>
      <c r="BW1237" s="60"/>
      <c r="BX1237" s="60"/>
      <c r="BY1237" s="60"/>
      <c r="BZ1237" s="60"/>
      <c r="CA1237" s="60"/>
      <c r="CB1237" s="60"/>
      <c r="CC1237" s="60"/>
      <c r="CD1237" s="60"/>
      <c r="CE1237" s="60"/>
      <c r="CF1237" s="60"/>
      <c r="CG1237" s="60"/>
      <c r="CH1237" s="60"/>
      <c r="CI1237" s="60"/>
      <c r="CJ1237" s="60"/>
      <c r="CK1237" s="60"/>
      <c r="CL1237" s="60"/>
      <c r="CM1237" s="60"/>
      <c r="CN1237" s="60"/>
      <c r="CO1237" s="60"/>
      <c r="CP1237" s="60"/>
      <c r="CQ1237" s="60"/>
      <c r="CR1237" s="60"/>
      <c r="CS1237" s="60"/>
      <c r="CT1237" s="60"/>
      <c r="CU1237" s="60"/>
      <c r="CV1237" s="60"/>
      <c r="CW1237" s="60"/>
      <c r="CX1237" s="60"/>
      <c r="CY1237" s="60"/>
      <c r="CZ1237" s="60"/>
      <c r="DA1237" s="60"/>
      <c r="DB1237" s="60"/>
      <c r="DC1237" s="60"/>
      <c r="DD1237" s="60"/>
      <c r="DE1237" s="60"/>
      <c r="DF1237" s="60"/>
      <c r="DG1237" s="60"/>
      <c r="DH1237" s="60"/>
      <c r="DI1237" s="60"/>
      <c r="DJ1237" s="60"/>
      <c r="DK1237" s="60"/>
      <c r="DL1237" s="60"/>
      <c r="DM1237" s="60"/>
      <c r="DN1237" s="60"/>
      <c r="DO1237" s="60"/>
      <c r="DP1237" s="60"/>
      <c r="DQ1237" s="60"/>
      <c r="DR1237" s="60"/>
      <c r="DS1237" s="60"/>
      <c r="DT1237" s="60"/>
      <c r="DU1237" s="60"/>
      <c r="DV1237" s="60"/>
      <c r="DW1237" s="60"/>
      <c r="DX1237" s="60"/>
      <c r="DY1237" s="60"/>
      <c r="DZ1237" s="60"/>
      <c r="EA1237" s="60"/>
      <c r="EB1237" s="60"/>
      <c r="EC1237" s="60"/>
      <c r="ED1237" s="60"/>
      <c r="EE1237" s="60"/>
      <c r="EF1237" s="60"/>
      <c r="EG1237" s="60"/>
      <c r="EH1237" s="60"/>
      <c r="EI1237" s="60"/>
      <c r="EJ1237" s="60"/>
      <c r="EK1237" s="60"/>
      <c r="EL1237" s="60"/>
      <c r="EM1237" s="60"/>
      <c r="EN1237" s="60"/>
      <c r="EO1237" s="60"/>
      <c r="EP1237" s="60"/>
      <c r="EQ1237" s="60"/>
      <c r="ER1237" s="60"/>
      <c r="ES1237" s="60"/>
      <c r="ET1237" s="60"/>
      <c r="EU1237" s="60"/>
      <c r="EV1237" s="60"/>
      <c r="EW1237" s="60"/>
      <c r="EX1237" s="60"/>
      <c r="EY1237" s="60"/>
      <c r="EZ1237" s="60"/>
      <c r="FA1237" s="60"/>
      <c r="FB1237" s="60"/>
      <c r="FC1237" s="60"/>
      <c r="FD1237" s="60"/>
      <c r="FE1237" s="60"/>
      <c r="FF1237" s="60"/>
      <c r="FG1237" s="60"/>
      <c r="FH1237" s="60"/>
      <c r="FI1237" s="60"/>
      <c r="FJ1237" s="60"/>
      <c r="FK1237" s="60"/>
      <c r="FL1237" s="60"/>
      <c r="FM1237" s="60"/>
      <c r="FN1237" s="60"/>
      <c r="FO1237" s="60"/>
      <c r="FP1237" s="60"/>
      <c r="FQ1237" s="60"/>
      <c r="FR1237" s="60"/>
      <c r="FS1237" s="60"/>
      <c r="FT1237" s="60"/>
      <c r="FU1237" s="60"/>
      <c r="FV1237" s="60"/>
      <c r="FW1237" s="60"/>
      <c r="FX1237" s="60"/>
      <c r="FY1237" s="60"/>
      <c r="FZ1237" s="60"/>
      <c r="GA1237" s="60"/>
      <c r="GB1237" s="60"/>
      <c r="GC1237" s="60"/>
      <c r="GD1237" s="60"/>
      <c r="GE1237" s="60"/>
      <c r="GF1237" s="60"/>
      <c r="GG1237" s="60"/>
      <c r="GH1237" s="60"/>
      <c r="GI1237" s="60"/>
      <c r="GJ1237" s="60"/>
      <c r="GK1237" s="60"/>
      <c r="GL1237" s="60"/>
      <c r="GM1237" s="60"/>
      <c r="GN1237" s="60"/>
      <c r="GO1237" s="60"/>
      <c r="GP1237" s="60"/>
      <c r="GQ1237" s="60"/>
      <c r="GR1237" s="60"/>
      <c r="GS1237" s="60"/>
      <c r="GT1237" s="60"/>
      <c r="GU1237" s="60"/>
      <c r="GV1237" s="60"/>
      <c r="GW1237" s="60"/>
      <c r="GX1237" s="60"/>
      <c r="GY1237" s="60"/>
      <c r="GZ1237" s="60"/>
      <c r="HA1237" s="60"/>
      <c r="HB1237" s="60"/>
      <c r="HC1237" s="60"/>
      <c r="HD1237" s="60"/>
      <c r="HE1237" s="60"/>
      <c r="HF1237" s="60"/>
      <c r="HG1237" s="60"/>
      <c r="HH1237" s="60"/>
      <c r="HI1237" s="60"/>
      <c r="HJ1237" s="60"/>
      <c r="HK1237" s="60"/>
      <c r="HL1237" s="60"/>
      <c r="HM1237" s="60"/>
      <c r="HN1237" s="60"/>
      <c r="HO1237" s="60"/>
      <c r="HP1237" s="60"/>
      <c r="HQ1237" s="60"/>
      <c r="HR1237" s="60"/>
      <c r="HS1237" s="60"/>
      <c r="HT1237" s="60"/>
      <c r="HU1237" s="60"/>
      <c r="HV1237" s="60"/>
      <c r="HW1237" s="60"/>
      <c r="HX1237" s="60"/>
      <c r="HY1237" s="60"/>
      <c r="HZ1237" s="60"/>
      <c r="IA1237" s="60"/>
      <c r="IB1237" s="60"/>
      <c r="IC1237" s="60"/>
      <c r="ID1237" s="60"/>
      <c r="IE1237" s="60"/>
      <c r="IF1237" s="60"/>
      <c r="IG1237" s="60"/>
      <c r="IH1237" s="60"/>
      <c r="II1237" s="60"/>
      <c r="IJ1237" s="60"/>
      <c r="IK1237" s="60"/>
      <c r="IL1237" s="60"/>
      <c r="IM1237" s="60"/>
      <c r="IN1237" s="60"/>
      <c r="IO1237" s="60"/>
      <c r="IP1237" s="60"/>
      <c r="IQ1237" s="60"/>
      <c r="IR1237" s="60"/>
      <c r="IS1237" s="60"/>
      <c r="IT1237" s="60"/>
      <c r="IU1237" s="60"/>
      <c r="IV1237" s="60"/>
      <c r="IW1237" s="60"/>
      <c r="IX1237" s="60"/>
      <c r="IY1237" s="60"/>
      <c r="IZ1237" s="60"/>
      <c r="JA1237" s="60"/>
      <c r="JB1237" s="60"/>
      <c r="JC1237" s="60"/>
      <c r="JD1237" s="60"/>
      <c r="JE1237" s="60"/>
      <c r="JF1237" s="60"/>
      <c r="JG1237" s="60"/>
      <c r="JH1237" s="60"/>
      <c r="JI1237" s="60"/>
      <c r="JJ1237" s="60"/>
      <c r="JK1237" s="60"/>
      <c r="JL1237" s="60"/>
      <c r="JM1237" s="60"/>
      <c r="JN1237" s="60"/>
      <c r="JO1237" s="60"/>
      <c r="JP1237" s="60"/>
      <c r="JQ1237" s="60"/>
      <c r="JR1237" s="60"/>
      <c r="JS1237" s="60"/>
      <c r="JT1237" s="60"/>
      <c r="JU1237" s="60"/>
      <c r="JV1237" s="60"/>
      <c r="JW1237" s="60"/>
      <c r="JX1237" s="60"/>
      <c r="JY1237" s="60"/>
      <c r="JZ1237" s="60"/>
      <c r="KA1237" s="60"/>
      <c r="KB1237" s="60"/>
      <c r="KC1237" s="60"/>
      <c r="KD1237" s="60"/>
      <c r="KE1237" s="60"/>
      <c r="KF1237" s="60"/>
      <c r="KG1237" s="60"/>
      <c r="KH1237" s="60"/>
      <c r="KI1237" s="60"/>
      <c r="KJ1237" s="60"/>
      <c r="KK1237" s="60"/>
      <c r="KL1237" s="60"/>
      <c r="KM1237" s="60"/>
      <c r="KN1237" s="60"/>
      <c r="KO1237" s="60"/>
      <c r="KP1237" s="60"/>
      <c r="KQ1237" s="60"/>
      <c r="KR1237" s="60"/>
      <c r="KS1237" s="60"/>
      <c r="KT1237" s="60"/>
      <c r="KU1237" s="60"/>
      <c r="KV1237" s="60"/>
      <c r="KW1237" s="60"/>
      <c r="KX1237" s="60"/>
      <c r="KY1237" s="60"/>
      <c r="KZ1237" s="60"/>
      <c r="LA1237" s="60"/>
      <c r="LB1237" s="60"/>
      <c r="LC1237" s="60"/>
      <c r="LD1237" s="60"/>
      <c r="LE1237" s="60"/>
      <c r="LF1237" s="60"/>
      <c r="LG1237" s="60"/>
      <c r="LH1237" s="60"/>
      <c r="LI1237" s="60"/>
      <c r="LJ1237" s="60"/>
      <c r="LK1237" s="60"/>
      <c r="LL1237" s="60"/>
      <c r="LM1237" s="60"/>
      <c r="LN1237" s="60"/>
      <c r="LO1237" s="60"/>
      <c r="LP1237" s="60"/>
      <c r="LQ1237" s="60"/>
      <c r="LR1237" s="60"/>
      <c r="LS1237" s="60"/>
      <c r="LT1237" s="60"/>
      <c r="LU1237" s="60"/>
      <c r="LV1237" s="60"/>
      <c r="LW1237" s="60"/>
      <c r="LX1237" s="60"/>
      <c r="LY1237" s="60"/>
      <c r="LZ1237" s="60"/>
      <c r="MA1237" s="60"/>
      <c r="MB1237" s="60"/>
      <c r="MC1237" s="60"/>
      <c r="MD1237" s="60"/>
      <c r="ME1237" s="60"/>
      <c r="MF1237" s="60"/>
      <c r="MG1237" s="60"/>
      <c r="MH1237" s="60"/>
      <c r="MI1237" s="60"/>
      <c r="MJ1237" s="60"/>
      <c r="MK1237" s="60"/>
      <c r="ML1237" s="60"/>
      <c r="MM1237" s="60"/>
      <c r="MN1237" s="60"/>
      <c r="MO1237" s="60"/>
      <c r="MP1237" s="60"/>
      <c r="MQ1237" s="60"/>
      <c r="MR1237" s="60"/>
      <c r="MS1237" s="60"/>
      <c r="MT1237" s="60"/>
      <c r="MU1237" s="60"/>
      <c r="MV1237" s="60"/>
      <c r="MW1237" s="60"/>
      <c r="MX1237" s="60"/>
      <c r="MY1237" s="60"/>
      <c r="MZ1237" s="60"/>
      <c r="NA1237" s="60"/>
      <c r="NB1237" s="60"/>
      <c r="NC1237" s="60"/>
      <c r="ND1237" s="60"/>
      <c r="NE1237" s="60"/>
      <c r="NF1237" s="60"/>
      <c r="NG1237" s="60"/>
      <c r="NH1237" s="60"/>
      <c r="NI1237" s="60"/>
      <c r="NJ1237" s="60"/>
      <c r="NK1237" s="60"/>
      <c r="NL1237" s="60"/>
      <c r="NM1237" s="60"/>
      <c r="NN1237" s="60"/>
      <c r="NO1237" s="60"/>
      <c r="NP1237" s="60"/>
      <c r="NQ1237" s="60"/>
      <c r="NR1237" s="60"/>
      <c r="NS1237" s="60"/>
      <c r="NT1237" s="60"/>
      <c r="NU1237" s="60"/>
      <c r="NV1237" s="60"/>
      <c r="NW1237" s="60"/>
      <c r="NX1237" s="60"/>
      <c r="NY1237" s="60"/>
      <c r="NZ1237" s="60"/>
      <c r="OA1237" s="60"/>
      <c r="OB1237" s="60"/>
      <c r="OC1237" s="60"/>
      <c r="OD1237" s="60"/>
      <c r="OE1237" s="60"/>
      <c r="OF1237" s="60"/>
      <c r="OG1237" s="60"/>
      <c r="OH1237" s="60"/>
      <c r="OI1237" s="60"/>
      <c r="OJ1237" s="60"/>
      <c r="OK1237" s="60"/>
      <c r="OL1237" s="60"/>
      <c r="OM1237" s="60"/>
      <c r="ON1237" s="60"/>
      <c r="OO1237" s="60"/>
      <c r="OP1237" s="60"/>
      <c r="OQ1237" s="60"/>
      <c r="OR1237" s="60"/>
      <c r="OS1237" s="60"/>
      <c r="OT1237" s="60"/>
      <c r="OU1237" s="60"/>
      <c r="OV1237" s="60"/>
      <c r="OW1237" s="60"/>
      <c r="OX1237" s="60"/>
      <c r="OY1237" s="60"/>
      <c r="OZ1237" s="60"/>
      <c r="PA1237" s="60"/>
      <c r="PB1237" s="60"/>
      <c r="PC1237" s="60"/>
      <c r="PD1237" s="60"/>
      <c r="PE1237" s="60"/>
      <c r="PF1237" s="60"/>
      <c r="PG1237" s="60"/>
      <c r="PH1237" s="60"/>
      <c r="PI1237" s="60"/>
      <c r="PJ1237" s="60"/>
      <c r="PK1237" s="60"/>
      <c r="PL1237" s="60"/>
      <c r="PM1237" s="60"/>
      <c r="PN1237" s="60"/>
      <c r="PO1237" s="60"/>
      <c r="PP1237" s="60"/>
      <c r="PQ1237" s="60"/>
      <c r="PR1237" s="60"/>
      <c r="PS1237" s="60"/>
      <c r="PT1237" s="60"/>
      <c r="PU1237" s="60"/>
      <c r="PV1237" s="60"/>
      <c r="PW1237" s="60"/>
      <c r="PX1237" s="60"/>
      <c r="PY1237" s="60"/>
      <c r="PZ1237" s="60"/>
      <c r="QA1237" s="60"/>
      <c r="QB1237" s="60"/>
      <c r="QC1237" s="60"/>
      <c r="QD1237" s="60"/>
      <c r="QE1237" s="60"/>
      <c r="QF1237" s="60"/>
      <c r="QG1237" s="60"/>
      <c r="QH1237" s="60"/>
      <c r="QI1237" s="60"/>
      <c r="QJ1237" s="60"/>
      <c r="QK1237" s="60"/>
      <c r="QL1237" s="60"/>
      <c r="QM1237" s="60"/>
      <c r="QN1237" s="60"/>
      <c r="QO1237" s="60"/>
      <c r="QP1237" s="60"/>
      <c r="QQ1237" s="60"/>
      <c r="QR1237" s="60"/>
      <c r="QS1237" s="60"/>
      <c r="QT1237" s="60"/>
      <c r="QU1237" s="60"/>
      <c r="QV1237" s="60"/>
      <c r="QW1237" s="60"/>
      <c r="QX1237" s="60"/>
      <c r="QY1237" s="60"/>
      <c r="QZ1237" s="60"/>
      <c r="RA1237" s="60"/>
      <c r="RB1237" s="60"/>
      <c r="RC1237" s="60"/>
      <c r="RD1237" s="60"/>
      <c r="RE1237" s="60"/>
      <c r="RF1237" s="60"/>
      <c r="RG1237" s="60"/>
      <c r="RH1237" s="60"/>
      <c r="RI1237" s="60"/>
      <c r="RJ1237" s="60"/>
      <c r="RK1237" s="60"/>
      <c r="RL1237" s="60"/>
      <c r="RM1237" s="60"/>
      <c r="RN1237" s="60"/>
      <c r="RO1237" s="60"/>
      <c r="RP1237" s="60"/>
      <c r="RQ1237" s="60"/>
      <c r="RR1237" s="60"/>
      <c r="RS1237" s="60"/>
      <c r="RT1237" s="60"/>
      <c r="RU1237" s="60"/>
      <c r="RV1237" s="60"/>
      <c r="RW1237" s="60"/>
      <c r="RX1237" s="60"/>
      <c r="RY1237" s="60"/>
      <c r="RZ1237" s="60"/>
      <c r="SA1237" s="60"/>
      <c r="SB1237" s="60"/>
      <c r="SC1237" s="60"/>
      <c r="SD1237" s="60"/>
      <c r="SE1237" s="60"/>
      <c r="SF1237" s="60"/>
      <c r="SG1237" s="60"/>
      <c r="SH1237" s="60"/>
      <c r="SI1237" s="60"/>
      <c r="SJ1237" s="60"/>
      <c r="SK1237" s="60"/>
      <c r="SL1237" s="60"/>
      <c r="SM1237" s="60"/>
      <c r="SN1237" s="60"/>
      <c r="SO1237" s="60"/>
      <c r="SP1237" s="60"/>
      <c r="SQ1237" s="60"/>
      <c r="SR1237" s="60"/>
      <c r="SS1237" s="60"/>
      <c r="ST1237" s="60"/>
      <c r="SU1237" s="60"/>
      <c r="SV1237" s="60"/>
      <c r="SW1237" s="60"/>
      <c r="SX1237" s="60"/>
      <c r="SY1237" s="60"/>
      <c r="SZ1237" s="60"/>
      <c r="TA1237" s="60"/>
      <c r="TB1237" s="60"/>
      <c r="TC1237" s="60"/>
      <c r="TD1237" s="60"/>
      <c r="TE1237" s="60"/>
      <c r="TF1237" s="60"/>
      <c r="TG1237" s="60"/>
      <c r="TH1237" s="60"/>
      <c r="TI1237" s="60"/>
    </row>
    <row r="1238" spans="1:529" s="82" customFormat="1" ht="60" customHeight="1" thickBot="1" x14ac:dyDescent="0.3">
      <c r="A1238" s="65" t="s">
        <v>5352</v>
      </c>
      <c r="B1238" s="66">
        <v>42062</v>
      </c>
      <c r="C1238" s="67" t="s">
        <v>5356</v>
      </c>
      <c r="D1238" s="67" t="s">
        <v>7202</v>
      </c>
      <c r="E1238" s="67" t="s">
        <v>31</v>
      </c>
      <c r="F1238" s="67" t="s">
        <v>31</v>
      </c>
      <c r="G1238" s="67" t="s">
        <v>31</v>
      </c>
      <c r="H1238" s="158">
        <v>63427</v>
      </c>
      <c r="I1238" s="66">
        <v>42083</v>
      </c>
      <c r="J1238" s="66">
        <v>45573</v>
      </c>
      <c r="K1238" s="67" t="s">
        <v>365</v>
      </c>
      <c r="L1238" s="67"/>
      <c r="M1238" s="67" t="s">
        <v>289</v>
      </c>
      <c r="N1238" s="67" t="s">
        <v>25</v>
      </c>
      <c r="O1238" s="67"/>
      <c r="P1238" s="756" t="s">
        <v>5357</v>
      </c>
      <c r="Q1238" s="756" t="s">
        <v>5357</v>
      </c>
      <c r="R1238" s="756"/>
      <c r="S1238" s="756"/>
      <c r="T1238" s="562" t="s">
        <v>1964</v>
      </c>
      <c r="U1238" s="67"/>
      <c r="V1238" s="67"/>
      <c r="W1238" s="67" t="s">
        <v>1257</v>
      </c>
      <c r="X1238" s="67">
        <v>100</v>
      </c>
      <c r="Y1238" s="67">
        <v>25</v>
      </c>
      <c r="Z1238" s="67">
        <v>125</v>
      </c>
      <c r="AA1238" s="67" t="s">
        <v>1090</v>
      </c>
      <c r="AB1238" s="67" t="s">
        <v>1090</v>
      </c>
      <c r="AC1238" s="67" t="s">
        <v>1090</v>
      </c>
      <c r="AD1238" s="67" t="s">
        <v>1090</v>
      </c>
      <c r="AE1238" s="67" t="s">
        <v>1090</v>
      </c>
      <c r="AF1238" s="67">
        <v>0.5</v>
      </c>
      <c r="AG1238" s="67" t="s">
        <v>5358</v>
      </c>
      <c r="AH1238" s="67"/>
      <c r="AI1238" s="67" t="s">
        <v>5365</v>
      </c>
      <c r="AJ1238" s="67" t="s">
        <v>5366</v>
      </c>
      <c r="AK1238" s="11" t="s">
        <v>1459</v>
      </c>
      <c r="AL1238" s="425" t="s">
        <v>5368</v>
      </c>
      <c r="AM1238" s="60"/>
      <c r="AN1238" s="60"/>
      <c r="AO1238" s="60"/>
      <c r="AP1238" s="60"/>
      <c r="AQ1238" s="60"/>
      <c r="AR1238" s="60"/>
      <c r="AS1238" s="60"/>
      <c r="AT1238" s="60"/>
      <c r="AU1238" s="60"/>
      <c r="AV1238" s="60"/>
      <c r="AW1238" s="60"/>
      <c r="AX1238" s="60"/>
      <c r="AY1238" s="60"/>
      <c r="AZ1238" s="60"/>
      <c r="BA1238" s="60"/>
      <c r="BB1238" s="60"/>
      <c r="BC1238" s="60"/>
      <c r="BD1238" s="60"/>
      <c r="BE1238" s="60"/>
      <c r="BF1238" s="60"/>
      <c r="BG1238" s="60"/>
      <c r="BH1238" s="60"/>
      <c r="BI1238" s="60"/>
      <c r="BJ1238" s="60"/>
      <c r="BK1238" s="60"/>
      <c r="BL1238" s="60"/>
      <c r="BM1238" s="60"/>
      <c r="BN1238" s="60"/>
      <c r="BO1238" s="60"/>
      <c r="BP1238" s="60"/>
      <c r="BQ1238" s="60"/>
      <c r="BR1238" s="60"/>
      <c r="BS1238" s="60"/>
      <c r="BT1238" s="60"/>
      <c r="BU1238" s="60"/>
      <c r="BV1238" s="60"/>
      <c r="BW1238" s="60"/>
      <c r="BX1238" s="60"/>
      <c r="BY1238" s="60"/>
      <c r="BZ1238" s="60"/>
      <c r="CA1238" s="60"/>
      <c r="CB1238" s="60"/>
      <c r="CC1238" s="60"/>
      <c r="CD1238" s="60"/>
      <c r="CE1238" s="60"/>
      <c r="CF1238" s="60"/>
      <c r="CG1238" s="60"/>
      <c r="CH1238" s="60"/>
      <c r="CI1238" s="60"/>
      <c r="CJ1238" s="60"/>
      <c r="CK1238" s="60"/>
      <c r="CL1238" s="60"/>
      <c r="CM1238" s="60"/>
      <c r="CN1238" s="60"/>
      <c r="CO1238" s="60"/>
      <c r="CP1238" s="60"/>
      <c r="CQ1238" s="60"/>
      <c r="CR1238" s="60"/>
      <c r="CS1238" s="60"/>
      <c r="CT1238" s="60"/>
      <c r="CU1238" s="60"/>
      <c r="CV1238" s="60"/>
      <c r="CW1238" s="60"/>
      <c r="CX1238" s="60"/>
      <c r="CY1238" s="60"/>
      <c r="CZ1238" s="60"/>
      <c r="DA1238" s="60"/>
      <c r="DB1238" s="60"/>
      <c r="DC1238" s="60"/>
      <c r="DD1238" s="60"/>
      <c r="DE1238" s="60"/>
      <c r="DF1238" s="60"/>
      <c r="DG1238" s="60"/>
      <c r="DH1238" s="60"/>
      <c r="DI1238" s="60"/>
      <c r="DJ1238" s="60"/>
      <c r="DK1238" s="60"/>
      <c r="DL1238" s="60"/>
      <c r="DM1238" s="60"/>
      <c r="DN1238" s="60"/>
      <c r="DO1238" s="60"/>
      <c r="DP1238" s="60"/>
      <c r="DQ1238" s="60"/>
      <c r="DR1238" s="60"/>
      <c r="DS1238" s="60"/>
      <c r="DT1238" s="60"/>
      <c r="DU1238" s="60"/>
      <c r="DV1238" s="60"/>
      <c r="DW1238" s="60"/>
      <c r="DX1238" s="60"/>
      <c r="DY1238" s="60"/>
      <c r="DZ1238" s="60"/>
      <c r="EA1238" s="60"/>
      <c r="EB1238" s="60"/>
      <c r="EC1238" s="60"/>
      <c r="ED1238" s="60"/>
      <c r="EE1238" s="60"/>
      <c r="EF1238" s="60"/>
      <c r="EG1238" s="60"/>
      <c r="EH1238" s="60"/>
      <c r="EI1238" s="60"/>
      <c r="EJ1238" s="60"/>
      <c r="EK1238" s="60"/>
      <c r="EL1238" s="60"/>
      <c r="EM1238" s="60"/>
      <c r="EN1238" s="60"/>
      <c r="EO1238" s="60"/>
      <c r="EP1238" s="60"/>
      <c r="EQ1238" s="60"/>
      <c r="ER1238" s="60"/>
      <c r="ES1238" s="60"/>
      <c r="ET1238" s="60"/>
      <c r="EU1238" s="60"/>
      <c r="EV1238" s="60"/>
      <c r="EW1238" s="60"/>
      <c r="EX1238" s="60"/>
      <c r="EY1238" s="60"/>
      <c r="EZ1238" s="60"/>
      <c r="FA1238" s="60"/>
      <c r="FB1238" s="60"/>
      <c r="FC1238" s="60"/>
      <c r="FD1238" s="60"/>
      <c r="FE1238" s="60"/>
      <c r="FF1238" s="60"/>
      <c r="FG1238" s="60"/>
      <c r="FH1238" s="60"/>
      <c r="FI1238" s="60"/>
      <c r="FJ1238" s="60"/>
      <c r="FK1238" s="60"/>
      <c r="FL1238" s="60"/>
      <c r="FM1238" s="60"/>
      <c r="FN1238" s="60"/>
      <c r="FO1238" s="60"/>
      <c r="FP1238" s="60"/>
      <c r="FQ1238" s="60"/>
      <c r="FR1238" s="60"/>
      <c r="FS1238" s="60"/>
      <c r="FT1238" s="60"/>
      <c r="FU1238" s="60"/>
      <c r="FV1238" s="60"/>
      <c r="FW1238" s="60"/>
      <c r="FX1238" s="60"/>
      <c r="FY1238" s="60"/>
      <c r="FZ1238" s="60"/>
      <c r="GA1238" s="60"/>
      <c r="GB1238" s="60"/>
      <c r="GC1238" s="60"/>
      <c r="GD1238" s="60"/>
      <c r="GE1238" s="60"/>
      <c r="GF1238" s="60"/>
      <c r="GG1238" s="60"/>
      <c r="GH1238" s="60"/>
      <c r="GI1238" s="60"/>
      <c r="GJ1238" s="60"/>
      <c r="GK1238" s="60"/>
      <c r="GL1238" s="60"/>
      <c r="GM1238" s="60"/>
      <c r="GN1238" s="60"/>
      <c r="GO1238" s="60"/>
      <c r="GP1238" s="60"/>
      <c r="GQ1238" s="60"/>
      <c r="GR1238" s="60"/>
      <c r="GS1238" s="60"/>
      <c r="GT1238" s="60"/>
      <c r="GU1238" s="60"/>
      <c r="GV1238" s="60"/>
      <c r="GW1238" s="60"/>
      <c r="GX1238" s="60"/>
      <c r="GY1238" s="60"/>
      <c r="GZ1238" s="60"/>
      <c r="HA1238" s="60"/>
      <c r="HB1238" s="60"/>
      <c r="HC1238" s="60"/>
      <c r="HD1238" s="60"/>
      <c r="HE1238" s="60"/>
      <c r="HF1238" s="60"/>
      <c r="HG1238" s="60"/>
      <c r="HH1238" s="60"/>
      <c r="HI1238" s="60"/>
      <c r="HJ1238" s="60"/>
      <c r="HK1238" s="60"/>
      <c r="HL1238" s="60"/>
      <c r="HM1238" s="60"/>
      <c r="HN1238" s="60"/>
      <c r="HO1238" s="60"/>
      <c r="HP1238" s="60"/>
      <c r="HQ1238" s="60"/>
      <c r="HR1238" s="60"/>
      <c r="HS1238" s="60"/>
      <c r="HT1238" s="60"/>
      <c r="HU1238" s="60"/>
      <c r="HV1238" s="60"/>
      <c r="HW1238" s="60"/>
      <c r="HX1238" s="60"/>
      <c r="HY1238" s="60"/>
      <c r="HZ1238" s="60"/>
      <c r="IA1238" s="60"/>
      <c r="IB1238" s="60"/>
      <c r="IC1238" s="60"/>
      <c r="ID1238" s="60"/>
      <c r="IE1238" s="60"/>
      <c r="IF1238" s="60"/>
      <c r="IG1238" s="60"/>
      <c r="IH1238" s="60"/>
      <c r="II1238" s="60"/>
      <c r="IJ1238" s="60"/>
      <c r="IK1238" s="60"/>
      <c r="IL1238" s="60"/>
      <c r="IM1238" s="60"/>
      <c r="IN1238" s="60"/>
      <c r="IO1238" s="60"/>
      <c r="IP1238" s="60"/>
      <c r="IQ1238" s="60"/>
      <c r="IR1238" s="60"/>
      <c r="IS1238" s="60"/>
      <c r="IT1238" s="60"/>
      <c r="IU1238" s="60"/>
      <c r="IV1238" s="60"/>
      <c r="IW1238" s="60"/>
      <c r="IX1238" s="60"/>
      <c r="IY1238" s="60"/>
      <c r="IZ1238" s="60"/>
      <c r="JA1238" s="60"/>
      <c r="JB1238" s="60"/>
      <c r="JC1238" s="60"/>
      <c r="JD1238" s="60"/>
      <c r="JE1238" s="60"/>
      <c r="JF1238" s="60"/>
      <c r="JG1238" s="60"/>
      <c r="JH1238" s="60"/>
      <c r="JI1238" s="60"/>
      <c r="JJ1238" s="60"/>
      <c r="JK1238" s="60"/>
      <c r="JL1238" s="60"/>
      <c r="JM1238" s="60"/>
      <c r="JN1238" s="60"/>
      <c r="JO1238" s="60"/>
      <c r="JP1238" s="60"/>
      <c r="JQ1238" s="60"/>
      <c r="JR1238" s="60"/>
      <c r="JS1238" s="60"/>
      <c r="JT1238" s="60"/>
      <c r="JU1238" s="60"/>
      <c r="JV1238" s="60"/>
      <c r="JW1238" s="60"/>
      <c r="JX1238" s="60"/>
      <c r="JY1238" s="60"/>
      <c r="JZ1238" s="60"/>
      <c r="KA1238" s="60"/>
      <c r="KB1238" s="60"/>
      <c r="KC1238" s="60"/>
      <c r="KD1238" s="60"/>
      <c r="KE1238" s="60"/>
      <c r="KF1238" s="60"/>
      <c r="KG1238" s="60"/>
      <c r="KH1238" s="60"/>
      <c r="KI1238" s="60"/>
      <c r="KJ1238" s="60"/>
      <c r="KK1238" s="60"/>
      <c r="KL1238" s="60"/>
      <c r="KM1238" s="60"/>
      <c r="KN1238" s="60"/>
      <c r="KO1238" s="60"/>
      <c r="KP1238" s="60"/>
      <c r="KQ1238" s="60"/>
      <c r="KR1238" s="60"/>
      <c r="KS1238" s="60"/>
      <c r="KT1238" s="60"/>
      <c r="KU1238" s="60"/>
      <c r="KV1238" s="60"/>
      <c r="KW1238" s="60"/>
      <c r="KX1238" s="60"/>
      <c r="KY1238" s="60"/>
      <c r="KZ1238" s="60"/>
      <c r="LA1238" s="60"/>
      <c r="LB1238" s="60"/>
      <c r="LC1238" s="60"/>
      <c r="LD1238" s="60"/>
      <c r="LE1238" s="60"/>
      <c r="LF1238" s="60"/>
      <c r="LG1238" s="60"/>
      <c r="LH1238" s="60"/>
      <c r="LI1238" s="60"/>
      <c r="LJ1238" s="60"/>
      <c r="LK1238" s="60"/>
      <c r="LL1238" s="60"/>
      <c r="LM1238" s="60"/>
      <c r="LN1238" s="60"/>
      <c r="LO1238" s="60"/>
      <c r="LP1238" s="60"/>
      <c r="LQ1238" s="60"/>
      <c r="LR1238" s="60"/>
      <c r="LS1238" s="60"/>
      <c r="LT1238" s="60"/>
      <c r="LU1238" s="60"/>
      <c r="LV1238" s="60"/>
      <c r="LW1238" s="60"/>
      <c r="LX1238" s="60"/>
      <c r="LY1238" s="60"/>
      <c r="LZ1238" s="60"/>
      <c r="MA1238" s="60"/>
      <c r="MB1238" s="60"/>
      <c r="MC1238" s="60"/>
      <c r="MD1238" s="60"/>
      <c r="ME1238" s="60"/>
      <c r="MF1238" s="60"/>
      <c r="MG1238" s="60"/>
      <c r="MH1238" s="60"/>
      <c r="MI1238" s="60"/>
      <c r="MJ1238" s="60"/>
      <c r="MK1238" s="60"/>
      <c r="ML1238" s="60"/>
      <c r="MM1238" s="60"/>
      <c r="MN1238" s="60"/>
      <c r="MO1238" s="60"/>
      <c r="MP1238" s="60"/>
      <c r="MQ1238" s="60"/>
      <c r="MR1238" s="60"/>
      <c r="MS1238" s="60"/>
      <c r="MT1238" s="60"/>
      <c r="MU1238" s="60"/>
      <c r="MV1238" s="60"/>
      <c r="MW1238" s="60"/>
      <c r="MX1238" s="60"/>
      <c r="MY1238" s="60"/>
      <c r="MZ1238" s="60"/>
      <c r="NA1238" s="60"/>
      <c r="NB1238" s="60"/>
      <c r="NC1238" s="60"/>
      <c r="ND1238" s="60"/>
      <c r="NE1238" s="60"/>
      <c r="NF1238" s="60"/>
      <c r="NG1238" s="60"/>
      <c r="NH1238" s="60"/>
      <c r="NI1238" s="60"/>
      <c r="NJ1238" s="60"/>
      <c r="NK1238" s="60"/>
      <c r="NL1238" s="60"/>
      <c r="NM1238" s="60"/>
      <c r="NN1238" s="60"/>
      <c r="NO1238" s="60"/>
      <c r="NP1238" s="60"/>
      <c r="NQ1238" s="60"/>
      <c r="NR1238" s="60"/>
      <c r="NS1238" s="60"/>
      <c r="NT1238" s="60"/>
      <c r="NU1238" s="60"/>
      <c r="NV1238" s="60"/>
      <c r="NW1238" s="60"/>
      <c r="NX1238" s="60"/>
      <c r="NY1238" s="60"/>
      <c r="NZ1238" s="60"/>
      <c r="OA1238" s="60"/>
      <c r="OB1238" s="60"/>
      <c r="OC1238" s="60"/>
      <c r="OD1238" s="60"/>
      <c r="OE1238" s="60"/>
      <c r="OF1238" s="60"/>
      <c r="OG1238" s="60"/>
      <c r="OH1238" s="60"/>
      <c r="OI1238" s="60"/>
      <c r="OJ1238" s="60"/>
      <c r="OK1238" s="60"/>
      <c r="OL1238" s="60"/>
      <c r="OM1238" s="60"/>
      <c r="ON1238" s="60"/>
      <c r="OO1238" s="60"/>
      <c r="OP1238" s="60"/>
      <c r="OQ1238" s="60"/>
      <c r="OR1238" s="60"/>
      <c r="OS1238" s="60"/>
      <c r="OT1238" s="60"/>
      <c r="OU1238" s="60"/>
      <c r="OV1238" s="60"/>
      <c r="OW1238" s="60"/>
      <c r="OX1238" s="60"/>
      <c r="OY1238" s="60"/>
      <c r="OZ1238" s="60"/>
      <c r="PA1238" s="60"/>
      <c r="PB1238" s="60"/>
      <c r="PC1238" s="60"/>
      <c r="PD1238" s="60"/>
      <c r="PE1238" s="60"/>
      <c r="PF1238" s="60"/>
      <c r="PG1238" s="60"/>
      <c r="PH1238" s="60"/>
      <c r="PI1238" s="60"/>
      <c r="PJ1238" s="60"/>
      <c r="PK1238" s="60"/>
      <c r="PL1238" s="60"/>
      <c r="PM1238" s="60"/>
      <c r="PN1238" s="60"/>
      <c r="PO1238" s="60"/>
      <c r="PP1238" s="60"/>
      <c r="PQ1238" s="60"/>
      <c r="PR1238" s="60"/>
      <c r="PS1238" s="60"/>
      <c r="PT1238" s="60"/>
      <c r="PU1238" s="60"/>
      <c r="PV1238" s="60"/>
      <c r="PW1238" s="60"/>
      <c r="PX1238" s="60"/>
      <c r="PY1238" s="60"/>
      <c r="PZ1238" s="60"/>
      <c r="QA1238" s="60"/>
      <c r="QB1238" s="60"/>
      <c r="QC1238" s="60"/>
      <c r="QD1238" s="60"/>
      <c r="QE1238" s="60"/>
      <c r="QF1238" s="60"/>
      <c r="QG1238" s="60"/>
      <c r="QH1238" s="60"/>
      <c r="QI1238" s="60"/>
      <c r="QJ1238" s="60"/>
      <c r="QK1238" s="60"/>
      <c r="QL1238" s="60"/>
      <c r="QM1238" s="60"/>
      <c r="QN1238" s="60"/>
      <c r="QO1238" s="60"/>
      <c r="QP1238" s="60"/>
      <c r="QQ1238" s="60"/>
      <c r="QR1238" s="60"/>
      <c r="QS1238" s="60"/>
      <c r="QT1238" s="60"/>
      <c r="QU1238" s="60"/>
      <c r="QV1238" s="60"/>
      <c r="QW1238" s="60"/>
      <c r="QX1238" s="60"/>
      <c r="QY1238" s="60"/>
      <c r="QZ1238" s="60"/>
      <c r="RA1238" s="60"/>
      <c r="RB1238" s="60"/>
      <c r="RC1238" s="60"/>
      <c r="RD1238" s="60"/>
      <c r="RE1238" s="60"/>
      <c r="RF1238" s="60"/>
      <c r="RG1238" s="60"/>
      <c r="RH1238" s="60"/>
      <c r="RI1238" s="60"/>
      <c r="RJ1238" s="60"/>
      <c r="RK1238" s="60"/>
      <c r="RL1238" s="60"/>
      <c r="RM1238" s="60"/>
      <c r="RN1238" s="60"/>
      <c r="RO1238" s="60"/>
      <c r="RP1238" s="60"/>
      <c r="RQ1238" s="60"/>
      <c r="RR1238" s="60"/>
      <c r="RS1238" s="60"/>
      <c r="RT1238" s="60"/>
      <c r="RU1238" s="60"/>
      <c r="RV1238" s="60"/>
      <c r="RW1238" s="60"/>
      <c r="RX1238" s="60"/>
      <c r="RY1238" s="60"/>
      <c r="RZ1238" s="60"/>
      <c r="SA1238" s="60"/>
      <c r="SB1238" s="60"/>
      <c r="SC1238" s="60"/>
      <c r="SD1238" s="60"/>
      <c r="SE1238" s="60"/>
      <c r="SF1238" s="60"/>
      <c r="SG1238" s="60"/>
      <c r="SH1238" s="60"/>
      <c r="SI1238" s="60"/>
      <c r="SJ1238" s="60"/>
      <c r="SK1238" s="60"/>
      <c r="SL1238" s="60"/>
      <c r="SM1238" s="60"/>
      <c r="SN1238" s="60"/>
      <c r="SO1238" s="60"/>
      <c r="SP1238" s="60"/>
      <c r="SQ1238" s="60"/>
      <c r="SR1238" s="60"/>
      <c r="SS1238" s="60"/>
      <c r="ST1238" s="60"/>
      <c r="SU1238" s="60"/>
      <c r="SV1238" s="60"/>
      <c r="SW1238" s="60"/>
      <c r="SX1238" s="60"/>
      <c r="SY1238" s="60"/>
      <c r="SZ1238" s="60"/>
      <c r="TA1238" s="60"/>
      <c r="TB1238" s="60"/>
      <c r="TC1238" s="60"/>
      <c r="TD1238" s="60"/>
      <c r="TE1238" s="60"/>
      <c r="TF1238" s="60"/>
      <c r="TG1238" s="60"/>
      <c r="TH1238" s="60"/>
      <c r="TI1238" s="60"/>
    </row>
    <row r="1239" spans="1:529" s="82" customFormat="1" ht="60" customHeight="1" thickBot="1" x14ac:dyDescent="0.3">
      <c r="A1239" s="92" t="s">
        <v>5418</v>
      </c>
      <c r="B1239" s="93">
        <v>42067</v>
      </c>
      <c r="C1239" s="94" t="s">
        <v>5419</v>
      </c>
      <c r="D1239" s="94" t="s">
        <v>7203</v>
      </c>
      <c r="E1239" s="706" t="s">
        <v>7170</v>
      </c>
      <c r="F1239" s="706" t="s">
        <v>106</v>
      </c>
      <c r="G1239" s="706" t="s">
        <v>33</v>
      </c>
      <c r="H1239" s="159">
        <v>3191</v>
      </c>
      <c r="I1239" s="93">
        <v>42114</v>
      </c>
      <c r="J1239" s="93" t="s">
        <v>1195</v>
      </c>
      <c r="K1239" s="94" t="s">
        <v>1201</v>
      </c>
      <c r="L1239" s="94"/>
      <c r="M1239" s="94" t="s">
        <v>1036</v>
      </c>
      <c r="N1239" s="94" t="s">
        <v>34</v>
      </c>
      <c r="O1239" s="94">
        <v>2738</v>
      </c>
      <c r="P1239" s="834"/>
      <c r="Q1239" s="834"/>
      <c r="R1239" s="834"/>
      <c r="S1239" s="834"/>
      <c r="T1239" s="579">
        <v>1.65</v>
      </c>
      <c r="U1239" s="94">
        <v>7.5</v>
      </c>
      <c r="V1239" s="94">
        <v>2738</v>
      </c>
      <c r="W1239" s="94" t="s">
        <v>3212</v>
      </c>
      <c r="X1239" s="94">
        <v>35</v>
      </c>
      <c r="Y1239" s="94">
        <v>25</v>
      </c>
      <c r="Z1239" s="94">
        <v>125</v>
      </c>
      <c r="AA1239" s="94" t="s">
        <v>1090</v>
      </c>
      <c r="AB1239" s="94" t="s">
        <v>1090</v>
      </c>
      <c r="AC1239" s="94" t="s">
        <v>1090</v>
      </c>
      <c r="AD1239" s="94" t="s">
        <v>1090</v>
      </c>
      <c r="AE1239" s="94" t="s">
        <v>1090</v>
      </c>
      <c r="AF1239" s="94" t="s">
        <v>1090</v>
      </c>
      <c r="AG1239" s="94" t="s">
        <v>1090</v>
      </c>
      <c r="AH1239" s="94">
        <v>544.01</v>
      </c>
      <c r="AI1239" s="94" t="s">
        <v>5421</v>
      </c>
      <c r="AJ1239" s="94" t="s">
        <v>5422</v>
      </c>
      <c r="AK1239" s="94" t="s">
        <v>5420</v>
      </c>
      <c r="AL1239" s="60"/>
      <c r="AM1239" s="60"/>
      <c r="AN1239" s="60"/>
      <c r="AO1239" s="60"/>
      <c r="AP1239" s="60"/>
      <c r="AQ1239" s="60"/>
      <c r="AR1239" s="60"/>
      <c r="AS1239" s="60"/>
      <c r="AT1239" s="60"/>
      <c r="AU1239" s="60"/>
      <c r="AV1239" s="60"/>
      <c r="AW1239" s="60"/>
      <c r="AX1239" s="60"/>
      <c r="AY1239" s="60"/>
      <c r="AZ1239" s="60"/>
      <c r="BA1239" s="60"/>
      <c r="BB1239" s="60"/>
      <c r="BC1239" s="60"/>
      <c r="BD1239" s="60"/>
      <c r="BE1239" s="60"/>
      <c r="BF1239" s="60"/>
      <c r="BG1239" s="60"/>
      <c r="BH1239" s="60"/>
      <c r="BI1239" s="60"/>
      <c r="BJ1239" s="60"/>
      <c r="BK1239" s="60"/>
      <c r="BL1239" s="60"/>
      <c r="BM1239" s="60"/>
      <c r="BN1239" s="60"/>
      <c r="BO1239" s="60"/>
      <c r="BP1239" s="60"/>
      <c r="BQ1239" s="60"/>
      <c r="BR1239" s="60"/>
      <c r="BS1239" s="60"/>
      <c r="BT1239" s="60"/>
      <c r="BU1239" s="60"/>
      <c r="BV1239" s="60"/>
      <c r="BW1239" s="60"/>
      <c r="BX1239" s="60"/>
      <c r="BY1239" s="60"/>
      <c r="BZ1239" s="60"/>
      <c r="CA1239" s="60"/>
      <c r="CB1239" s="60"/>
      <c r="CC1239" s="60"/>
      <c r="CD1239" s="60"/>
      <c r="CE1239" s="60"/>
      <c r="CF1239" s="60"/>
      <c r="CG1239" s="60"/>
      <c r="CH1239" s="60"/>
      <c r="CI1239" s="60"/>
      <c r="CJ1239" s="60"/>
      <c r="CK1239" s="60"/>
      <c r="CL1239" s="60"/>
      <c r="CM1239" s="60"/>
      <c r="CN1239" s="60"/>
      <c r="CO1239" s="60"/>
      <c r="CP1239" s="60"/>
      <c r="CQ1239" s="60"/>
      <c r="CR1239" s="60"/>
      <c r="CS1239" s="60"/>
      <c r="CT1239" s="60"/>
      <c r="CU1239" s="60"/>
      <c r="CV1239" s="60"/>
      <c r="CW1239" s="60"/>
      <c r="CX1239" s="60"/>
      <c r="CY1239" s="60"/>
      <c r="CZ1239" s="60"/>
      <c r="DA1239" s="60"/>
      <c r="DB1239" s="60"/>
      <c r="DC1239" s="60"/>
      <c r="DD1239" s="60"/>
      <c r="DE1239" s="60"/>
      <c r="DF1239" s="60"/>
      <c r="DG1239" s="60"/>
      <c r="DH1239" s="60"/>
      <c r="DI1239" s="60"/>
      <c r="DJ1239" s="60"/>
      <c r="DK1239" s="60"/>
      <c r="DL1239" s="60"/>
      <c r="DM1239" s="60"/>
      <c r="DN1239" s="60"/>
      <c r="DO1239" s="60"/>
      <c r="DP1239" s="60"/>
      <c r="DQ1239" s="60"/>
      <c r="DR1239" s="60"/>
      <c r="DS1239" s="60"/>
      <c r="DT1239" s="60"/>
      <c r="DU1239" s="60"/>
      <c r="DV1239" s="60"/>
      <c r="DW1239" s="60"/>
      <c r="DX1239" s="60"/>
      <c r="DY1239" s="60"/>
      <c r="DZ1239" s="60"/>
      <c r="EA1239" s="60"/>
      <c r="EB1239" s="60"/>
      <c r="EC1239" s="60"/>
      <c r="ED1239" s="60"/>
      <c r="EE1239" s="60"/>
      <c r="EF1239" s="60"/>
      <c r="EG1239" s="60"/>
      <c r="EH1239" s="60"/>
      <c r="EI1239" s="60"/>
      <c r="EJ1239" s="60"/>
      <c r="EK1239" s="60"/>
      <c r="EL1239" s="60"/>
      <c r="EM1239" s="60"/>
      <c r="EN1239" s="60"/>
      <c r="EO1239" s="60"/>
      <c r="EP1239" s="60"/>
      <c r="EQ1239" s="60"/>
      <c r="ER1239" s="60"/>
      <c r="ES1239" s="60"/>
      <c r="ET1239" s="60"/>
      <c r="EU1239" s="60"/>
      <c r="EV1239" s="60"/>
      <c r="EW1239" s="60"/>
      <c r="EX1239" s="60"/>
      <c r="EY1239" s="60"/>
      <c r="EZ1239" s="60"/>
      <c r="FA1239" s="60"/>
      <c r="FB1239" s="60"/>
      <c r="FC1239" s="60"/>
      <c r="FD1239" s="60"/>
      <c r="FE1239" s="60"/>
      <c r="FF1239" s="60"/>
      <c r="FG1239" s="60"/>
      <c r="FH1239" s="60"/>
      <c r="FI1239" s="60"/>
      <c r="FJ1239" s="60"/>
      <c r="FK1239" s="60"/>
      <c r="FL1239" s="60"/>
      <c r="FM1239" s="60"/>
      <c r="FN1239" s="60"/>
      <c r="FO1239" s="60"/>
      <c r="FP1239" s="60"/>
      <c r="FQ1239" s="60"/>
      <c r="FR1239" s="60"/>
      <c r="FS1239" s="60"/>
      <c r="FT1239" s="60"/>
      <c r="FU1239" s="60"/>
      <c r="FV1239" s="60"/>
      <c r="FW1239" s="60"/>
      <c r="FX1239" s="60"/>
      <c r="FY1239" s="60"/>
      <c r="FZ1239" s="60"/>
      <c r="GA1239" s="60"/>
      <c r="GB1239" s="60"/>
      <c r="GC1239" s="60"/>
      <c r="GD1239" s="60"/>
      <c r="GE1239" s="60"/>
      <c r="GF1239" s="60"/>
      <c r="GG1239" s="60"/>
      <c r="GH1239" s="60"/>
      <c r="GI1239" s="60"/>
      <c r="GJ1239" s="60"/>
      <c r="GK1239" s="60"/>
      <c r="GL1239" s="60"/>
      <c r="GM1239" s="60"/>
      <c r="GN1239" s="60"/>
      <c r="GO1239" s="60"/>
      <c r="GP1239" s="60"/>
      <c r="GQ1239" s="60"/>
      <c r="GR1239" s="60"/>
      <c r="GS1239" s="60"/>
      <c r="GT1239" s="60"/>
      <c r="GU1239" s="60"/>
      <c r="GV1239" s="60"/>
      <c r="GW1239" s="60"/>
      <c r="GX1239" s="60"/>
      <c r="GY1239" s="60"/>
      <c r="GZ1239" s="60"/>
      <c r="HA1239" s="60"/>
      <c r="HB1239" s="60"/>
      <c r="HC1239" s="60"/>
      <c r="HD1239" s="60"/>
      <c r="HE1239" s="60"/>
      <c r="HF1239" s="60"/>
      <c r="HG1239" s="60"/>
      <c r="HH1239" s="60"/>
      <c r="HI1239" s="60"/>
      <c r="HJ1239" s="60"/>
      <c r="HK1239" s="60"/>
      <c r="HL1239" s="60"/>
      <c r="HM1239" s="60"/>
      <c r="HN1239" s="60"/>
      <c r="HO1239" s="60"/>
      <c r="HP1239" s="60"/>
      <c r="HQ1239" s="60"/>
      <c r="HR1239" s="60"/>
      <c r="HS1239" s="60"/>
      <c r="HT1239" s="60"/>
      <c r="HU1239" s="60"/>
      <c r="HV1239" s="60"/>
      <c r="HW1239" s="60"/>
      <c r="HX1239" s="60"/>
      <c r="HY1239" s="60"/>
      <c r="HZ1239" s="60"/>
      <c r="IA1239" s="60"/>
      <c r="IB1239" s="60"/>
      <c r="IC1239" s="60"/>
      <c r="ID1239" s="60"/>
      <c r="IE1239" s="60"/>
      <c r="IF1239" s="60"/>
      <c r="IG1239" s="60"/>
      <c r="IH1239" s="60"/>
      <c r="II1239" s="60"/>
      <c r="IJ1239" s="60"/>
      <c r="IK1239" s="60"/>
      <c r="IL1239" s="60"/>
      <c r="IM1239" s="60"/>
      <c r="IN1239" s="60"/>
      <c r="IO1239" s="60"/>
      <c r="IP1239" s="60"/>
      <c r="IQ1239" s="60"/>
      <c r="IR1239" s="60"/>
      <c r="IS1239" s="60"/>
      <c r="IT1239" s="60"/>
      <c r="IU1239" s="60"/>
      <c r="IV1239" s="60"/>
      <c r="IW1239" s="60"/>
      <c r="IX1239" s="60"/>
      <c r="IY1239" s="60"/>
      <c r="IZ1239" s="60"/>
      <c r="JA1239" s="60"/>
      <c r="JB1239" s="60"/>
      <c r="JC1239" s="60"/>
      <c r="JD1239" s="60"/>
      <c r="JE1239" s="60"/>
      <c r="JF1239" s="60"/>
      <c r="JG1239" s="60"/>
      <c r="JH1239" s="60"/>
      <c r="JI1239" s="60"/>
      <c r="JJ1239" s="60"/>
      <c r="JK1239" s="60"/>
      <c r="JL1239" s="60"/>
      <c r="JM1239" s="60"/>
      <c r="JN1239" s="60"/>
      <c r="JO1239" s="60"/>
      <c r="JP1239" s="60"/>
      <c r="JQ1239" s="60"/>
      <c r="JR1239" s="60"/>
      <c r="JS1239" s="60"/>
      <c r="JT1239" s="60"/>
      <c r="JU1239" s="60"/>
      <c r="JV1239" s="60"/>
      <c r="JW1239" s="60"/>
      <c r="JX1239" s="60"/>
      <c r="JY1239" s="60"/>
      <c r="JZ1239" s="60"/>
      <c r="KA1239" s="60"/>
      <c r="KB1239" s="60"/>
      <c r="KC1239" s="60"/>
      <c r="KD1239" s="60"/>
      <c r="KE1239" s="60"/>
      <c r="KF1239" s="60"/>
      <c r="KG1239" s="60"/>
      <c r="KH1239" s="60"/>
      <c r="KI1239" s="60"/>
      <c r="KJ1239" s="60"/>
      <c r="KK1239" s="60"/>
      <c r="KL1239" s="60"/>
      <c r="KM1239" s="60"/>
      <c r="KN1239" s="60"/>
      <c r="KO1239" s="60"/>
      <c r="KP1239" s="60"/>
      <c r="KQ1239" s="60"/>
      <c r="KR1239" s="60"/>
      <c r="KS1239" s="60"/>
      <c r="KT1239" s="60"/>
      <c r="KU1239" s="60"/>
      <c r="KV1239" s="60"/>
      <c r="KW1239" s="60"/>
      <c r="KX1239" s="60"/>
      <c r="KY1239" s="60"/>
      <c r="KZ1239" s="60"/>
      <c r="LA1239" s="60"/>
      <c r="LB1239" s="60"/>
      <c r="LC1239" s="60"/>
      <c r="LD1239" s="60"/>
      <c r="LE1239" s="60"/>
      <c r="LF1239" s="60"/>
      <c r="LG1239" s="60"/>
      <c r="LH1239" s="60"/>
      <c r="LI1239" s="60"/>
      <c r="LJ1239" s="60"/>
      <c r="LK1239" s="60"/>
      <c r="LL1239" s="60"/>
      <c r="LM1239" s="60"/>
      <c r="LN1239" s="60"/>
      <c r="LO1239" s="60"/>
      <c r="LP1239" s="60"/>
      <c r="LQ1239" s="60"/>
      <c r="LR1239" s="60"/>
      <c r="LS1239" s="60"/>
      <c r="LT1239" s="60"/>
      <c r="LU1239" s="60"/>
      <c r="LV1239" s="60"/>
      <c r="LW1239" s="60"/>
      <c r="LX1239" s="60"/>
      <c r="LY1239" s="60"/>
      <c r="LZ1239" s="60"/>
      <c r="MA1239" s="60"/>
      <c r="MB1239" s="60"/>
      <c r="MC1239" s="60"/>
      <c r="MD1239" s="60"/>
      <c r="ME1239" s="60"/>
      <c r="MF1239" s="60"/>
      <c r="MG1239" s="60"/>
      <c r="MH1239" s="60"/>
      <c r="MI1239" s="60"/>
      <c r="MJ1239" s="60"/>
      <c r="MK1239" s="60"/>
      <c r="ML1239" s="60"/>
      <c r="MM1239" s="60"/>
      <c r="MN1239" s="60"/>
      <c r="MO1239" s="60"/>
      <c r="MP1239" s="60"/>
      <c r="MQ1239" s="60"/>
      <c r="MR1239" s="60"/>
      <c r="MS1239" s="60"/>
      <c r="MT1239" s="60"/>
      <c r="MU1239" s="60"/>
      <c r="MV1239" s="60"/>
      <c r="MW1239" s="60"/>
      <c r="MX1239" s="60"/>
      <c r="MY1239" s="60"/>
      <c r="MZ1239" s="60"/>
      <c r="NA1239" s="60"/>
      <c r="NB1239" s="60"/>
      <c r="NC1239" s="60"/>
      <c r="ND1239" s="60"/>
      <c r="NE1239" s="60"/>
      <c r="NF1239" s="60"/>
      <c r="NG1239" s="60"/>
      <c r="NH1239" s="60"/>
      <c r="NI1239" s="60"/>
      <c r="NJ1239" s="60"/>
      <c r="NK1239" s="60"/>
      <c r="NL1239" s="60"/>
      <c r="NM1239" s="60"/>
      <c r="NN1239" s="60"/>
      <c r="NO1239" s="60"/>
      <c r="NP1239" s="60"/>
      <c r="NQ1239" s="60"/>
      <c r="NR1239" s="60"/>
      <c r="NS1239" s="60"/>
      <c r="NT1239" s="60"/>
      <c r="NU1239" s="60"/>
      <c r="NV1239" s="60"/>
      <c r="NW1239" s="60"/>
      <c r="NX1239" s="60"/>
      <c r="NY1239" s="60"/>
      <c r="NZ1239" s="60"/>
      <c r="OA1239" s="60"/>
      <c r="OB1239" s="60"/>
      <c r="OC1239" s="60"/>
      <c r="OD1239" s="60"/>
      <c r="OE1239" s="60"/>
      <c r="OF1239" s="60"/>
      <c r="OG1239" s="60"/>
      <c r="OH1239" s="60"/>
      <c r="OI1239" s="60"/>
      <c r="OJ1239" s="60"/>
      <c r="OK1239" s="60"/>
      <c r="OL1239" s="60"/>
      <c r="OM1239" s="60"/>
      <c r="ON1239" s="60"/>
      <c r="OO1239" s="60"/>
      <c r="OP1239" s="60"/>
      <c r="OQ1239" s="60"/>
      <c r="OR1239" s="60"/>
      <c r="OS1239" s="60"/>
      <c r="OT1239" s="60"/>
      <c r="OU1239" s="60"/>
      <c r="OV1239" s="60"/>
      <c r="OW1239" s="60"/>
      <c r="OX1239" s="60"/>
      <c r="OY1239" s="60"/>
      <c r="OZ1239" s="60"/>
      <c r="PA1239" s="60"/>
      <c r="PB1239" s="60"/>
      <c r="PC1239" s="60"/>
      <c r="PD1239" s="60"/>
      <c r="PE1239" s="60"/>
      <c r="PF1239" s="60"/>
      <c r="PG1239" s="60"/>
      <c r="PH1239" s="60"/>
      <c r="PI1239" s="60"/>
      <c r="PJ1239" s="60"/>
      <c r="PK1239" s="60"/>
      <c r="PL1239" s="60"/>
      <c r="PM1239" s="60"/>
      <c r="PN1239" s="60"/>
      <c r="PO1239" s="60"/>
      <c r="PP1239" s="60"/>
      <c r="PQ1239" s="60"/>
      <c r="PR1239" s="60"/>
      <c r="PS1239" s="60"/>
      <c r="PT1239" s="60"/>
      <c r="PU1239" s="60"/>
      <c r="PV1239" s="60"/>
      <c r="PW1239" s="60"/>
      <c r="PX1239" s="60"/>
      <c r="PY1239" s="60"/>
      <c r="PZ1239" s="60"/>
      <c r="QA1239" s="60"/>
      <c r="QB1239" s="60"/>
      <c r="QC1239" s="60"/>
      <c r="QD1239" s="60"/>
      <c r="QE1239" s="60"/>
      <c r="QF1239" s="60"/>
      <c r="QG1239" s="60"/>
      <c r="QH1239" s="60"/>
      <c r="QI1239" s="60"/>
      <c r="QJ1239" s="60"/>
      <c r="QK1239" s="60"/>
      <c r="QL1239" s="60"/>
      <c r="QM1239" s="60"/>
      <c r="QN1239" s="60"/>
      <c r="QO1239" s="60"/>
      <c r="QP1239" s="60"/>
      <c r="QQ1239" s="60"/>
      <c r="QR1239" s="60"/>
      <c r="QS1239" s="60"/>
      <c r="QT1239" s="60"/>
      <c r="QU1239" s="60"/>
      <c r="QV1239" s="60"/>
      <c r="QW1239" s="60"/>
      <c r="QX1239" s="60"/>
      <c r="QY1239" s="60"/>
      <c r="QZ1239" s="60"/>
      <c r="RA1239" s="60"/>
      <c r="RB1239" s="60"/>
      <c r="RC1239" s="60"/>
      <c r="RD1239" s="60"/>
      <c r="RE1239" s="60"/>
      <c r="RF1239" s="60"/>
      <c r="RG1239" s="60"/>
      <c r="RH1239" s="60"/>
      <c r="RI1239" s="60"/>
      <c r="RJ1239" s="60"/>
      <c r="RK1239" s="60"/>
      <c r="RL1239" s="60"/>
      <c r="RM1239" s="60"/>
      <c r="RN1239" s="60"/>
      <c r="RO1239" s="60"/>
      <c r="RP1239" s="60"/>
      <c r="RQ1239" s="60"/>
      <c r="RR1239" s="60"/>
      <c r="RS1239" s="60"/>
      <c r="RT1239" s="60"/>
      <c r="RU1239" s="60"/>
      <c r="RV1239" s="60"/>
      <c r="RW1239" s="60"/>
      <c r="RX1239" s="60"/>
      <c r="RY1239" s="60"/>
      <c r="RZ1239" s="60"/>
      <c r="SA1239" s="60"/>
      <c r="SB1239" s="60"/>
      <c r="SC1239" s="60"/>
      <c r="SD1239" s="60"/>
      <c r="SE1239" s="60"/>
      <c r="SF1239" s="60"/>
      <c r="SG1239" s="60"/>
      <c r="SH1239" s="60"/>
      <c r="SI1239" s="60"/>
      <c r="SJ1239" s="60"/>
      <c r="SK1239" s="60"/>
      <c r="SL1239" s="60"/>
      <c r="SM1239" s="60"/>
      <c r="SN1239" s="60"/>
      <c r="SO1239" s="60"/>
      <c r="SP1239" s="60"/>
      <c r="SQ1239" s="60"/>
      <c r="SR1239" s="60"/>
      <c r="SS1239" s="60"/>
      <c r="ST1239" s="60"/>
      <c r="SU1239" s="60"/>
      <c r="SV1239" s="60"/>
      <c r="SW1239" s="60"/>
      <c r="SX1239" s="60"/>
      <c r="SY1239" s="60"/>
      <c r="SZ1239" s="60"/>
      <c r="TA1239" s="60"/>
      <c r="TB1239" s="60"/>
      <c r="TC1239" s="60"/>
      <c r="TD1239" s="60"/>
      <c r="TE1239" s="60"/>
      <c r="TF1239" s="60"/>
      <c r="TG1239" s="60"/>
      <c r="TH1239" s="60"/>
      <c r="TI1239" s="60"/>
    </row>
    <row r="1240" spans="1:529" s="82" customFormat="1" ht="60" customHeight="1" thickBot="1" x14ac:dyDescent="0.3">
      <c r="A1240" s="165" t="s">
        <v>5424</v>
      </c>
      <c r="B1240" s="166">
        <v>42076</v>
      </c>
      <c r="C1240" s="167" t="s">
        <v>5425</v>
      </c>
      <c r="D1240" s="167" t="s">
        <v>7204</v>
      </c>
      <c r="E1240" s="167" t="s">
        <v>264</v>
      </c>
      <c r="F1240" s="167" t="s">
        <v>181</v>
      </c>
      <c r="G1240" s="167" t="s">
        <v>51</v>
      </c>
      <c r="H1240" s="168">
        <v>43325</v>
      </c>
      <c r="I1240" s="166">
        <v>42104</v>
      </c>
      <c r="J1240" s="166">
        <v>43172</v>
      </c>
      <c r="K1240" s="167" t="s">
        <v>378</v>
      </c>
      <c r="L1240" s="167"/>
      <c r="M1240" s="167" t="s">
        <v>4786</v>
      </c>
      <c r="N1240" s="167" t="s">
        <v>95</v>
      </c>
      <c r="O1240" s="167">
        <v>8996</v>
      </c>
      <c r="P1240" s="759"/>
      <c r="Q1240" s="759"/>
      <c r="R1240" s="759" t="s">
        <v>5849</v>
      </c>
      <c r="S1240" s="759"/>
      <c r="T1240" s="564">
        <v>10.63</v>
      </c>
      <c r="U1240" s="167">
        <v>34.6</v>
      </c>
      <c r="V1240" s="167">
        <v>8996</v>
      </c>
      <c r="W1240" s="167" t="s">
        <v>1257</v>
      </c>
      <c r="X1240" s="167">
        <v>50</v>
      </c>
      <c r="Y1240" s="167">
        <v>50</v>
      </c>
      <c r="Z1240" s="167">
        <v>150</v>
      </c>
      <c r="AA1240" s="167" t="s">
        <v>1090</v>
      </c>
      <c r="AB1240" s="167" t="s">
        <v>1090</v>
      </c>
      <c r="AC1240" s="167" t="s">
        <v>1090</v>
      </c>
      <c r="AD1240" s="167" t="s">
        <v>1090</v>
      </c>
      <c r="AE1240" s="167" t="s">
        <v>1090</v>
      </c>
      <c r="AF1240" s="167" t="s">
        <v>1090</v>
      </c>
      <c r="AG1240" s="167" t="s">
        <v>3474</v>
      </c>
      <c r="AH1240" s="167">
        <v>405.87</v>
      </c>
      <c r="AI1240" s="167" t="s">
        <v>5426</v>
      </c>
      <c r="AJ1240" s="167" t="s">
        <v>5427</v>
      </c>
      <c r="AK1240" s="103" t="s">
        <v>1459</v>
      </c>
      <c r="AL1240" s="452" t="s">
        <v>5848</v>
      </c>
      <c r="AM1240" s="60"/>
      <c r="AN1240" s="60"/>
      <c r="AO1240" s="60"/>
      <c r="AP1240" s="60"/>
      <c r="AQ1240" s="60"/>
      <c r="AR1240" s="60"/>
      <c r="AS1240" s="60"/>
      <c r="AT1240" s="60"/>
      <c r="AU1240" s="60"/>
      <c r="AV1240" s="60"/>
      <c r="AW1240" s="60"/>
      <c r="AX1240" s="60"/>
      <c r="AY1240" s="60"/>
      <c r="AZ1240" s="60"/>
      <c r="BA1240" s="60"/>
      <c r="BB1240" s="60"/>
      <c r="BC1240" s="60"/>
      <c r="BD1240" s="60"/>
      <c r="BE1240" s="60"/>
      <c r="BF1240" s="60"/>
      <c r="BG1240" s="60"/>
      <c r="BH1240" s="60"/>
      <c r="BI1240" s="60"/>
      <c r="BJ1240" s="60"/>
      <c r="BK1240" s="60"/>
      <c r="BL1240" s="60"/>
      <c r="BM1240" s="60"/>
      <c r="BN1240" s="60"/>
      <c r="BO1240" s="60"/>
      <c r="BP1240" s="60"/>
      <c r="BQ1240" s="60"/>
      <c r="BR1240" s="60"/>
      <c r="BS1240" s="60"/>
      <c r="BT1240" s="60"/>
      <c r="BU1240" s="60"/>
      <c r="BV1240" s="60"/>
      <c r="BW1240" s="60"/>
      <c r="BX1240" s="60"/>
      <c r="BY1240" s="60"/>
      <c r="BZ1240" s="60"/>
      <c r="CA1240" s="60"/>
      <c r="CB1240" s="60"/>
      <c r="CC1240" s="60"/>
      <c r="CD1240" s="60"/>
      <c r="CE1240" s="60"/>
      <c r="CF1240" s="60"/>
      <c r="CG1240" s="60"/>
      <c r="CH1240" s="60"/>
      <c r="CI1240" s="60"/>
      <c r="CJ1240" s="60"/>
      <c r="CK1240" s="60"/>
      <c r="CL1240" s="60"/>
      <c r="CM1240" s="60"/>
      <c r="CN1240" s="60"/>
      <c r="CO1240" s="60"/>
      <c r="CP1240" s="60"/>
      <c r="CQ1240" s="60"/>
      <c r="CR1240" s="60"/>
      <c r="CS1240" s="60"/>
      <c r="CT1240" s="60"/>
      <c r="CU1240" s="60"/>
      <c r="CV1240" s="60"/>
      <c r="CW1240" s="60"/>
      <c r="CX1240" s="60"/>
      <c r="CY1240" s="60"/>
      <c r="CZ1240" s="60"/>
      <c r="DA1240" s="60"/>
      <c r="DB1240" s="60"/>
      <c r="DC1240" s="60"/>
      <c r="DD1240" s="60"/>
      <c r="DE1240" s="60"/>
      <c r="DF1240" s="60"/>
      <c r="DG1240" s="60"/>
      <c r="DH1240" s="60"/>
      <c r="DI1240" s="60"/>
      <c r="DJ1240" s="60"/>
      <c r="DK1240" s="60"/>
      <c r="DL1240" s="60"/>
      <c r="DM1240" s="60"/>
      <c r="DN1240" s="60"/>
      <c r="DO1240" s="60"/>
      <c r="DP1240" s="60"/>
      <c r="DQ1240" s="60"/>
      <c r="DR1240" s="60"/>
      <c r="DS1240" s="60"/>
      <c r="DT1240" s="60"/>
      <c r="DU1240" s="60"/>
      <c r="DV1240" s="60"/>
      <c r="DW1240" s="60"/>
      <c r="DX1240" s="60"/>
      <c r="DY1240" s="60"/>
      <c r="DZ1240" s="60"/>
      <c r="EA1240" s="60"/>
      <c r="EB1240" s="60"/>
      <c r="EC1240" s="60"/>
      <c r="ED1240" s="60"/>
      <c r="EE1240" s="60"/>
      <c r="EF1240" s="60"/>
      <c r="EG1240" s="60"/>
      <c r="EH1240" s="60"/>
      <c r="EI1240" s="60"/>
      <c r="EJ1240" s="60"/>
      <c r="EK1240" s="60"/>
      <c r="EL1240" s="60"/>
      <c r="EM1240" s="60"/>
      <c r="EN1240" s="60"/>
      <c r="EO1240" s="60"/>
      <c r="EP1240" s="60"/>
      <c r="EQ1240" s="60"/>
      <c r="ER1240" s="60"/>
      <c r="ES1240" s="60"/>
      <c r="ET1240" s="60"/>
      <c r="EU1240" s="60"/>
      <c r="EV1240" s="60"/>
      <c r="EW1240" s="60"/>
      <c r="EX1240" s="60"/>
      <c r="EY1240" s="60"/>
      <c r="EZ1240" s="60"/>
      <c r="FA1240" s="60"/>
      <c r="FB1240" s="60"/>
      <c r="FC1240" s="60"/>
      <c r="FD1240" s="60"/>
      <c r="FE1240" s="60"/>
      <c r="FF1240" s="60"/>
      <c r="FG1240" s="60"/>
      <c r="FH1240" s="60"/>
      <c r="FI1240" s="60"/>
      <c r="FJ1240" s="60"/>
      <c r="FK1240" s="60"/>
      <c r="FL1240" s="60"/>
      <c r="FM1240" s="60"/>
      <c r="FN1240" s="60"/>
      <c r="FO1240" s="60"/>
      <c r="FP1240" s="60"/>
      <c r="FQ1240" s="60"/>
      <c r="FR1240" s="60"/>
      <c r="FS1240" s="60"/>
      <c r="FT1240" s="60"/>
      <c r="FU1240" s="60"/>
      <c r="FV1240" s="60"/>
      <c r="FW1240" s="60"/>
      <c r="FX1240" s="60"/>
      <c r="FY1240" s="60"/>
      <c r="FZ1240" s="60"/>
      <c r="GA1240" s="60"/>
      <c r="GB1240" s="60"/>
      <c r="GC1240" s="60"/>
      <c r="GD1240" s="60"/>
      <c r="GE1240" s="60"/>
      <c r="GF1240" s="60"/>
      <c r="GG1240" s="60"/>
      <c r="GH1240" s="60"/>
      <c r="GI1240" s="60"/>
      <c r="GJ1240" s="60"/>
      <c r="GK1240" s="60"/>
      <c r="GL1240" s="60"/>
      <c r="GM1240" s="60"/>
      <c r="GN1240" s="60"/>
      <c r="GO1240" s="60"/>
      <c r="GP1240" s="60"/>
      <c r="GQ1240" s="60"/>
      <c r="GR1240" s="60"/>
      <c r="GS1240" s="60"/>
      <c r="GT1240" s="60"/>
      <c r="GU1240" s="60"/>
      <c r="GV1240" s="60"/>
      <c r="GW1240" s="60"/>
      <c r="GX1240" s="60"/>
      <c r="GY1240" s="60"/>
      <c r="GZ1240" s="60"/>
      <c r="HA1240" s="60"/>
      <c r="HB1240" s="60"/>
      <c r="HC1240" s="60"/>
      <c r="HD1240" s="60"/>
      <c r="HE1240" s="60"/>
      <c r="HF1240" s="60"/>
      <c r="HG1240" s="60"/>
      <c r="HH1240" s="60"/>
      <c r="HI1240" s="60"/>
      <c r="HJ1240" s="60"/>
      <c r="HK1240" s="60"/>
      <c r="HL1240" s="60"/>
      <c r="HM1240" s="60"/>
      <c r="HN1240" s="60"/>
      <c r="HO1240" s="60"/>
      <c r="HP1240" s="60"/>
      <c r="HQ1240" s="60"/>
      <c r="HR1240" s="60"/>
      <c r="HS1240" s="60"/>
      <c r="HT1240" s="60"/>
      <c r="HU1240" s="60"/>
      <c r="HV1240" s="60"/>
      <c r="HW1240" s="60"/>
      <c r="HX1240" s="60"/>
      <c r="HY1240" s="60"/>
      <c r="HZ1240" s="60"/>
      <c r="IA1240" s="60"/>
      <c r="IB1240" s="60"/>
      <c r="IC1240" s="60"/>
      <c r="ID1240" s="60"/>
      <c r="IE1240" s="60"/>
      <c r="IF1240" s="60"/>
      <c r="IG1240" s="60"/>
      <c r="IH1240" s="60"/>
      <c r="II1240" s="60"/>
      <c r="IJ1240" s="60"/>
      <c r="IK1240" s="60"/>
      <c r="IL1240" s="60"/>
      <c r="IM1240" s="60"/>
      <c r="IN1240" s="60"/>
      <c r="IO1240" s="60"/>
      <c r="IP1240" s="60"/>
      <c r="IQ1240" s="60"/>
      <c r="IR1240" s="60"/>
      <c r="IS1240" s="60"/>
      <c r="IT1240" s="60"/>
      <c r="IU1240" s="60"/>
      <c r="IV1240" s="60"/>
      <c r="IW1240" s="60"/>
      <c r="IX1240" s="60"/>
      <c r="IY1240" s="60"/>
      <c r="IZ1240" s="60"/>
      <c r="JA1240" s="60"/>
      <c r="JB1240" s="60"/>
      <c r="JC1240" s="60"/>
      <c r="JD1240" s="60"/>
      <c r="JE1240" s="60"/>
      <c r="JF1240" s="60"/>
      <c r="JG1240" s="60"/>
      <c r="JH1240" s="60"/>
      <c r="JI1240" s="60"/>
      <c r="JJ1240" s="60"/>
      <c r="JK1240" s="60"/>
      <c r="JL1240" s="60"/>
      <c r="JM1240" s="60"/>
      <c r="JN1240" s="60"/>
      <c r="JO1240" s="60"/>
      <c r="JP1240" s="60"/>
      <c r="JQ1240" s="60"/>
      <c r="JR1240" s="60"/>
      <c r="JS1240" s="60"/>
      <c r="JT1240" s="60"/>
      <c r="JU1240" s="60"/>
      <c r="JV1240" s="60"/>
      <c r="JW1240" s="60"/>
      <c r="JX1240" s="60"/>
      <c r="JY1240" s="60"/>
      <c r="JZ1240" s="60"/>
      <c r="KA1240" s="60"/>
      <c r="KB1240" s="60"/>
      <c r="KC1240" s="60"/>
      <c r="KD1240" s="60"/>
      <c r="KE1240" s="60"/>
      <c r="KF1240" s="60"/>
      <c r="KG1240" s="60"/>
      <c r="KH1240" s="60"/>
      <c r="KI1240" s="60"/>
      <c r="KJ1240" s="60"/>
      <c r="KK1240" s="60"/>
      <c r="KL1240" s="60"/>
      <c r="KM1240" s="60"/>
      <c r="KN1240" s="60"/>
      <c r="KO1240" s="60"/>
      <c r="KP1240" s="60"/>
      <c r="KQ1240" s="60"/>
      <c r="KR1240" s="60"/>
      <c r="KS1240" s="60"/>
      <c r="KT1240" s="60"/>
      <c r="KU1240" s="60"/>
      <c r="KV1240" s="60"/>
      <c r="KW1240" s="60"/>
      <c r="KX1240" s="60"/>
      <c r="KY1240" s="60"/>
      <c r="KZ1240" s="60"/>
      <c r="LA1240" s="60"/>
      <c r="LB1240" s="60"/>
      <c r="LC1240" s="60"/>
      <c r="LD1240" s="60"/>
      <c r="LE1240" s="60"/>
      <c r="LF1240" s="60"/>
      <c r="LG1240" s="60"/>
      <c r="LH1240" s="60"/>
      <c r="LI1240" s="60"/>
      <c r="LJ1240" s="60"/>
      <c r="LK1240" s="60"/>
      <c r="LL1240" s="60"/>
      <c r="LM1240" s="60"/>
      <c r="LN1240" s="60"/>
      <c r="LO1240" s="60"/>
      <c r="LP1240" s="60"/>
      <c r="LQ1240" s="60"/>
      <c r="LR1240" s="60"/>
      <c r="LS1240" s="60"/>
      <c r="LT1240" s="60"/>
      <c r="LU1240" s="60"/>
      <c r="LV1240" s="60"/>
      <c r="LW1240" s="60"/>
      <c r="LX1240" s="60"/>
      <c r="LY1240" s="60"/>
      <c r="LZ1240" s="60"/>
      <c r="MA1240" s="60"/>
      <c r="MB1240" s="60"/>
      <c r="MC1240" s="60"/>
      <c r="MD1240" s="60"/>
      <c r="ME1240" s="60"/>
      <c r="MF1240" s="60"/>
      <c r="MG1240" s="60"/>
      <c r="MH1240" s="60"/>
      <c r="MI1240" s="60"/>
      <c r="MJ1240" s="60"/>
      <c r="MK1240" s="60"/>
      <c r="ML1240" s="60"/>
      <c r="MM1240" s="60"/>
      <c r="MN1240" s="60"/>
      <c r="MO1240" s="60"/>
      <c r="MP1240" s="60"/>
      <c r="MQ1240" s="60"/>
      <c r="MR1240" s="60"/>
      <c r="MS1240" s="60"/>
      <c r="MT1240" s="60"/>
      <c r="MU1240" s="60"/>
      <c r="MV1240" s="60"/>
      <c r="MW1240" s="60"/>
      <c r="MX1240" s="60"/>
      <c r="MY1240" s="60"/>
      <c r="MZ1240" s="60"/>
      <c r="NA1240" s="60"/>
      <c r="NB1240" s="60"/>
      <c r="NC1240" s="60"/>
      <c r="ND1240" s="60"/>
      <c r="NE1240" s="60"/>
      <c r="NF1240" s="60"/>
      <c r="NG1240" s="60"/>
      <c r="NH1240" s="60"/>
      <c r="NI1240" s="60"/>
      <c r="NJ1240" s="60"/>
      <c r="NK1240" s="60"/>
      <c r="NL1240" s="60"/>
      <c r="NM1240" s="60"/>
      <c r="NN1240" s="60"/>
      <c r="NO1240" s="60"/>
      <c r="NP1240" s="60"/>
      <c r="NQ1240" s="60"/>
      <c r="NR1240" s="60"/>
      <c r="NS1240" s="60"/>
      <c r="NT1240" s="60"/>
      <c r="NU1240" s="60"/>
      <c r="NV1240" s="60"/>
      <c r="NW1240" s="60"/>
      <c r="NX1240" s="60"/>
      <c r="NY1240" s="60"/>
      <c r="NZ1240" s="60"/>
      <c r="OA1240" s="60"/>
      <c r="OB1240" s="60"/>
      <c r="OC1240" s="60"/>
      <c r="OD1240" s="60"/>
      <c r="OE1240" s="60"/>
      <c r="OF1240" s="60"/>
      <c r="OG1240" s="60"/>
      <c r="OH1240" s="60"/>
      <c r="OI1240" s="60"/>
      <c r="OJ1240" s="60"/>
      <c r="OK1240" s="60"/>
      <c r="OL1240" s="60"/>
      <c r="OM1240" s="60"/>
      <c r="ON1240" s="60"/>
      <c r="OO1240" s="60"/>
      <c r="OP1240" s="60"/>
      <c r="OQ1240" s="60"/>
      <c r="OR1240" s="60"/>
      <c r="OS1240" s="60"/>
      <c r="OT1240" s="60"/>
      <c r="OU1240" s="60"/>
      <c r="OV1240" s="60"/>
      <c r="OW1240" s="60"/>
      <c r="OX1240" s="60"/>
      <c r="OY1240" s="60"/>
      <c r="OZ1240" s="60"/>
      <c r="PA1240" s="60"/>
      <c r="PB1240" s="60"/>
      <c r="PC1240" s="60"/>
      <c r="PD1240" s="60"/>
      <c r="PE1240" s="60"/>
      <c r="PF1240" s="60"/>
      <c r="PG1240" s="60"/>
      <c r="PH1240" s="60"/>
      <c r="PI1240" s="60"/>
      <c r="PJ1240" s="60"/>
      <c r="PK1240" s="60"/>
      <c r="PL1240" s="60"/>
      <c r="PM1240" s="60"/>
      <c r="PN1240" s="60"/>
      <c r="PO1240" s="60"/>
      <c r="PP1240" s="60"/>
      <c r="PQ1240" s="60"/>
      <c r="PR1240" s="60"/>
      <c r="PS1240" s="60"/>
      <c r="PT1240" s="60"/>
      <c r="PU1240" s="60"/>
      <c r="PV1240" s="60"/>
      <c r="PW1240" s="60"/>
      <c r="PX1240" s="60"/>
      <c r="PY1240" s="60"/>
      <c r="PZ1240" s="60"/>
      <c r="QA1240" s="60"/>
      <c r="QB1240" s="60"/>
      <c r="QC1240" s="60"/>
      <c r="QD1240" s="60"/>
      <c r="QE1240" s="60"/>
      <c r="QF1240" s="60"/>
      <c r="QG1240" s="60"/>
      <c r="QH1240" s="60"/>
      <c r="QI1240" s="60"/>
      <c r="QJ1240" s="60"/>
      <c r="QK1240" s="60"/>
      <c r="QL1240" s="60"/>
      <c r="QM1240" s="60"/>
      <c r="QN1240" s="60"/>
      <c r="QO1240" s="60"/>
      <c r="QP1240" s="60"/>
      <c r="QQ1240" s="60"/>
      <c r="QR1240" s="60"/>
      <c r="QS1240" s="60"/>
      <c r="QT1240" s="60"/>
      <c r="QU1240" s="60"/>
      <c r="QV1240" s="60"/>
      <c r="QW1240" s="60"/>
      <c r="QX1240" s="60"/>
      <c r="QY1240" s="60"/>
      <c r="QZ1240" s="60"/>
      <c r="RA1240" s="60"/>
      <c r="RB1240" s="60"/>
      <c r="RC1240" s="60"/>
      <c r="RD1240" s="60"/>
      <c r="RE1240" s="60"/>
      <c r="RF1240" s="60"/>
      <c r="RG1240" s="60"/>
      <c r="RH1240" s="60"/>
      <c r="RI1240" s="60"/>
      <c r="RJ1240" s="60"/>
      <c r="RK1240" s="60"/>
      <c r="RL1240" s="60"/>
      <c r="RM1240" s="60"/>
      <c r="RN1240" s="60"/>
      <c r="RO1240" s="60"/>
      <c r="RP1240" s="60"/>
      <c r="RQ1240" s="60"/>
      <c r="RR1240" s="60"/>
      <c r="RS1240" s="60"/>
      <c r="RT1240" s="60"/>
      <c r="RU1240" s="60"/>
      <c r="RV1240" s="60"/>
      <c r="RW1240" s="60"/>
      <c r="RX1240" s="60"/>
      <c r="RY1240" s="60"/>
      <c r="RZ1240" s="60"/>
      <c r="SA1240" s="60"/>
      <c r="SB1240" s="60"/>
      <c r="SC1240" s="60"/>
      <c r="SD1240" s="60"/>
      <c r="SE1240" s="60"/>
      <c r="SF1240" s="60"/>
      <c r="SG1240" s="60"/>
      <c r="SH1240" s="60"/>
      <c r="SI1240" s="60"/>
      <c r="SJ1240" s="60"/>
      <c r="SK1240" s="60"/>
      <c r="SL1240" s="60"/>
      <c r="SM1240" s="60"/>
      <c r="SN1240" s="60"/>
      <c r="SO1240" s="60"/>
      <c r="SP1240" s="60"/>
      <c r="SQ1240" s="60"/>
      <c r="SR1240" s="60"/>
      <c r="SS1240" s="60"/>
      <c r="ST1240" s="60"/>
      <c r="SU1240" s="60"/>
      <c r="SV1240" s="60"/>
      <c r="SW1240" s="60"/>
      <c r="SX1240" s="60"/>
      <c r="SY1240" s="60"/>
      <c r="SZ1240" s="60"/>
      <c r="TA1240" s="60"/>
      <c r="TB1240" s="60"/>
      <c r="TC1240" s="60"/>
      <c r="TD1240" s="60"/>
      <c r="TE1240" s="60"/>
      <c r="TF1240" s="60"/>
      <c r="TG1240" s="60"/>
      <c r="TH1240" s="60"/>
      <c r="TI1240" s="60"/>
    </row>
    <row r="1241" spans="1:529" s="82" customFormat="1" ht="60" customHeight="1" thickBot="1" x14ac:dyDescent="0.3">
      <c r="A1241" s="92" t="s">
        <v>5428</v>
      </c>
      <c r="B1241" s="93">
        <v>42076</v>
      </c>
      <c r="C1241" s="94" t="s">
        <v>5432</v>
      </c>
      <c r="D1241" s="94" t="s">
        <v>7205</v>
      </c>
      <c r="E1241" s="94" t="s">
        <v>184</v>
      </c>
      <c r="F1241" s="94" t="s">
        <v>184</v>
      </c>
      <c r="G1241" s="94" t="s">
        <v>45</v>
      </c>
      <c r="H1241" s="159">
        <v>415</v>
      </c>
      <c r="I1241" s="93">
        <v>42094</v>
      </c>
      <c r="J1241" s="93">
        <v>45729</v>
      </c>
      <c r="K1241" s="94" t="s">
        <v>1657</v>
      </c>
      <c r="L1241" s="94"/>
      <c r="M1241" s="94" t="s">
        <v>335</v>
      </c>
      <c r="N1241" s="94" t="s">
        <v>48</v>
      </c>
      <c r="O1241" s="94">
        <v>18250</v>
      </c>
      <c r="P1241" s="834"/>
      <c r="Q1241" s="834"/>
      <c r="R1241" s="834"/>
      <c r="S1241" s="834"/>
      <c r="T1241" s="579">
        <v>7.3</v>
      </c>
      <c r="U1241" s="94">
        <v>50</v>
      </c>
      <c r="V1241" s="94">
        <v>18250</v>
      </c>
      <c r="W1241" s="94" t="s">
        <v>1257</v>
      </c>
      <c r="X1241" s="94">
        <v>50</v>
      </c>
      <c r="Y1241" s="94">
        <v>50</v>
      </c>
      <c r="Z1241" s="94">
        <v>250</v>
      </c>
      <c r="AA1241" s="94" t="s">
        <v>1090</v>
      </c>
      <c r="AB1241" s="94" t="s">
        <v>1090</v>
      </c>
      <c r="AC1241" s="94" t="s">
        <v>1090</v>
      </c>
      <c r="AD1241" s="94" t="s">
        <v>1090</v>
      </c>
      <c r="AE1241" s="94" t="s">
        <v>1090</v>
      </c>
      <c r="AF1241" s="94" t="s">
        <v>1090</v>
      </c>
      <c r="AG1241" s="94" t="s">
        <v>3335</v>
      </c>
      <c r="AH1241" s="94">
        <v>174.2</v>
      </c>
      <c r="AI1241" s="94" t="s">
        <v>5429</v>
      </c>
      <c r="AJ1241" s="94" t="s">
        <v>5430</v>
      </c>
      <c r="AK1241" s="67" t="s">
        <v>1459</v>
      </c>
      <c r="AL1241" s="470"/>
      <c r="AM1241" s="60"/>
      <c r="AN1241" s="60"/>
      <c r="AO1241" s="60"/>
      <c r="AP1241" s="60"/>
      <c r="AQ1241" s="60"/>
      <c r="AR1241" s="60"/>
      <c r="AS1241" s="60"/>
      <c r="AT1241" s="60"/>
      <c r="AU1241" s="60"/>
      <c r="AV1241" s="60"/>
      <c r="AW1241" s="60"/>
      <c r="AX1241" s="60"/>
      <c r="AY1241" s="60"/>
      <c r="AZ1241" s="60"/>
      <c r="BA1241" s="60"/>
      <c r="BB1241" s="60"/>
      <c r="BC1241" s="60"/>
      <c r="BD1241" s="60"/>
      <c r="BE1241" s="60"/>
      <c r="BF1241" s="60"/>
      <c r="BG1241" s="60"/>
      <c r="BH1241" s="60"/>
      <c r="BI1241" s="60"/>
      <c r="BJ1241" s="60"/>
      <c r="BK1241" s="60"/>
      <c r="BL1241" s="60"/>
      <c r="BM1241" s="60"/>
      <c r="BN1241" s="60"/>
      <c r="BO1241" s="60"/>
      <c r="BP1241" s="60"/>
      <c r="BQ1241" s="60"/>
      <c r="BR1241" s="60"/>
      <c r="BS1241" s="60"/>
      <c r="BT1241" s="60"/>
      <c r="BU1241" s="60"/>
      <c r="BV1241" s="60"/>
      <c r="BW1241" s="60"/>
      <c r="BX1241" s="60"/>
      <c r="BY1241" s="60"/>
      <c r="BZ1241" s="60"/>
      <c r="CA1241" s="60"/>
      <c r="CB1241" s="60"/>
      <c r="CC1241" s="60"/>
      <c r="CD1241" s="60"/>
      <c r="CE1241" s="60"/>
      <c r="CF1241" s="60"/>
      <c r="CG1241" s="60"/>
      <c r="CH1241" s="60"/>
      <c r="CI1241" s="60"/>
      <c r="CJ1241" s="60"/>
      <c r="CK1241" s="60"/>
      <c r="CL1241" s="60"/>
      <c r="CM1241" s="60"/>
      <c r="CN1241" s="60"/>
      <c r="CO1241" s="60"/>
      <c r="CP1241" s="60"/>
      <c r="CQ1241" s="60"/>
      <c r="CR1241" s="60"/>
      <c r="CS1241" s="60"/>
      <c r="CT1241" s="60"/>
      <c r="CU1241" s="60"/>
      <c r="CV1241" s="60"/>
      <c r="CW1241" s="60"/>
      <c r="CX1241" s="60"/>
      <c r="CY1241" s="60"/>
      <c r="CZ1241" s="60"/>
      <c r="DA1241" s="60"/>
      <c r="DB1241" s="60"/>
      <c r="DC1241" s="60"/>
      <c r="DD1241" s="60"/>
      <c r="DE1241" s="60"/>
      <c r="DF1241" s="60"/>
      <c r="DG1241" s="60"/>
      <c r="DH1241" s="60"/>
      <c r="DI1241" s="60"/>
      <c r="DJ1241" s="60"/>
      <c r="DK1241" s="60"/>
      <c r="DL1241" s="60"/>
      <c r="DM1241" s="60"/>
      <c r="DN1241" s="60"/>
      <c r="DO1241" s="60"/>
      <c r="DP1241" s="60"/>
      <c r="DQ1241" s="60"/>
      <c r="DR1241" s="60"/>
      <c r="DS1241" s="60"/>
      <c r="DT1241" s="60"/>
      <c r="DU1241" s="60"/>
      <c r="DV1241" s="60"/>
      <c r="DW1241" s="60"/>
      <c r="DX1241" s="60"/>
      <c r="DY1241" s="60"/>
      <c r="DZ1241" s="60"/>
      <c r="EA1241" s="60"/>
      <c r="EB1241" s="60"/>
      <c r="EC1241" s="60"/>
      <c r="ED1241" s="60"/>
      <c r="EE1241" s="60"/>
      <c r="EF1241" s="60"/>
      <c r="EG1241" s="60"/>
      <c r="EH1241" s="60"/>
      <c r="EI1241" s="60"/>
      <c r="EJ1241" s="60"/>
      <c r="EK1241" s="60"/>
      <c r="EL1241" s="60"/>
      <c r="EM1241" s="60"/>
      <c r="EN1241" s="60"/>
      <c r="EO1241" s="60"/>
      <c r="EP1241" s="60"/>
      <c r="EQ1241" s="60"/>
      <c r="ER1241" s="60"/>
      <c r="ES1241" s="60"/>
      <c r="ET1241" s="60"/>
      <c r="EU1241" s="60"/>
      <c r="EV1241" s="60"/>
      <c r="EW1241" s="60"/>
      <c r="EX1241" s="60"/>
      <c r="EY1241" s="60"/>
      <c r="EZ1241" s="60"/>
      <c r="FA1241" s="60"/>
      <c r="FB1241" s="60"/>
      <c r="FC1241" s="60"/>
      <c r="FD1241" s="60"/>
      <c r="FE1241" s="60"/>
      <c r="FF1241" s="60"/>
      <c r="FG1241" s="60"/>
      <c r="FH1241" s="60"/>
      <c r="FI1241" s="60"/>
      <c r="FJ1241" s="60"/>
      <c r="FK1241" s="60"/>
      <c r="FL1241" s="60"/>
      <c r="FM1241" s="60"/>
      <c r="FN1241" s="60"/>
      <c r="FO1241" s="60"/>
      <c r="FP1241" s="60"/>
      <c r="FQ1241" s="60"/>
      <c r="FR1241" s="60"/>
      <c r="FS1241" s="60"/>
      <c r="FT1241" s="60"/>
      <c r="FU1241" s="60"/>
      <c r="FV1241" s="60"/>
      <c r="FW1241" s="60"/>
      <c r="FX1241" s="60"/>
      <c r="FY1241" s="60"/>
      <c r="FZ1241" s="60"/>
      <c r="GA1241" s="60"/>
      <c r="GB1241" s="60"/>
      <c r="GC1241" s="60"/>
      <c r="GD1241" s="60"/>
      <c r="GE1241" s="60"/>
      <c r="GF1241" s="60"/>
      <c r="GG1241" s="60"/>
      <c r="GH1241" s="60"/>
      <c r="GI1241" s="60"/>
      <c r="GJ1241" s="60"/>
      <c r="GK1241" s="60"/>
      <c r="GL1241" s="60"/>
      <c r="GM1241" s="60"/>
      <c r="GN1241" s="60"/>
      <c r="GO1241" s="60"/>
      <c r="GP1241" s="60"/>
      <c r="GQ1241" s="60"/>
      <c r="GR1241" s="60"/>
      <c r="GS1241" s="60"/>
      <c r="GT1241" s="60"/>
      <c r="GU1241" s="60"/>
      <c r="GV1241" s="60"/>
      <c r="GW1241" s="60"/>
      <c r="GX1241" s="60"/>
      <c r="GY1241" s="60"/>
      <c r="GZ1241" s="60"/>
      <c r="HA1241" s="60"/>
      <c r="HB1241" s="60"/>
      <c r="HC1241" s="60"/>
      <c r="HD1241" s="60"/>
      <c r="HE1241" s="60"/>
      <c r="HF1241" s="60"/>
      <c r="HG1241" s="60"/>
      <c r="HH1241" s="60"/>
      <c r="HI1241" s="60"/>
      <c r="HJ1241" s="60"/>
      <c r="HK1241" s="60"/>
      <c r="HL1241" s="60"/>
      <c r="HM1241" s="60"/>
      <c r="HN1241" s="60"/>
      <c r="HO1241" s="60"/>
      <c r="HP1241" s="60"/>
      <c r="HQ1241" s="60"/>
      <c r="HR1241" s="60"/>
      <c r="HS1241" s="60"/>
      <c r="HT1241" s="60"/>
      <c r="HU1241" s="60"/>
      <c r="HV1241" s="60"/>
      <c r="HW1241" s="60"/>
      <c r="HX1241" s="60"/>
      <c r="HY1241" s="60"/>
      <c r="HZ1241" s="60"/>
      <c r="IA1241" s="60"/>
      <c r="IB1241" s="60"/>
      <c r="IC1241" s="60"/>
      <c r="ID1241" s="60"/>
      <c r="IE1241" s="60"/>
      <c r="IF1241" s="60"/>
      <c r="IG1241" s="60"/>
      <c r="IH1241" s="60"/>
      <c r="II1241" s="60"/>
      <c r="IJ1241" s="60"/>
      <c r="IK1241" s="60"/>
      <c r="IL1241" s="60"/>
      <c r="IM1241" s="60"/>
      <c r="IN1241" s="60"/>
      <c r="IO1241" s="60"/>
      <c r="IP1241" s="60"/>
      <c r="IQ1241" s="60"/>
      <c r="IR1241" s="60"/>
      <c r="IS1241" s="60"/>
      <c r="IT1241" s="60"/>
      <c r="IU1241" s="60"/>
      <c r="IV1241" s="60"/>
      <c r="IW1241" s="60"/>
      <c r="IX1241" s="60"/>
      <c r="IY1241" s="60"/>
      <c r="IZ1241" s="60"/>
      <c r="JA1241" s="60"/>
      <c r="JB1241" s="60"/>
      <c r="JC1241" s="60"/>
      <c r="JD1241" s="60"/>
      <c r="JE1241" s="60"/>
      <c r="JF1241" s="60"/>
      <c r="JG1241" s="60"/>
      <c r="JH1241" s="60"/>
      <c r="JI1241" s="60"/>
      <c r="JJ1241" s="60"/>
      <c r="JK1241" s="60"/>
      <c r="JL1241" s="60"/>
      <c r="JM1241" s="60"/>
      <c r="JN1241" s="60"/>
      <c r="JO1241" s="60"/>
      <c r="JP1241" s="60"/>
      <c r="JQ1241" s="60"/>
      <c r="JR1241" s="60"/>
      <c r="JS1241" s="60"/>
      <c r="JT1241" s="60"/>
      <c r="JU1241" s="60"/>
      <c r="JV1241" s="60"/>
      <c r="JW1241" s="60"/>
      <c r="JX1241" s="60"/>
      <c r="JY1241" s="60"/>
      <c r="JZ1241" s="60"/>
      <c r="KA1241" s="60"/>
      <c r="KB1241" s="60"/>
      <c r="KC1241" s="60"/>
      <c r="KD1241" s="60"/>
      <c r="KE1241" s="60"/>
      <c r="KF1241" s="60"/>
      <c r="KG1241" s="60"/>
      <c r="KH1241" s="60"/>
      <c r="KI1241" s="60"/>
      <c r="KJ1241" s="60"/>
      <c r="KK1241" s="60"/>
      <c r="KL1241" s="60"/>
      <c r="KM1241" s="60"/>
      <c r="KN1241" s="60"/>
      <c r="KO1241" s="60"/>
      <c r="KP1241" s="60"/>
      <c r="KQ1241" s="60"/>
      <c r="KR1241" s="60"/>
      <c r="KS1241" s="60"/>
      <c r="KT1241" s="60"/>
      <c r="KU1241" s="60"/>
      <c r="KV1241" s="60"/>
      <c r="KW1241" s="60"/>
      <c r="KX1241" s="60"/>
      <c r="KY1241" s="60"/>
      <c r="KZ1241" s="60"/>
      <c r="LA1241" s="60"/>
      <c r="LB1241" s="60"/>
      <c r="LC1241" s="60"/>
      <c r="LD1241" s="60"/>
      <c r="LE1241" s="60"/>
      <c r="LF1241" s="60"/>
      <c r="LG1241" s="60"/>
      <c r="LH1241" s="60"/>
      <c r="LI1241" s="60"/>
      <c r="LJ1241" s="60"/>
      <c r="LK1241" s="60"/>
      <c r="LL1241" s="60"/>
      <c r="LM1241" s="60"/>
      <c r="LN1241" s="60"/>
      <c r="LO1241" s="60"/>
      <c r="LP1241" s="60"/>
      <c r="LQ1241" s="60"/>
      <c r="LR1241" s="60"/>
      <c r="LS1241" s="60"/>
      <c r="LT1241" s="60"/>
      <c r="LU1241" s="60"/>
      <c r="LV1241" s="60"/>
      <c r="LW1241" s="60"/>
      <c r="LX1241" s="60"/>
      <c r="LY1241" s="60"/>
      <c r="LZ1241" s="60"/>
      <c r="MA1241" s="60"/>
      <c r="MB1241" s="60"/>
      <c r="MC1241" s="60"/>
      <c r="MD1241" s="60"/>
      <c r="ME1241" s="60"/>
      <c r="MF1241" s="60"/>
      <c r="MG1241" s="60"/>
      <c r="MH1241" s="60"/>
      <c r="MI1241" s="60"/>
      <c r="MJ1241" s="60"/>
      <c r="MK1241" s="60"/>
      <c r="ML1241" s="60"/>
      <c r="MM1241" s="60"/>
      <c r="MN1241" s="60"/>
      <c r="MO1241" s="60"/>
      <c r="MP1241" s="60"/>
      <c r="MQ1241" s="60"/>
      <c r="MR1241" s="60"/>
      <c r="MS1241" s="60"/>
      <c r="MT1241" s="60"/>
      <c r="MU1241" s="60"/>
      <c r="MV1241" s="60"/>
      <c r="MW1241" s="60"/>
      <c r="MX1241" s="60"/>
      <c r="MY1241" s="60"/>
      <c r="MZ1241" s="60"/>
      <c r="NA1241" s="60"/>
      <c r="NB1241" s="60"/>
      <c r="NC1241" s="60"/>
      <c r="ND1241" s="60"/>
      <c r="NE1241" s="60"/>
      <c r="NF1241" s="60"/>
      <c r="NG1241" s="60"/>
      <c r="NH1241" s="60"/>
      <c r="NI1241" s="60"/>
      <c r="NJ1241" s="60"/>
      <c r="NK1241" s="60"/>
      <c r="NL1241" s="60"/>
      <c r="NM1241" s="60"/>
      <c r="NN1241" s="60"/>
      <c r="NO1241" s="60"/>
      <c r="NP1241" s="60"/>
      <c r="NQ1241" s="60"/>
      <c r="NR1241" s="60"/>
      <c r="NS1241" s="60"/>
      <c r="NT1241" s="60"/>
      <c r="NU1241" s="60"/>
      <c r="NV1241" s="60"/>
      <c r="NW1241" s="60"/>
      <c r="NX1241" s="60"/>
      <c r="NY1241" s="60"/>
      <c r="NZ1241" s="60"/>
      <c r="OA1241" s="60"/>
      <c r="OB1241" s="60"/>
      <c r="OC1241" s="60"/>
      <c r="OD1241" s="60"/>
      <c r="OE1241" s="60"/>
      <c r="OF1241" s="60"/>
      <c r="OG1241" s="60"/>
      <c r="OH1241" s="60"/>
      <c r="OI1241" s="60"/>
      <c r="OJ1241" s="60"/>
      <c r="OK1241" s="60"/>
      <c r="OL1241" s="60"/>
      <c r="OM1241" s="60"/>
      <c r="ON1241" s="60"/>
      <c r="OO1241" s="60"/>
      <c r="OP1241" s="60"/>
      <c r="OQ1241" s="60"/>
      <c r="OR1241" s="60"/>
      <c r="OS1241" s="60"/>
      <c r="OT1241" s="60"/>
      <c r="OU1241" s="60"/>
      <c r="OV1241" s="60"/>
      <c r="OW1241" s="60"/>
      <c r="OX1241" s="60"/>
      <c r="OY1241" s="60"/>
      <c r="OZ1241" s="60"/>
      <c r="PA1241" s="60"/>
      <c r="PB1241" s="60"/>
      <c r="PC1241" s="60"/>
      <c r="PD1241" s="60"/>
      <c r="PE1241" s="60"/>
      <c r="PF1241" s="60"/>
      <c r="PG1241" s="60"/>
      <c r="PH1241" s="60"/>
      <c r="PI1241" s="60"/>
      <c r="PJ1241" s="60"/>
      <c r="PK1241" s="60"/>
      <c r="PL1241" s="60"/>
      <c r="PM1241" s="60"/>
      <c r="PN1241" s="60"/>
      <c r="PO1241" s="60"/>
      <c r="PP1241" s="60"/>
      <c r="PQ1241" s="60"/>
      <c r="PR1241" s="60"/>
      <c r="PS1241" s="60"/>
      <c r="PT1241" s="60"/>
      <c r="PU1241" s="60"/>
      <c r="PV1241" s="60"/>
      <c r="PW1241" s="60"/>
      <c r="PX1241" s="60"/>
      <c r="PY1241" s="60"/>
      <c r="PZ1241" s="60"/>
      <c r="QA1241" s="60"/>
      <c r="QB1241" s="60"/>
      <c r="QC1241" s="60"/>
      <c r="QD1241" s="60"/>
      <c r="QE1241" s="60"/>
      <c r="QF1241" s="60"/>
      <c r="QG1241" s="60"/>
      <c r="QH1241" s="60"/>
      <c r="QI1241" s="60"/>
      <c r="QJ1241" s="60"/>
      <c r="QK1241" s="60"/>
      <c r="QL1241" s="60"/>
      <c r="QM1241" s="60"/>
      <c r="QN1241" s="60"/>
      <c r="QO1241" s="60"/>
      <c r="QP1241" s="60"/>
      <c r="QQ1241" s="60"/>
      <c r="QR1241" s="60"/>
      <c r="QS1241" s="60"/>
      <c r="QT1241" s="60"/>
      <c r="QU1241" s="60"/>
      <c r="QV1241" s="60"/>
      <c r="QW1241" s="60"/>
      <c r="QX1241" s="60"/>
      <c r="QY1241" s="60"/>
      <c r="QZ1241" s="60"/>
      <c r="RA1241" s="60"/>
      <c r="RB1241" s="60"/>
      <c r="RC1241" s="60"/>
      <c r="RD1241" s="60"/>
      <c r="RE1241" s="60"/>
      <c r="RF1241" s="60"/>
      <c r="RG1241" s="60"/>
      <c r="RH1241" s="60"/>
      <c r="RI1241" s="60"/>
      <c r="RJ1241" s="60"/>
      <c r="RK1241" s="60"/>
      <c r="RL1241" s="60"/>
      <c r="RM1241" s="60"/>
      <c r="RN1241" s="60"/>
      <c r="RO1241" s="60"/>
      <c r="RP1241" s="60"/>
      <c r="RQ1241" s="60"/>
      <c r="RR1241" s="60"/>
      <c r="RS1241" s="60"/>
      <c r="RT1241" s="60"/>
      <c r="RU1241" s="60"/>
      <c r="RV1241" s="60"/>
      <c r="RW1241" s="60"/>
      <c r="RX1241" s="60"/>
      <c r="RY1241" s="60"/>
      <c r="RZ1241" s="60"/>
      <c r="SA1241" s="60"/>
      <c r="SB1241" s="60"/>
      <c r="SC1241" s="60"/>
      <c r="SD1241" s="60"/>
      <c r="SE1241" s="60"/>
      <c r="SF1241" s="60"/>
      <c r="SG1241" s="60"/>
      <c r="SH1241" s="60"/>
      <c r="SI1241" s="60"/>
      <c r="SJ1241" s="60"/>
      <c r="SK1241" s="60"/>
      <c r="SL1241" s="60"/>
      <c r="SM1241" s="60"/>
      <c r="SN1241" s="60"/>
      <c r="SO1241" s="60"/>
      <c r="SP1241" s="60"/>
      <c r="SQ1241" s="60"/>
      <c r="SR1241" s="60"/>
      <c r="SS1241" s="60"/>
      <c r="ST1241" s="60"/>
      <c r="SU1241" s="60"/>
      <c r="SV1241" s="60"/>
      <c r="SW1241" s="60"/>
      <c r="SX1241" s="60"/>
      <c r="SY1241" s="60"/>
      <c r="SZ1241" s="60"/>
      <c r="TA1241" s="60"/>
      <c r="TB1241" s="60"/>
      <c r="TC1241" s="60"/>
      <c r="TD1241" s="60"/>
      <c r="TE1241" s="60"/>
      <c r="TF1241" s="60"/>
      <c r="TG1241" s="60"/>
      <c r="TH1241" s="60"/>
      <c r="TI1241" s="60"/>
    </row>
    <row r="1242" spans="1:529" s="82" customFormat="1" ht="60" customHeight="1" thickBot="1" x14ac:dyDescent="0.3">
      <c r="A1242" s="92" t="s">
        <v>5431</v>
      </c>
      <c r="B1242" s="93">
        <v>42086</v>
      </c>
      <c r="C1242" s="94" t="s">
        <v>5433</v>
      </c>
      <c r="D1242" s="94" t="s">
        <v>5434</v>
      </c>
      <c r="E1242" s="94" t="s">
        <v>7171</v>
      </c>
      <c r="F1242" s="94" t="s">
        <v>92</v>
      </c>
      <c r="G1242" s="94" t="s">
        <v>33</v>
      </c>
      <c r="H1242" s="159">
        <v>18174</v>
      </c>
      <c r="I1242" s="93">
        <v>42111</v>
      </c>
      <c r="J1242" s="93" t="s">
        <v>1195</v>
      </c>
      <c r="K1242" s="94" t="s">
        <v>1201</v>
      </c>
      <c r="L1242" s="94"/>
      <c r="M1242" s="94" t="s">
        <v>5435</v>
      </c>
      <c r="N1242" s="94" t="s">
        <v>34</v>
      </c>
      <c r="O1242" s="94">
        <v>119025</v>
      </c>
      <c r="P1242" s="834"/>
      <c r="Q1242" s="834"/>
      <c r="R1242" s="834"/>
      <c r="S1242" s="834"/>
      <c r="T1242" s="579">
        <v>15</v>
      </c>
      <c r="U1242" s="94">
        <v>345</v>
      </c>
      <c r="V1242" s="94">
        <v>119025</v>
      </c>
      <c r="W1242" s="94" t="s">
        <v>5117</v>
      </c>
      <c r="X1242" s="94">
        <v>35</v>
      </c>
      <c r="Y1242" s="94">
        <v>25</v>
      </c>
      <c r="Z1242" s="94">
        <v>125</v>
      </c>
      <c r="AA1242" s="94" t="s">
        <v>1090</v>
      </c>
      <c r="AB1242" s="94" t="s">
        <v>1090</v>
      </c>
      <c r="AC1242" s="94" t="s">
        <v>1090</v>
      </c>
      <c r="AD1242" s="94" t="s">
        <v>1090</v>
      </c>
      <c r="AE1242" s="94" t="s">
        <v>1090</v>
      </c>
      <c r="AF1242" s="94">
        <v>0.3</v>
      </c>
      <c r="AG1242" s="94" t="s">
        <v>1090</v>
      </c>
      <c r="AH1242" s="94">
        <v>549.95000000000005</v>
      </c>
      <c r="AI1242" s="94" t="s">
        <v>5437</v>
      </c>
      <c r="AJ1242" s="94" t="s">
        <v>5438</v>
      </c>
      <c r="AK1242" s="67" t="s">
        <v>5436</v>
      </c>
      <c r="AL1242" s="470"/>
      <c r="AM1242" s="60"/>
      <c r="AN1242" s="60"/>
      <c r="AO1242" s="60"/>
      <c r="AP1242" s="60"/>
      <c r="AQ1242" s="60"/>
      <c r="AR1242" s="60"/>
      <c r="AS1242" s="60"/>
      <c r="AT1242" s="60"/>
      <c r="AU1242" s="60"/>
      <c r="AV1242" s="60"/>
      <c r="AW1242" s="60"/>
      <c r="AX1242" s="60"/>
      <c r="AY1242" s="60"/>
      <c r="AZ1242" s="60"/>
      <c r="BA1242" s="60"/>
      <c r="BB1242" s="60"/>
      <c r="BC1242" s="60"/>
      <c r="BD1242" s="60"/>
      <c r="BE1242" s="60"/>
      <c r="BF1242" s="60"/>
      <c r="BG1242" s="60"/>
      <c r="BH1242" s="60"/>
      <c r="BI1242" s="60"/>
      <c r="BJ1242" s="60"/>
      <c r="BK1242" s="60"/>
      <c r="BL1242" s="60"/>
      <c r="BM1242" s="60"/>
      <c r="BN1242" s="60"/>
      <c r="BO1242" s="60"/>
      <c r="BP1242" s="60"/>
      <c r="BQ1242" s="60"/>
      <c r="BR1242" s="60"/>
      <c r="BS1242" s="60"/>
      <c r="BT1242" s="60"/>
      <c r="BU1242" s="60"/>
      <c r="BV1242" s="60"/>
      <c r="BW1242" s="60"/>
      <c r="BX1242" s="60"/>
      <c r="BY1242" s="60"/>
      <c r="BZ1242" s="60"/>
      <c r="CA1242" s="60"/>
      <c r="CB1242" s="60"/>
      <c r="CC1242" s="60"/>
      <c r="CD1242" s="60"/>
      <c r="CE1242" s="60"/>
      <c r="CF1242" s="60"/>
      <c r="CG1242" s="60"/>
      <c r="CH1242" s="60"/>
      <c r="CI1242" s="60"/>
      <c r="CJ1242" s="60"/>
      <c r="CK1242" s="60"/>
      <c r="CL1242" s="60"/>
      <c r="CM1242" s="60"/>
      <c r="CN1242" s="60"/>
      <c r="CO1242" s="60"/>
      <c r="CP1242" s="60"/>
      <c r="CQ1242" s="60"/>
      <c r="CR1242" s="60"/>
      <c r="CS1242" s="60"/>
      <c r="CT1242" s="60"/>
      <c r="CU1242" s="60"/>
      <c r="CV1242" s="60"/>
      <c r="CW1242" s="60"/>
      <c r="CX1242" s="60"/>
      <c r="CY1242" s="60"/>
      <c r="CZ1242" s="60"/>
      <c r="DA1242" s="60"/>
      <c r="DB1242" s="60"/>
      <c r="DC1242" s="60"/>
      <c r="DD1242" s="60"/>
      <c r="DE1242" s="60"/>
      <c r="DF1242" s="60"/>
      <c r="DG1242" s="60"/>
      <c r="DH1242" s="60"/>
      <c r="DI1242" s="60"/>
      <c r="DJ1242" s="60"/>
      <c r="DK1242" s="60"/>
      <c r="DL1242" s="60"/>
      <c r="DM1242" s="60"/>
      <c r="DN1242" s="60"/>
      <c r="DO1242" s="60"/>
      <c r="DP1242" s="60"/>
      <c r="DQ1242" s="60"/>
      <c r="DR1242" s="60"/>
      <c r="DS1242" s="60"/>
      <c r="DT1242" s="60"/>
      <c r="DU1242" s="60"/>
      <c r="DV1242" s="60"/>
      <c r="DW1242" s="60"/>
      <c r="DX1242" s="60"/>
      <c r="DY1242" s="60"/>
      <c r="DZ1242" s="60"/>
      <c r="EA1242" s="60"/>
      <c r="EB1242" s="60"/>
      <c r="EC1242" s="60"/>
      <c r="ED1242" s="60"/>
      <c r="EE1242" s="60"/>
      <c r="EF1242" s="60"/>
      <c r="EG1242" s="60"/>
      <c r="EH1242" s="60"/>
      <c r="EI1242" s="60"/>
      <c r="EJ1242" s="60"/>
      <c r="EK1242" s="60"/>
      <c r="EL1242" s="60"/>
      <c r="EM1242" s="60"/>
      <c r="EN1242" s="60"/>
      <c r="EO1242" s="60"/>
      <c r="EP1242" s="60"/>
      <c r="EQ1242" s="60"/>
      <c r="ER1242" s="60"/>
      <c r="ES1242" s="60"/>
      <c r="ET1242" s="60"/>
      <c r="EU1242" s="60"/>
      <c r="EV1242" s="60"/>
      <c r="EW1242" s="60"/>
      <c r="EX1242" s="60"/>
      <c r="EY1242" s="60"/>
      <c r="EZ1242" s="60"/>
      <c r="FA1242" s="60"/>
      <c r="FB1242" s="60"/>
      <c r="FC1242" s="60"/>
      <c r="FD1242" s="60"/>
      <c r="FE1242" s="60"/>
      <c r="FF1242" s="60"/>
      <c r="FG1242" s="60"/>
      <c r="FH1242" s="60"/>
      <c r="FI1242" s="60"/>
      <c r="FJ1242" s="60"/>
      <c r="FK1242" s="60"/>
      <c r="FL1242" s="60"/>
      <c r="FM1242" s="60"/>
      <c r="FN1242" s="60"/>
      <c r="FO1242" s="60"/>
      <c r="FP1242" s="60"/>
      <c r="FQ1242" s="60"/>
      <c r="FR1242" s="60"/>
      <c r="FS1242" s="60"/>
      <c r="FT1242" s="60"/>
      <c r="FU1242" s="60"/>
      <c r="FV1242" s="60"/>
      <c r="FW1242" s="60"/>
      <c r="FX1242" s="60"/>
      <c r="FY1242" s="60"/>
      <c r="FZ1242" s="60"/>
      <c r="GA1242" s="60"/>
      <c r="GB1242" s="60"/>
      <c r="GC1242" s="60"/>
      <c r="GD1242" s="60"/>
      <c r="GE1242" s="60"/>
      <c r="GF1242" s="60"/>
      <c r="GG1242" s="60"/>
      <c r="GH1242" s="60"/>
      <c r="GI1242" s="60"/>
      <c r="GJ1242" s="60"/>
      <c r="GK1242" s="60"/>
      <c r="GL1242" s="60"/>
      <c r="GM1242" s="60"/>
      <c r="GN1242" s="60"/>
      <c r="GO1242" s="60"/>
      <c r="GP1242" s="60"/>
      <c r="GQ1242" s="60"/>
      <c r="GR1242" s="60"/>
      <c r="GS1242" s="60"/>
      <c r="GT1242" s="60"/>
      <c r="GU1242" s="60"/>
      <c r="GV1242" s="60"/>
      <c r="GW1242" s="60"/>
      <c r="GX1242" s="60"/>
      <c r="GY1242" s="60"/>
      <c r="GZ1242" s="60"/>
      <c r="HA1242" s="60"/>
      <c r="HB1242" s="60"/>
      <c r="HC1242" s="60"/>
      <c r="HD1242" s="60"/>
      <c r="HE1242" s="60"/>
      <c r="HF1242" s="60"/>
      <c r="HG1242" s="60"/>
      <c r="HH1242" s="60"/>
      <c r="HI1242" s="60"/>
      <c r="HJ1242" s="60"/>
      <c r="HK1242" s="60"/>
      <c r="HL1242" s="60"/>
      <c r="HM1242" s="60"/>
      <c r="HN1242" s="60"/>
      <c r="HO1242" s="60"/>
      <c r="HP1242" s="60"/>
      <c r="HQ1242" s="60"/>
      <c r="HR1242" s="60"/>
      <c r="HS1242" s="60"/>
      <c r="HT1242" s="60"/>
      <c r="HU1242" s="60"/>
      <c r="HV1242" s="60"/>
      <c r="HW1242" s="60"/>
      <c r="HX1242" s="60"/>
      <c r="HY1242" s="60"/>
      <c r="HZ1242" s="60"/>
      <c r="IA1242" s="60"/>
      <c r="IB1242" s="60"/>
      <c r="IC1242" s="60"/>
      <c r="ID1242" s="60"/>
      <c r="IE1242" s="60"/>
      <c r="IF1242" s="60"/>
      <c r="IG1242" s="60"/>
      <c r="IH1242" s="60"/>
      <c r="II1242" s="60"/>
      <c r="IJ1242" s="60"/>
      <c r="IK1242" s="60"/>
      <c r="IL1242" s="60"/>
      <c r="IM1242" s="60"/>
      <c r="IN1242" s="60"/>
      <c r="IO1242" s="60"/>
      <c r="IP1242" s="60"/>
      <c r="IQ1242" s="60"/>
      <c r="IR1242" s="60"/>
      <c r="IS1242" s="60"/>
      <c r="IT1242" s="60"/>
      <c r="IU1242" s="60"/>
      <c r="IV1242" s="60"/>
      <c r="IW1242" s="60"/>
      <c r="IX1242" s="60"/>
      <c r="IY1242" s="60"/>
      <c r="IZ1242" s="60"/>
      <c r="JA1242" s="60"/>
      <c r="JB1242" s="60"/>
      <c r="JC1242" s="60"/>
      <c r="JD1242" s="60"/>
      <c r="JE1242" s="60"/>
      <c r="JF1242" s="60"/>
      <c r="JG1242" s="60"/>
      <c r="JH1242" s="60"/>
      <c r="JI1242" s="60"/>
      <c r="JJ1242" s="60"/>
      <c r="JK1242" s="60"/>
      <c r="JL1242" s="60"/>
      <c r="JM1242" s="60"/>
      <c r="JN1242" s="60"/>
      <c r="JO1242" s="60"/>
      <c r="JP1242" s="60"/>
      <c r="JQ1242" s="60"/>
      <c r="JR1242" s="60"/>
      <c r="JS1242" s="60"/>
      <c r="JT1242" s="60"/>
      <c r="JU1242" s="60"/>
      <c r="JV1242" s="60"/>
      <c r="JW1242" s="60"/>
      <c r="JX1242" s="60"/>
      <c r="JY1242" s="60"/>
      <c r="JZ1242" s="60"/>
      <c r="KA1242" s="60"/>
      <c r="KB1242" s="60"/>
      <c r="KC1242" s="60"/>
      <c r="KD1242" s="60"/>
      <c r="KE1242" s="60"/>
      <c r="KF1242" s="60"/>
      <c r="KG1242" s="60"/>
      <c r="KH1242" s="60"/>
      <c r="KI1242" s="60"/>
      <c r="KJ1242" s="60"/>
      <c r="KK1242" s="60"/>
      <c r="KL1242" s="60"/>
      <c r="KM1242" s="60"/>
      <c r="KN1242" s="60"/>
      <c r="KO1242" s="60"/>
      <c r="KP1242" s="60"/>
      <c r="KQ1242" s="60"/>
      <c r="KR1242" s="60"/>
      <c r="KS1242" s="60"/>
      <c r="KT1242" s="60"/>
      <c r="KU1242" s="60"/>
      <c r="KV1242" s="60"/>
      <c r="KW1242" s="60"/>
      <c r="KX1242" s="60"/>
      <c r="KY1242" s="60"/>
      <c r="KZ1242" s="60"/>
      <c r="LA1242" s="60"/>
      <c r="LB1242" s="60"/>
      <c r="LC1242" s="60"/>
      <c r="LD1242" s="60"/>
      <c r="LE1242" s="60"/>
      <c r="LF1242" s="60"/>
      <c r="LG1242" s="60"/>
      <c r="LH1242" s="60"/>
      <c r="LI1242" s="60"/>
      <c r="LJ1242" s="60"/>
      <c r="LK1242" s="60"/>
      <c r="LL1242" s="60"/>
      <c r="LM1242" s="60"/>
      <c r="LN1242" s="60"/>
      <c r="LO1242" s="60"/>
      <c r="LP1242" s="60"/>
      <c r="LQ1242" s="60"/>
      <c r="LR1242" s="60"/>
      <c r="LS1242" s="60"/>
      <c r="LT1242" s="60"/>
      <c r="LU1242" s="60"/>
      <c r="LV1242" s="60"/>
      <c r="LW1242" s="60"/>
      <c r="LX1242" s="60"/>
      <c r="LY1242" s="60"/>
      <c r="LZ1242" s="60"/>
      <c r="MA1242" s="60"/>
      <c r="MB1242" s="60"/>
      <c r="MC1242" s="60"/>
      <c r="MD1242" s="60"/>
      <c r="ME1242" s="60"/>
      <c r="MF1242" s="60"/>
      <c r="MG1242" s="60"/>
      <c r="MH1242" s="60"/>
      <c r="MI1242" s="60"/>
      <c r="MJ1242" s="60"/>
      <c r="MK1242" s="60"/>
      <c r="ML1242" s="60"/>
      <c r="MM1242" s="60"/>
      <c r="MN1242" s="60"/>
      <c r="MO1242" s="60"/>
      <c r="MP1242" s="60"/>
      <c r="MQ1242" s="60"/>
      <c r="MR1242" s="60"/>
      <c r="MS1242" s="60"/>
      <c r="MT1242" s="60"/>
      <c r="MU1242" s="60"/>
      <c r="MV1242" s="60"/>
      <c r="MW1242" s="60"/>
      <c r="MX1242" s="60"/>
      <c r="MY1242" s="60"/>
      <c r="MZ1242" s="60"/>
      <c r="NA1242" s="60"/>
      <c r="NB1242" s="60"/>
      <c r="NC1242" s="60"/>
      <c r="ND1242" s="60"/>
      <c r="NE1242" s="60"/>
      <c r="NF1242" s="60"/>
      <c r="NG1242" s="60"/>
      <c r="NH1242" s="60"/>
      <c r="NI1242" s="60"/>
      <c r="NJ1242" s="60"/>
      <c r="NK1242" s="60"/>
      <c r="NL1242" s="60"/>
      <c r="NM1242" s="60"/>
      <c r="NN1242" s="60"/>
      <c r="NO1242" s="60"/>
      <c r="NP1242" s="60"/>
      <c r="NQ1242" s="60"/>
      <c r="NR1242" s="60"/>
      <c r="NS1242" s="60"/>
      <c r="NT1242" s="60"/>
      <c r="NU1242" s="60"/>
      <c r="NV1242" s="60"/>
      <c r="NW1242" s="60"/>
      <c r="NX1242" s="60"/>
      <c r="NY1242" s="60"/>
      <c r="NZ1242" s="60"/>
      <c r="OA1242" s="60"/>
      <c r="OB1242" s="60"/>
      <c r="OC1242" s="60"/>
      <c r="OD1242" s="60"/>
      <c r="OE1242" s="60"/>
      <c r="OF1242" s="60"/>
      <c r="OG1242" s="60"/>
      <c r="OH1242" s="60"/>
      <c r="OI1242" s="60"/>
      <c r="OJ1242" s="60"/>
      <c r="OK1242" s="60"/>
      <c r="OL1242" s="60"/>
      <c r="OM1242" s="60"/>
      <c r="ON1242" s="60"/>
      <c r="OO1242" s="60"/>
      <c r="OP1242" s="60"/>
      <c r="OQ1242" s="60"/>
      <c r="OR1242" s="60"/>
      <c r="OS1242" s="60"/>
      <c r="OT1242" s="60"/>
      <c r="OU1242" s="60"/>
      <c r="OV1242" s="60"/>
      <c r="OW1242" s="60"/>
      <c r="OX1242" s="60"/>
      <c r="OY1242" s="60"/>
      <c r="OZ1242" s="60"/>
      <c r="PA1242" s="60"/>
      <c r="PB1242" s="60"/>
      <c r="PC1242" s="60"/>
      <c r="PD1242" s="60"/>
      <c r="PE1242" s="60"/>
      <c r="PF1242" s="60"/>
      <c r="PG1242" s="60"/>
      <c r="PH1242" s="60"/>
      <c r="PI1242" s="60"/>
      <c r="PJ1242" s="60"/>
      <c r="PK1242" s="60"/>
      <c r="PL1242" s="60"/>
      <c r="PM1242" s="60"/>
      <c r="PN1242" s="60"/>
      <c r="PO1242" s="60"/>
      <c r="PP1242" s="60"/>
      <c r="PQ1242" s="60"/>
      <c r="PR1242" s="60"/>
      <c r="PS1242" s="60"/>
      <c r="PT1242" s="60"/>
      <c r="PU1242" s="60"/>
      <c r="PV1242" s="60"/>
      <c r="PW1242" s="60"/>
      <c r="PX1242" s="60"/>
      <c r="PY1242" s="60"/>
      <c r="PZ1242" s="60"/>
      <c r="QA1242" s="60"/>
      <c r="QB1242" s="60"/>
      <c r="QC1242" s="60"/>
      <c r="QD1242" s="60"/>
      <c r="QE1242" s="60"/>
      <c r="QF1242" s="60"/>
      <c r="QG1242" s="60"/>
      <c r="QH1242" s="60"/>
      <c r="QI1242" s="60"/>
      <c r="QJ1242" s="60"/>
      <c r="QK1242" s="60"/>
      <c r="QL1242" s="60"/>
      <c r="QM1242" s="60"/>
      <c r="QN1242" s="60"/>
      <c r="QO1242" s="60"/>
      <c r="QP1242" s="60"/>
      <c r="QQ1242" s="60"/>
      <c r="QR1242" s="60"/>
      <c r="QS1242" s="60"/>
      <c r="QT1242" s="60"/>
      <c r="QU1242" s="60"/>
      <c r="QV1242" s="60"/>
      <c r="QW1242" s="60"/>
      <c r="QX1242" s="60"/>
      <c r="QY1242" s="60"/>
      <c r="QZ1242" s="60"/>
      <c r="RA1242" s="60"/>
      <c r="RB1242" s="60"/>
      <c r="RC1242" s="60"/>
      <c r="RD1242" s="60"/>
      <c r="RE1242" s="60"/>
      <c r="RF1242" s="60"/>
      <c r="RG1242" s="60"/>
      <c r="RH1242" s="60"/>
      <c r="RI1242" s="60"/>
      <c r="RJ1242" s="60"/>
      <c r="RK1242" s="60"/>
      <c r="RL1242" s="60"/>
      <c r="RM1242" s="60"/>
      <c r="RN1242" s="60"/>
      <c r="RO1242" s="60"/>
      <c r="RP1242" s="60"/>
      <c r="RQ1242" s="60"/>
      <c r="RR1242" s="60"/>
      <c r="RS1242" s="60"/>
      <c r="RT1242" s="60"/>
      <c r="RU1242" s="60"/>
      <c r="RV1242" s="60"/>
      <c r="RW1242" s="60"/>
      <c r="RX1242" s="60"/>
      <c r="RY1242" s="60"/>
      <c r="RZ1242" s="60"/>
      <c r="SA1242" s="60"/>
      <c r="SB1242" s="60"/>
      <c r="SC1242" s="60"/>
      <c r="SD1242" s="60"/>
      <c r="SE1242" s="60"/>
      <c r="SF1242" s="60"/>
      <c r="SG1242" s="60"/>
      <c r="SH1242" s="60"/>
      <c r="SI1242" s="60"/>
      <c r="SJ1242" s="60"/>
      <c r="SK1242" s="60"/>
      <c r="SL1242" s="60"/>
      <c r="SM1242" s="60"/>
      <c r="SN1242" s="60"/>
      <c r="SO1242" s="60"/>
      <c r="SP1242" s="60"/>
      <c r="SQ1242" s="60"/>
      <c r="SR1242" s="60"/>
      <c r="SS1242" s="60"/>
      <c r="ST1242" s="60"/>
      <c r="SU1242" s="60"/>
      <c r="SV1242" s="60"/>
      <c r="SW1242" s="60"/>
      <c r="SX1242" s="60"/>
      <c r="SY1242" s="60"/>
      <c r="SZ1242" s="60"/>
      <c r="TA1242" s="60"/>
      <c r="TB1242" s="60"/>
      <c r="TC1242" s="60"/>
      <c r="TD1242" s="60"/>
      <c r="TE1242" s="60"/>
      <c r="TF1242" s="60"/>
      <c r="TG1242" s="60"/>
      <c r="TH1242" s="60"/>
      <c r="TI1242" s="60"/>
    </row>
    <row r="1243" spans="1:529" s="82" customFormat="1" ht="60" customHeight="1" thickBot="1" x14ac:dyDescent="0.3">
      <c r="A1243" s="92" t="s">
        <v>5457</v>
      </c>
      <c r="B1243" s="93">
        <v>42090</v>
      </c>
      <c r="C1243" s="94" t="s">
        <v>5458</v>
      </c>
      <c r="D1243" s="94" t="s">
        <v>5459</v>
      </c>
      <c r="E1243" s="67" t="s">
        <v>31</v>
      </c>
      <c r="F1243" s="67" t="s">
        <v>31</v>
      </c>
      <c r="G1243" s="67" t="s">
        <v>31</v>
      </c>
      <c r="H1243" s="159">
        <v>63472</v>
      </c>
      <c r="I1243" s="93">
        <v>42109</v>
      </c>
      <c r="J1243" s="93">
        <v>45743</v>
      </c>
      <c r="K1243" s="94" t="s">
        <v>365</v>
      </c>
      <c r="L1243" s="94"/>
      <c r="M1243" s="94" t="s">
        <v>5460</v>
      </c>
      <c r="N1243" s="94" t="s">
        <v>25</v>
      </c>
      <c r="O1243" s="94">
        <v>1714</v>
      </c>
      <c r="P1243" s="834"/>
      <c r="Q1243" s="834"/>
      <c r="R1243" s="834"/>
      <c r="S1243" s="834"/>
      <c r="T1243" s="579">
        <v>0.66</v>
      </c>
      <c r="U1243" s="94">
        <v>4.71</v>
      </c>
      <c r="V1243" s="94">
        <v>1714</v>
      </c>
      <c r="W1243" s="94" t="s">
        <v>1257</v>
      </c>
      <c r="X1243" s="94">
        <v>50</v>
      </c>
      <c r="Y1243" s="94">
        <v>50</v>
      </c>
      <c r="Z1243" s="94">
        <v>150</v>
      </c>
      <c r="AA1243" s="94" t="s">
        <v>1090</v>
      </c>
      <c r="AB1243" s="94" t="s">
        <v>1090</v>
      </c>
      <c r="AC1243" s="94" t="s">
        <v>1090</v>
      </c>
      <c r="AD1243" s="94" t="s">
        <v>1090</v>
      </c>
      <c r="AE1243" s="94" t="s">
        <v>1090</v>
      </c>
      <c r="AF1243" s="94">
        <v>0.5</v>
      </c>
      <c r="AG1243" s="94" t="s">
        <v>1090</v>
      </c>
      <c r="AH1243" s="94">
        <v>17</v>
      </c>
      <c r="AI1243" s="94" t="s">
        <v>5461</v>
      </c>
      <c r="AJ1243" s="94" t="s">
        <v>5462</v>
      </c>
      <c r="AK1243" s="67" t="s">
        <v>1459</v>
      </c>
      <c r="AL1243" s="470"/>
      <c r="AM1243" s="60"/>
      <c r="AN1243" s="60"/>
      <c r="AO1243" s="60"/>
      <c r="AP1243" s="60"/>
      <c r="AQ1243" s="60"/>
      <c r="AR1243" s="60"/>
      <c r="AS1243" s="60"/>
      <c r="AT1243" s="60"/>
      <c r="AU1243" s="60"/>
      <c r="AV1243" s="60"/>
      <c r="AW1243" s="60"/>
      <c r="AX1243" s="60"/>
      <c r="AY1243" s="60"/>
      <c r="AZ1243" s="60"/>
      <c r="BA1243" s="60"/>
      <c r="BB1243" s="60"/>
      <c r="BC1243" s="60"/>
      <c r="BD1243" s="60"/>
      <c r="BE1243" s="60"/>
      <c r="BF1243" s="60"/>
      <c r="BG1243" s="60"/>
      <c r="BH1243" s="60"/>
      <c r="BI1243" s="60"/>
      <c r="BJ1243" s="60"/>
      <c r="BK1243" s="60"/>
      <c r="BL1243" s="60"/>
      <c r="BM1243" s="60"/>
      <c r="BN1243" s="60"/>
      <c r="BO1243" s="60"/>
      <c r="BP1243" s="60"/>
      <c r="BQ1243" s="60"/>
      <c r="BR1243" s="60"/>
      <c r="BS1243" s="60"/>
      <c r="BT1243" s="60"/>
      <c r="BU1243" s="60"/>
      <c r="BV1243" s="60"/>
      <c r="BW1243" s="60"/>
      <c r="BX1243" s="60"/>
      <c r="BY1243" s="60"/>
      <c r="BZ1243" s="60"/>
      <c r="CA1243" s="60"/>
      <c r="CB1243" s="60"/>
      <c r="CC1243" s="60"/>
      <c r="CD1243" s="60"/>
      <c r="CE1243" s="60"/>
      <c r="CF1243" s="60"/>
      <c r="CG1243" s="60"/>
      <c r="CH1243" s="60"/>
      <c r="CI1243" s="60"/>
      <c r="CJ1243" s="60"/>
      <c r="CK1243" s="60"/>
      <c r="CL1243" s="60"/>
      <c r="CM1243" s="60"/>
      <c r="CN1243" s="60"/>
      <c r="CO1243" s="60"/>
      <c r="CP1243" s="60"/>
      <c r="CQ1243" s="60"/>
      <c r="CR1243" s="60"/>
      <c r="CS1243" s="60"/>
      <c r="CT1243" s="60"/>
      <c r="CU1243" s="60"/>
      <c r="CV1243" s="60"/>
      <c r="CW1243" s="60"/>
      <c r="CX1243" s="60"/>
      <c r="CY1243" s="60"/>
      <c r="CZ1243" s="60"/>
      <c r="DA1243" s="60"/>
      <c r="DB1243" s="60"/>
      <c r="DC1243" s="60"/>
      <c r="DD1243" s="60"/>
      <c r="DE1243" s="60"/>
      <c r="DF1243" s="60"/>
      <c r="DG1243" s="60"/>
      <c r="DH1243" s="60"/>
      <c r="DI1243" s="60"/>
      <c r="DJ1243" s="60"/>
      <c r="DK1243" s="60"/>
      <c r="DL1243" s="60"/>
      <c r="DM1243" s="60"/>
      <c r="DN1243" s="60"/>
      <c r="DO1243" s="60"/>
      <c r="DP1243" s="60"/>
      <c r="DQ1243" s="60"/>
      <c r="DR1243" s="60"/>
      <c r="DS1243" s="60"/>
      <c r="DT1243" s="60"/>
      <c r="DU1243" s="60"/>
      <c r="DV1243" s="60"/>
      <c r="DW1243" s="60"/>
      <c r="DX1243" s="60"/>
      <c r="DY1243" s="60"/>
      <c r="DZ1243" s="60"/>
      <c r="EA1243" s="60"/>
      <c r="EB1243" s="60"/>
      <c r="EC1243" s="60"/>
      <c r="ED1243" s="60"/>
      <c r="EE1243" s="60"/>
      <c r="EF1243" s="60"/>
      <c r="EG1243" s="60"/>
      <c r="EH1243" s="60"/>
      <c r="EI1243" s="60"/>
      <c r="EJ1243" s="60"/>
      <c r="EK1243" s="60"/>
      <c r="EL1243" s="60"/>
      <c r="EM1243" s="60"/>
      <c r="EN1243" s="60"/>
      <c r="EO1243" s="60"/>
      <c r="EP1243" s="60"/>
      <c r="EQ1243" s="60"/>
      <c r="ER1243" s="60"/>
      <c r="ES1243" s="60"/>
      <c r="ET1243" s="60"/>
      <c r="EU1243" s="60"/>
      <c r="EV1243" s="60"/>
      <c r="EW1243" s="60"/>
      <c r="EX1243" s="60"/>
      <c r="EY1243" s="60"/>
      <c r="EZ1243" s="60"/>
      <c r="FA1243" s="60"/>
      <c r="FB1243" s="60"/>
      <c r="FC1243" s="60"/>
      <c r="FD1243" s="60"/>
      <c r="FE1243" s="60"/>
      <c r="FF1243" s="60"/>
      <c r="FG1243" s="60"/>
      <c r="FH1243" s="60"/>
      <c r="FI1243" s="60"/>
      <c r="FJ1243" s="60"/>
      <c r="FK1243" s="60"/>
      <c r="FL1243" s="60"/>
      <c r="FM1243" s="60"/>
      <c r="FN1243" s="60"/>
      <c r="FO1243" s="60"/>
      <c r="FP1243" s="60"/>
      <c r="FQ1243" s="60"/>
      <c r="FR1243" s="60"/>
      <c r="FS1243" s="60"/>
      <c r="FT1243" s="60"/>
      <c r="FU1243" s="60"/>
      <c r="FV1243" s="60"/>
      <c r="FW1243" s="60"/>
      <c r="FX1243" s="60"/>
      <c r="FY1243" s="60"/>
      <c r="FZ1243" s="60"/>
      <c r="GA1243" s="60"/>
      <c r="GB1243" s="60"/>
      <c r="GC1243" s="60"/>
      <c r="GD1243" s="60"/>
      <c r="GE1243" s="60"/>
      <c r="GF1243" s="60"/>
      <c r="GG1243" s="60"/>
      <c r="GH1243" s="60"/>
      <c r="GI1243" s="60"/>
      <c r="GJ1243" s="60"/>
      <c r="GK1243" s="60"/>
      <c r="GL1243" s="60"/>
      <c r="GM1243" s="60"/>
      <c r="GN1243" s="60"/>
      <c r="GO1243" s="60"/>
      <c r="GP1243" s="60"/>
      <c r="GQ1243" s="60"/>
      <c r="GR1243" s="60"/>
      <c r="GS1243" s="60"/>
      <c r="GT1243" s="60"/>
      <c r="GU1243" s="60"/>
      <c r="GV1243" s="60"/>
      <c r="GW1243" s="60"/>
      <c r="GX1243" s="60"/>
      <c r="GY1243" s="60"/>
      <c r="GZ1243" s="60"/>
      <c r="HA1243" s="60"/>
      <c r="HB1243" s="60"/>
      <c r="HC1243" s="60"/>
      <c r="HD1243" s="60"/>
      <c r="HE1243" s="60"/>
      <c r="HF1243" s="60"/>
      <c r="HG1243" s="60"/>
      <c r="HH1243" s="60"/>
      <c r="HI1243" s="60"/>
      <c r="HJ1243" s="60"/>
      <c r="HK1243" s="60"/>
      <c r="HL1243" s="60"/>
      <c r="HM1243" s="60"/>
      <c r="HN1243" s="60"/>
      <c r="HO1243" s="60"/>
      <c r="HP1243" s="60"/>
      <c r="HQ1243" s="60"/>
      <c r="HR1243" s="60"/>
      <c r="HS1243" s="60"/>
      <c r="HT1243" s="60"/>
      <c r="HU1243" s="60"/>
      <c r="HV1243" s="60"/>
      <c r="HW1243" s="60"/>
      <c r="HX1243" s="60"/>
      <c r="HY1243" s="60"/>
      <c r="HZ1243" s="60"/>
      <c r="IA1243" s="60"/>
      <c r="IB1243" s="60"/>
      <c r="IC1243" s="60"/>
      <c r="ID1243" s="60"/>
      <c r="IE1243" s="60"/>
      <c r="IF1243" s="60"/>
      <c r="IG1243" s="60"/>
      <c r="IH1243" s="60"/>
      <c r="II1243" s="60"/>
      <c r="IJ1243" s="60"/>
      <c r="IK1243" s="60"/>
      <c r="IL1243" s="60"/>
      <c r="IM1243" s="60"/>
      <c r="IN1243" s="60"/>
      <c r="IO1243" s="60"/>
      <c r="IP1243" s="60"/>
      <c r="IQ1243" s="60"/>
      <c r="IR1243" s="60"/>
      <c r="IS1243" s="60"/>
      <c r="IT1243" s="60"/>
      <c r="IU1243" s="60"/>
      <c r="IV1243" s="60"/>
      <c r="IW1243" s="60"/>
      <c r="IX1243" s="60"/>
      <c r="IY1243" s="60"/>
      <c r="IZ1243" s="60"/>
      <c r="JA1243" s="60"/>
      <c r="JB1243" s="60"/>
      <c r="JC1243" s="60"/>
      <c r="JD1243" s="60"/>
      <c r="JE1243" s="60"/>
      <c r="JF1243" s="60"/>
      <c r="JG1243" s="60"/>
      <c r="JH1243" s="60"/>
      <c r="JI1243" s="60"/>
      <c r="JJ1243" s="60"/>
      <c r="JK1243" s="60"/>
      <c r="JL1243" s="60"/>
      <c r="JM1243" s="60"/>
      <c r="JN1243" s="60"/>
      <c r="JO1243" s="60"/>
      <c r="JP1243" s="60"/>
      <c r="JQ1243" s="60"/>
      <c r="JR1243" s="60"/>
      <c r="JS1243" s="60"/>
      <c r="JT1243" s="60"/>
      <c r="JU1243" s="60"/>
      <c r="JV1243" s="60"/>
      <c r="JW1243" s="60"/>
      <c r="JX1243" s="60"/>
      <c r="JY1243" s="60"/>
      <c r="JZ1243" s="60"/>
      <c r="KA1243" s="60"/>
      <c r="KB1243" s="60"/>
      <c r="KC1243" s="60"/>
      <c r="KD1243" s="60"/>
      <c r="KE1243" s="60"/>
      <c r="KF1243" s="60"/>
      <c r="KG1243" s="60"/>
      <c r="KH1243" s="60"/>
      <c r="KI1243" s="60"/>
      <c r="KJ1243" s="60"/>
      <c r="KK1243" s="60"/>
      <c r="KL1243" s="60"/>
      <c r="KM1243" s="60"/>
      <c r="KN1243" s="60"/>
      <c r="KO1243" s="60"/>
      <c r="KP1243" s="60"/>
      <c r="KQ1243" s="60"/>
      <c r="KR1243" s="60"/>
      <c r="KS1243" s="60"/>
      <c r="KT1243" s="60"/>
      <c r="KU1243" s="60"/>
      <c r="KV1243" s="60"/>
      <c r="KW1243" s="60"/>
      <c r="KX1243" s="60"/>
      <c r="KY1243" s="60"/>
      <c r="KZ1243" s="60"/>
      <c r="LA1243" s="60"/>
      <c r="LB1243" s="60"/>
      <c r="LC1243" s="60"/>
      <c r="LD1243" s="60"/>
      <c r="LE1243" s="60"/>
      <c r="LF1243" s="60"/>
      <c r="LG1243" s="60"/>
      <c r="LH1243" s="60"/>
      <c r="LI1243" s="60"/>
      <c r="LJ1243" s="60"/>
      <c r="LK1243" s="60"/>
      <c r="LL1243" s="60"/>
      <c r="LM1243" s="60"/>
      <c r="LN1243" s="60"/>
      <c r="LO1243" s="60"/>
      <c r="LP1243" s="60"/>
      <c r="LQ1243" s="60"/>
      <c r="LR1243" s="60"/>
      <c r="LS1243" s="60"/>
      <c r="LT1243" s="60"/>
      <c r="LU1243" s="60"/>
      <c r="LV1243" s="60"/>
      <c r="LW1243" s="60"/>
      <c r="LX1243" s="60"/>
      <c r="LY1243" s="60"/>
      <c r="LZ1243" s="60"/>
      <c r="MA1243" s="60"/>
      <c r="MB1243" s="60"/>
      <c r="MC1243" s="60"/>
      <c r="MD1243" s="60"/>
      <c r="ME1243" s="60"/>
      <c r="MF1243" s="60"/>
      <c r="MG1243" s="60"/>
      <c r="MH1243" s="60"/>
      <c r="MI1243" s="60"/>
      <c r="MJ1243" s="60"/>
      <c r="MK1243" s="60"/>
      <c r="ML1243" s="60"/>
      <c r="MM1243" s="60"/>
      <c r="MN1243" s="60"/>
      <c r="MO1243" s="60"/>
      <c r="MP1243" s="60"/>
      <c r="MQ1243" s="60"/>
      <c r="MR1243" s="60"/>
      <c r="MS1243" s="60"/>
      <c r="MT1243" s="60"/>
      <c r="MU1243" s="60"/>
      <c r="MV1243" s="60"/>
      <c r="MW1243" s="60"/>
      <c r="MX1243" s="60"/>
      <c r="MY1243" s="60"/>
      <c r="MZ1243" s="60"/>
      <c r="NA1243" s="60"/>
      <c r="NB1243" s="60"/>
      <c r="NC1243" s="60"/>
      <c r="ND1243" s="60"/>
      <c r="NE1243" s="60"/>
      <c r="NF1243" s="60"/>
      <c r="NG1243" s="60"/>
      <c r="NH1243" s="60"/>
      <c r="NI1243" s="60"/>
      <c r="NJ1243" s="60"/>
      <c r="NK1243" s="60"/>
      <c r="NL1243" s="60"/>
      <c r="NM1243" s="60"/>
      <c r="NN1243" s="60"/>
      <c r="NO1243" s="60"/>
      <c r="NP1243" s="60"/>
      <c r="NQ1243" s="60"/>
      <c r="NR1243" s="60"/>
      <c r="NS1243" s="60"/>
      <c r="NT1243" s="60"/>
      <c r="NU1243" s="60"/>
      <c r="NV1243" s="60"/>
      <c r="NW1243" s="60"/>
      <c r="NX1243" s="60"/>
      <c r="NY1243" s="60"/>
      <c r="NZ1243" s="60"/>
      <c r="OA1243" s="60"/>
      <c r="OB1243" s="60"/>
      <c r="OC1243" s="60"/>
      <c r="OD1243" s="60"/>
      <c r="OE1243" s="60"/>
      <c r="OF1243" s="60"/>
      <c r="OG1243" s="60"/>
      <c r="OH1243" s="60"/>
      <c r="OI1243" s="60"/>
      <c r="OJ1243" s="60"/>
      <c r="OK1243" s="60"/>
      <c r="OL1243" s="60"/>
      <c r="OM1243" s="60"/>
      <c r="ON1243" s="60"/>
      <c r="OO1243" s="60"/>
      <c r="OP1243" s="60"/>
      <c r="OQ1243" s="60"/>
      <c r="OR1243" s="60"/>
      <c r="OS1243" s="60"/>
      <c r="OT1243" s="60"/>
      <c r="OU1243" s="60"/>
      <c r="OV1243" s="60"/>
      <c r="OW1243" s="60"/>
      <c r="OX1243" s="60"/>
      <c r="OY1243" s="60"/>
      <c r="OZ1243" s="60"/>
      <c r="PA1243" s="60"/>
      <c r="PB1243" s="60"/>
      <c r="PC1243" s="60"/>
      <c r="PD1243" s="60"/>
      <c r="PE1243" s="60"/>
      <c r="PF1243" s="60"/>
      <c r="PG1243" s="60"/>
      <c r="PH1243" s="60"/>
      <c r="PI1243" s="60"/>
      <c r="PJ1243" s="60"/>
      <c r="PK1243" s="60"/>
      <c r="PL1243" s="60"/>
      <c r="PM1243" s="60"/>
      <c r="PN1243" s="60"/>
      <c r="PO1243" s="60"/>
      <c r="PP1243" s="60"/>
      <c r="PQ1243" s="60"/>
      <c r="PR1243" s="60"/>
      <c r="PS1243" s="60"/>
      <c r="PT1243" s="60"/>
      <c r="PU1243" s="60"/>
      <c r="PV1243" s="60"/>
      <c r="PW1243" s="60"/>
      <c r="PX1243" s="60"/>
      <c r="PY1243" s="60"/>
      <c r="PZ1243" s="60"/>
      <c r="QA1243" s="60"/>
      <c r="QB1243" s="60"/>
      <c r="QC1243" s="60"/>
      <c r="QD1243" s="60"/>
      <c r="QE1243" s="60"/>
      <c r="QF1243" s="60"/>
      <c r="QG1243" s="60"/>
      <c r="QH1243" s="60"/>
      <c r="QI1243" s="60"/>
      <c r="QJ1243" s="60"/>
      <c r="QK1243" s="60"/>
      <c r="QL1243" s="60"/>
      <c r="QM1243" s="60"/>
      <c r="QN1243" s="60"/>
      <c r="QO1243" s="60"/>
      <c r="QP1243" s="60"/>
      <c r="QQ1243" s="60"/>
      <c r="QR1243" s="60"/>
      <c r="QS1243" s="60"/>
      <c r="QT1243" s="60"/>
      <c r="QU1243" s="60"/>
      <c r="QV1243" s="60"/>
      <c r="QW1243" s="60"/>
      <c r="QX1243" s="60"/>
      <c r="QY1243" s="60"/>
      <c r="QZ1243" s="60"/>
      <c r="RA1243" s="60"/>
      <c r="RB1243" s="60"/>
      <c r="RC1243" s="60"/>
      <c r="RD1243" s="60"/>
      <c r="RE1243" s="60"/>
      <c r="RF1243" s="60"/>
      <c r="RG1243" s="60"/>
      <c r="RH1243" s="60"/>
      <c r="RI1243" s="60"/>
      <c r="RJ1243" s="60"/>
      <c r="RK1243" s="60"/>
      <c r="RL1243" s="60"/>
      <c r="RM1243" s="60"/>
      <c r="RN1243" s="60"/>
      <c r="RO1243" s="60"/>
      <c r="RP1243" s="60"/>
      <c r="RQ1243" s="60"/>
      <c r="RR1243" s="60"/>
      <c r="RS1243" s="60"/>
      <c r="RT1243" s="60"/>
      <c r="RU1243" s="60"/>
      <c r="RV1243" s="60"/>
      <c r="RW1243" s="60"/>
      <c r="RX1243" s="60"/>
      <c r="RY1243" s="60"/>
      <c r="RZ1243" s="60"/>
      <c r="SA1243" s="60"/>
      <c r="SB1243" s="60"/>
      <c r="SC1243" s="60"/>
      <c r="SD1243" s="60"/>
      <c r="SE1243" s="60"/>
      <c r="SF1243" s="60"/>
      <c r="SG1243" s="60"/>
      <c r="SH1243" s="60"/>
      <c r="SI1243" s="60"/>
      <c r="SJ1243" s="60"/>
      <c r="SK1243" s="60"/>
      <c r="SL1243" s="60"/>
      <c r="SM1243" s="60"/>
      <c r="SN1243" s="60"/>
      <c r="SO1243" s="60"/>
      <c r="SP1243" s="60"/>
      <c r="SQ1243" s="60"/>
      <c r="SR1243" s="60"/>
      <c r="SS1243" s="60"/>
      <c r="ST1243" s="60"/>
      <c r="SU1243" s="60"/>
      <c r="SV1243" s="60"/>
      <c r="SW1243" s="60"/>
      <c r="SX1243" s="60"/>
      <c r="SY1243" s="60"/>
      <c r="SZ1243" s="60"/>
      <c r="TA1243" s="60"/>
      <c r="TB1243" s="60"/>
      <c r="TC1243" s="60"/>
      <c r="TD1243" s="60"/>
      <c r="TE1243" s="60"/>
      <c r="TF1243" s="60"/>
      <c r="TG1243" s="60"/>
      <c r="TH1243" s="60"/>
      <c r="TI1243" s="60"/>
    </row>
    <row r="1244" spans="1:529" s="82" customFormat="1" ht="54.75" customHeight="1" thickBot="1" x14ac:dyDescent="0.3">
      <c r="A1244" s="92" t="s">
        <v>5514</v>
      </c>
      <c r="B1244" s="93">
        <v>42110</v>
      </c>
      <c r="C1244" s="94" t="s">
        <v>5515</v>
      </c>
      <c r="D1244" s="94" t="s">
        <v>7206</v>
      </c>
      <c r="E1244" s="94" t="s">
        <v>7172</v>
      </c>
      <c r="F1244" s="94" t="s">
        <v>6778</v>
      </c>
      <c r="G1244" s="94" t="s">
        <v>6779</v>
      </c>
      <c r="H1244" s="159" t="s">
        <v>3236</v>
      </c>
      <c r="I1244" s="93">
        <v>42122</v>
      </c>
      <c r="J1244" s="93">
        <v>45763</v>
      </c>
      <c r="K1244" s="94" t="s">
        <v>1657</v>
      </c>
      <c r="L1244" s="94"/>
      <c r="M1244" s="94" t="s">
        <v>4872</v>
      </c>
      <c r="N1244" s="94" t="s">
        <v>48</v>
      </c>
      <c r="O1244" s="94">
        <v>30195</v>
      </c>
      <c r="P1244" s="834"/>
      <c r="Q1244" s="834"/>
      <c r="R1244" s="834"/>
      <c r="S1244" s="834" t="s">
        <v>157</v>
      </c>
      <c r="T1244" s="579">
        <v>45</v>
      </c>
      <c r="U1244" s="94">
        <v>165</v>
      </c>
      <c r="V1244" s="94">
        <v>30195</v>
      </c>
      <c r="W1244" s="94" t="s">
        <v>3185</v>
      </c>
      <c r="X1244" s="94">
        <v>50</v>
      </c>
      <c r="Y1244" s="94" t="s">
        <v>1090</v>
      </c>
      <c r="Z1244" s="94">
        <v>70</v>
      </c>
      <c r="AA1244" s="94" t="s">
        <v>1090</v>
      </c>
      <c r="AB1244" s="94" t="s">
        <v>1090</v>
      </c>
      <c r="AC1244" s="94" t="s">
        <v>1090</v>
      </c>
      <c r="AD1244" s="94" t="s">
        <v>1090</v>
      </c>
      <c r="AE1244" s="94" t="s">
        <v>1090</v>
      </c>
      <c r="AF1244" s="94">
        <v>0.3</v>
      </c>
      <c r="AG1244" s="94" t="s">
        <v>3237</v>
      </c>
      <c r="AH1244" s="94">
        <v>217</v>
      </c>
      <c r="AI1244" s="94" t="s">
        <v>3238</v>
      </c>
      <c r="AJ1244" s="94" t="s">
        <v>3239</v>
      </c>
      <c r="AK1244" s="67" t="s">
        <v>1459</v>
      </c>
      <c r="AL1244" s="470"/>
      <c r="AM1244" s="60"/>
      <c r="AN1244" s="60"/>
      <c r="AO1244" s="60"/>
      <c r="AP1244" s="60"/>
      <c r="AQ1244" s="60"/>
      <c r="AR1244" s="60"/>
      <c r="AS1244" s="60"/>
      <c r="AT1244" s="60"/>
      <c r="AU1244" s="60"/>
      <c r="AV1244" s="60"/>
      <c r="AW1244" s="60"/>
      <c r="AX1244" s="60"/>
      <c r="AY1244" s="60"/>
      <c r="AZ1244" s="60"/>
      <c r="BA1244" s="60"/>
      <c r="BB1244" s="60"/>
      <c r="BC1244" s="60"/>
      <c r="BD1244" s="60"/>
      <c r="BE1244" s="60"/>
      <c r="BF1244" s="60"/>
      <c r="BG1244" s="60"/>
      <c r="BH1244" s="60"/>
      <c r="BI1244" s="60"/>
      <c r="BJ1244" s="60"/>
      <c r="BK1244" s="60"/>
      <c r="BL1244" s="60"/>
      <c r="BM1244" s="60"/>
      <c r="BN1244" s="60"/>
      <c r="BO1244" s="60"/>
      <c r="BP1244" s="60"/>
      <c r="BQ1244" s="60"/>
      <c r="BR1244" s="60"/>
      <c r="BS1244" s="60"/>
      <c r="BT1244" s="60"/>
      <c r="BU1244" s="60"/>
      <c r="BV1244" s="60"/>
      <c r="BW1244" s="60"/>
      <c r="BX1244" s="60"/>
      <c r="BY1244" s="60"/>
      <c r="BZ1244" s="60"/>
      <c r="CA1244" s="60"/>
      <c r="CB1244" s="60"/>
      <c r="CC1244" s="60"/>
      <c r="CD1244" s="60"/>
      <c r="CE1244" s="60"/>
      <c r="CF1244" s="60"/>
      <c r="CG1244" s="60"/>
      <c r="CH1244" s="60"/>
      <c r="CI1244" s="60"/>
      <c r="CJ1244" s="60"/>
      <c r="CK1244" s="60"/>
      <c r="CL1244" s="60"/>
      <c r="CM1244" s="60"/>
      <c r="CN1244" s="60"/>
      <c r="CO1244" s="60"/>
      <c r="CP1244" s="60"/>
      <c r="CQ1244" s="60"/>
      <c r="CR1244" s="60"/>
      <c r="CS1244" s="60"/>
      <c r="CT1244" s="60"/>
      <c r="CU1244" s="60"/>
      <c r="CV1244" s="60"/>
      <c r="CW1244" s="60"/>
      <c r="CX1244" s="60"/>
      <c r="CY1244" s="60"/>
      <c r="CZ1244" s="60"/>
      <c r="DA1244" s="60"/>
      <c r="DB1244" s="60"/>
      <c r="DC1244" s="60"/>
      <c r="DD1244" s="60"/>
      <c r="DE1244" s="60"/>
      <c r="DF1244" s="60"/>
      <c r="DG1244" s="60"/>
      <c r="DH1244" s="60"/>
      <c r="DI1244" s="60"/>
      <c r="DJ1244" s="60"/>
      <c r="DK1244" s="60"/>
      <c r="DL1244" s="60"/>
      <c r="DM1244" s="60"/>
      <c r="DN1244" s="60"/>
      <c r="DO1244" s="60"/>
      <c r="DP1244" s="60"/>
      <c r="DQ1244" s="60"/>
      <c r="DR1244" s="60"/>
      <c r="DS1244" s="60"/>
      <c r="DT1244" s="60"/>
      <c r="DU1244" s="60"/>
      <c r="DV1244" s="60"/>
      <c r="DW1244" s="60"/>
      <c r="DX1244" s="60"/>
      <c r="DY1244" s="60"/>
      <c r="DZ1244" s="60"/>
      <c r="EA1244" s="60"/>
      <c r="EB1244" s="60"/>
      <c r="EC1244" s="60"/>
      <c r="ED1244" s="60"/>
      <c r="EE1244" s="60"/>
      <c r="EF1244" s="60"/>
      <c r="EG1244" s="60"/>
      <c r="EH1244" s="60"/>
      <c r="EI1244" s="60"/>
      <c r="EJ1244" s="60"/>
      <c r="EK1244" s="60"/>
      <c r="EL1244" s="60"/>
      <c r="EM1244" s="60"/>
      <c r="EN1244" s="60"/>
      <c r="EO1244" s="60"/>
      <c r="EP1244" s="60"/>
      <c r="EQ1244" s="60"/>
      <c r="ER1244" s="60"/>
      <c r="ES1244" s="60"/>
      <c r="ET1244" s="60"/>
      <c r="EU1244" s="60"/>
      <c r="EV1244" s="60"/>
      <c r="EW1244" s="60"/>
      <c r="EX1244" s="60"/>
      <c r="EY1244" s="60"/>
      <c r="EZ1244" s="60"/>
      <c r="FA1244" s="60"/>
      <c r="FB1244" s="60"/>
      <c r="FC1244" s="60"/>
      <c r="FD1244" s="60"/>
      <c r="FE1244" s="60"/>
      <c r="FF1244" s="60"/>
      <c r="FG1244" s="60"/>
      <c r="FH1244" s="60"/>
      <c r="FI1244" s="60"/>
      <c r="FJ1244" s="60"/>
      <c r="FK1244" s="60"/>
      <c r="FL1244" s="60"/>
      <c r="FM1244" s="60"/>
      <c r="FN1244" s="60"/>
      <c r="FO1244" s="60"/>
      <c r="FP1244" s="60"/>
      <c r="FQ1244" s="60"/>
      <c r="FR1244" s="60"/>
      <c r="FS1244" s="60"/>
      <c r="FT1244" s="60"/>
      <c r="FU1244" s="60"/>
      <c r="FV1244" s="60"/>
      <c r="FW1244" s="60"/>
      <c r="FX1244" s="60"/>
      <c r="FY1244" s="60"/>
      <c r="FZ1244" s="60"/>
      <c r="GA1244" s="60"/>
      <c r="GB1244" s="60"/>
      <c r="GC1244" s="60"/>
      <c r="GD1244" s="60"/>
      <c r="GE1244" s="60"/>
      <c r="GF1244" s="60"/>
      <c r="GG1244" s="60"/>
      <c r="GH1244" s="60"/>
      <c r="GI1244" s="60"/>
      <c r="GJ1244" s="60"/>
      <c r="GK1244" s="60"/>
      <c r="GL1244" s="60"/>
      <c r="GM1244" s="60"/>
      <c r="GN1244" s="60"/>
      <c r="GO1244" s="60"/>
      <c r="GP1244" s="60"/>
      <c r="GQ1244" s="60"/>
      <c r="GR1244" s="60"/>
      <c r="GS1244" s="60"/>
      <c r="GT1244" s="60"/>
      <c r="GU1244" s="60"/>
      <c r="GV1244" s="60"/>
      <c r="GW1244" s="60"/>
      <c r="GX1244" s="60"/>
      <c r="GY1244" s="60"/>
      <c r="GZ1244" s="60"/>
      <c r="HA1244" s="60"/>
      <c r="HB1244" s="60"/>
      <c r="HC1244" s="60"/>
      <c r="HD1244" s="60"/>
      <c r="HE1244" s="60"/>
      <c r="HF1244" s="60"/>
      <c r="HG1244" s="60"/>
      <c r="HH1244" s="60"/>
      <c r="HI1244" s="60"/>
      <c r="HJ1244" s="60"/>
      <c r="HK1244" s="60"/>
      <c r="HL1244" s="60"/>
      <c r="HM1244" s="60"/>
      <c r="HN1244" s="60"/>
      <c r="HO1244" s="60"/>
      <c r="HP1244" s="60"/>
      <c r="HQ1244" s="60"/>
      <c r="HR1244" s="60"/>
      <c r="HS1244" s="60"/>
      <c r="HT1244" s="60"/>
      <c r="HU1244" s="60"/>
      <c r="HV1244" s="60"/>
      <c r="HW1244" s="60"/>
      <c r="HX1244" s="60"/>
      <c r="HY1244" s="60"/>
      <c r="HZ1244" s="60"/>
      <c r="IA1244" s="60"/>
      <c r="IB1244" s="60"/>
      <c r="IC1244" s="60"/>
      <c r="ID1244" s="60"/>
      <c r="IE1244" s="60"/>
      <c r="IF1244" s="60"/>
      <c r="IG1244" s="60"/>
      <c r="IH1244" s="60"/>
      <c r="II1244" s="60"/>
      <c r="IJ1244" s="60"/>
      <c r="IK1244" s="60"/>
      <c r="IL1244" s="60"/>
      <c r="IM1244" s="60"/>
      <c r="IN1244" s="60"/>
      <c r="IO1244" s="60"/>
      <c r="IP1244" s="60"/>
      <c r="IQ1244" s="60"/>
      <c r="IR1244" s="60"/>
      <c r="IS1244" s="60"/>
      <c r="IT1244" s="60"/>
      <c r="IU1244" s="60"/>
      <c r="IV1244" s="60"/>
      <c r="IW1244" s="60"/>
      <c r="IX1244" s="60"/>
      <c r="IY1244" s="60"/>
      <c r="IZ1244" s="60"/>
      <c r="JA1244" s="60"/>
      <c r="JB1244" s="60"/>
      <c r="JC1244" s="60"/>
      <c r="JD1244" s="60"/>
      <c r="JE1244" s="60"/>
      <c r="JF1244" s="60"/>
      <c r="JG1244" s="60"/>
      <c r="JH1244" s="60"/>
      <c r="JI1244" s="60"/>
      <c r="JJ1244" s="60"/>
      <c r="JK1244" s="60"/>
      <c r="JL1244" s="60"/>
      <c r="JM1244" s="60"/>
      <c r="JN1244" s="60"/>
      <c r="JO1244" s="60"/>
      <c r="JP1244" s="60"/>
      <c r="JQ1244" s="60"/>
      <c r="JR1244" s="60"/>
      <c r="JS1244" s="60"/>
      <c r="JT1244" s="60"/>
      <c r="JU1244" s="60"/>
      <c r="JV1244" s="60"/>
      <c r="JW1244" s="60"/>
      <c r="JX1244" s="60"/>
      <c r="JY1244" s="60"/>
      <c r="JZ1244" s="60"/>
      <c r="KA1244" s="60"/>
      <c r="KB1244" s="60"/>
      <c r="KC1244" s="60"/>
      <c r="KD1244" s="60"/>
      <c r="KE1244" s="60"/>
      <c r="KF1244" s="60"/>
      <c r="KG1244" s="60"/>
      <c r="KH1244" s="60"/>
      <c r="KI1244" s="60"/>
      <c r="KJ1244" s="60"/>
      <c r="KK1244" s="60"/>
      <c r="KL1244" s="60"/>
      <c r="KM1244" s="60"/>
      <c r="KN1244" s="60"/>
      <c r="KO1244" s="60"/>
      <c r="KP1244" s="60"/>
      <c r="KQ1244" s="60"/>
      <c r="KR1244" s="60"/>
      <c r="KS1244" s="60"/>
      <c r="KT1244" s="60"/>
      <c r="KU1244" s="60"/>
      <c r="KV1244" s="60"/>
      <c r="KW1244" s="60"/>
      <c r="KX1244" s="60"/>
      <c r="KY1244" s="60"/>
      <c r="KZ1244" s="60"/>
      <c r="LA1244" s="60"/>
      <c r="LB1244" s="60"/>
      <c r="LC1244" s="60"/>
      <c r="LD1244" s="60"/>
      <c r="LE1244" s="60"/>
      <c r="LF1244" s="60"/>
      <c r="LG1244" s="60"/>
      <c r="LH1244" s="60"/>
      <c r="LI1244" s="60"/>
      <c r="LJ1244" s="60"/>
      <c r="LK1244" s="60"/>
      <c r="LL1244" s="60"/>
      <c r="LM1244" s="60"/>
      <c r="LN1244" s="60"/>
      <c r="LO1244" s="60"/>
      <c r="LP1244" s="60"/>
      <c r="LQ1244" s="60"/>
      <c r="LR1244" s="60"/>
      <c r="LS1244" s="60"/>
      <c r="LT1244" s="60"/>
      <c r="LU1244" s="60"/>
      <c r="LV1244" s="60"/>
      <c r="LW1244" s="60"/>
      <c r="LX1244" s="60"/>
      <c r="LY1244" s="60"/>
      <c r="LZ1244" s="60"/>
      <c r="MA1244" s="60"/>
      <c r="MB1244" s="60"/>
      <c r="MC1244" s="60"/>
      <c r="MD1244" s="60"/>
      <c r="ME1244" s="60"/>
      <c r="MF1244" s="60"/>
      <c r="MG1244" s="60"/>
      <c r="MH1244" s="60"/>
      <c r="MI1244" s="60"/>
      <c r="MJ1244" s="60"/>
      <c r="MK1244" s="60"/>
      <c r="ML1244" s="60"/>
      <c r="MM1244" s="60"/>
      <c r="MN1244" s="60"/>
      <c r="MO1244" s="60"/>
      <c r="MP1244" s="60"/>
      <c r="MQ1244" s="60"/>
      <c r="MR1244" s="60"/>
      <c r="MS1244" s="60"/>
      <c r="MT1244" s="60"/>
      <c r="MU1244" s="60"/>
      <c r="MV1244" s="60"/>
      <c r="MW1244" s="60"/>
      <c r="MX1244" s="60"/>
      <c r="MY1244" s="60"/>
      <c r="MZ1244" s="60"/>
      <c r="NA1244" s="60"/>
      <c r="NB1244" s="60"/>
      <c r="NC1244" s="60"/>
      <c r="ND1244" s="60"/>
      <c r="NE1244" s="60"/>
      <c r="NF1244" s="60"/>
      <c r="NG1244" s="60"/>
      <c r="NH1244" s="60"/>
      <c r="NI1244" s="60"/>
      <c r="NJ1244" s="60"/>
      <c r="NK1244" s="60"/>
      <c r="NL1244" s="60"/>
      <c r="NM1244" s="60"/>
      <c r="NN1244" s="60"/>
      <c r="NO1244" s="60"/>
      <c r="NP1244" s="60"/>
      <c r="NQ1244" s="60"/>
      <c r="NR1244" s="60"/>
      <c r="NS1244" s="60"/>
      <c r="NT1244" s="60"/>
      <c r="NU1244" s="60"/>
      <c r="NV1244" s="60"/>
      <c r="NW1244" s="60"/>
      <c r="NX1244" s="60"/>
      <c r="NY1244" s="60"/>
      <c r="NZ1244" s="60"/>
      <c r="OA1244" s="60"/>
      <c r="OB1244" s="60"/>
      <c r="OC1244" s="60"/>
      <c r="OD1244" s="60"/>
      <c r="OE1244" s="60"/>
      <c r="OF1244" s="60"/>
      <c r="OG1244" s="60"/>
      <c r="OH1244" s="60"/>
      <c r="OI1244" s="60"/>
      <c r="OJ1244" s="60"/>
      <c r="OK1244" s="60"/>
      <c r="OL1244" s="60"/>
      <c r="OM1244" s="60"/>
      <c r="ON1244" s="60"/>
      <c r="OO1244" s="60"/>
      <c r="OP1244" s="60"/>
      <c r="OQ1244" s="60"/>
      <c r="OR1244" s="60"/>
      <c r="OS1244" s="60"/>
      <c r="OT1244" s="60"/>
      <c r="OU1244" s="60"/>
      <c r="OV1244" s="60"/>
      <c r="OW1244" s="60"/>
      <c r="OX1244" s="60"/>
      <c r="OY1244" s="60"/>
      <c r="OZ1244" s="60"/>
      <c r="PA1244" s="60"/>
      <c r="PB1244" s="60"/>
      <c r="PC1244" s="60"/>
      <c r="PD1244" s="60"/>
      <c r="PE1244" s="60"/>
      <c r="PF1244" s="60"/>
      <c r="PG1244" s="60"/>
      <c r="PH1244" s="60"/>
      <c r="PI1244" s="60"/>
      <c r="PJ1244" s="60"/>
      <c r="PK1244" s="60"/>
      <c r="PL1244" s="60"/>
      <c r="PM1244" s="60"/>
      <c r="PN1244" s="60"/>
      <c r="PO1244" s="60"/>
      <c r="PP1244" s="60"/>
      <c r="PQ1244" s="60"/>
      <c r="PR1244" s="60"/>
      <c r="PS1244" s="60"/>
      <c r="PT1244" s="60"/>
      <c r="PU1244" s="60"/>
      <c r="PV1244" s="60"/>
      <c r="PW1244" s="60"/>
      <c r="PX1244" s="60"/>
      <c r="PY1244" s="60"/>
      <c r="PZ1244" s="60"/>
      <c r="QA1244" s="60"/>
      <c r="QB1244" s="60"/>
      <c r="QC1244" s="60"/>
      <c r="QD1244" s="60"/>
      <c r="QE1244" s="60"/>
      <c r="QF1244" s="60"/>
      <c r="QG1244" s="60"/>
      <c r="QH1244" s="60"/>
      <c r="QI1244" s="60"/>
      <c r="QJ1244" s="60"/>
      <c r="QK1244" s="60"/>
      <c r="QL1244" s="60"/>
      <c r="QM1244" s="60"/>
      <c r="QN1244" s="60"/>
      <c r="QO1244" s="60"/>
      <c r="QP1244" s="60"/>
      <c r="QQ1244" s="60"/>
      <c r="QR1244" s="60"/>
      <c r="QS1244" s="60"/>
      <c r="QT1244" s="60"/>
      <c r="QU1244" s="60"/>
      <c r="QV1244" s="60"/>
      <c r="QW1244" s="60"/>
      <c r="QX1244" s="60"/>
      <c r="QY1244" s="60"/>
      <c r="QZ1244" s="60"/>
      <c r="RA1244" s="60"/>
      <c r="RB1244" s="60"/>
      <c r="RC1244" s="60"/>
      <c r="RD1244" s="60"/>
      <c r="RE1244" s="60"/>
      <c r="RF1244" s="60"/>
      <c r="RG1244" s="60"/>
      <c r="RH1244" s="60"/>
      <c r="RI1244" s="60"/>
      <c r="RJ1244" s="60"/>
      <c r="RK1244" s="60"/>
      <c r="RL1244" s="60"/>
      <c r="RM1244" s="60"/>
      <c r="RN1244" s="60"/>
      <c r="RO1244" s="60"/>
      <c r="RP1244" s="60"/>
      <c r="RQ1244" s="60"/>
      <c r="RR1244" s="60"/>
      <c r="RS1244" s="60"/>
      <c r="RT1244" s="60"/>
      <c r="RU1244" s="60"/>
      <c r="RV1244" s="60"/>
      <c r="RW1244" s="60"/>
      <c r="RX1244" s="60"/>
      <c r="RY1244" s="60"/>
      <c r="RZ1244" s="60"/>
      <c r="SA1244" s="60"/>
      <c r="SB1244" s="60"/>
      <c r="SC1244" s="60"/>
      <c r="SD1244" s="60"/>
      <c r="SE1244" s="60"/>
      <c r="SF1244" s="60"/>
      <c r="SG1244" s="60"/>
      <c r="SH1244" s="60"/>
      <c r="SI1244" s="60"/>
      <c r="SJ1244" s="60"/>
      <c r="SK1244" s="60"/>
      <c r="SL1244" s="60"/>
      <c r="SM1244" s="60"/>
      <c r="SN1244" s="60"/>
      <c r="SO1244" s="60"/>
      <c r="SP1244" s="60"/>
      <c r="SQ1244" s="60"/>
      <c r="SR1244" s="60"/>
      <c r="SS1244" s="60"/>
      <c r="ST1244" s="60"/>
      <c r="SU1244" s="60"/>
      <c r="SV1244" s="60"/>
      <c r="SW1244" s="60"/>
      <c r="SX1244" s="60"/>
      <c r="SY1244" s="60"/>
      <c r="SZ1244" s="60"/>
      <c r="TA1244" s="60"/>
      <c r="TB1244" s="60"/>
      <c r="TC1244" s="60"/>
      <c r="TD1244" s="60"/>
      <c r="TE1244" s="60"/>
      <c r="TF1244" s="60"/>
      <c r="TG1244" s="60"/>
      <c r="TH1244" s="60"/>
      <c r="TI1244" s="60"/>
    </row>
    <row r="1245" spans="1:529" s="82" customFormat="1" ht="54.75" customHeight="1" thickBot="1" x14ac:dyDescent="0.3">
      <c r="A1245" s="92" t="s">
        <v>5516</v>
      </c>
      <c r="B1245" s="93">
        <v>42142</v>
      </c>
      <c r="C1245" s="94" t="s">
        <v>5525</v>
      </c>
      <c r="D1245" s="94" t="s">
        <v>7207</v>
      </c>
      <c r="E1245" s="94" t="s">
        <v>7173</v>
      </c>
      <c r="F1245" s="94" t="s">
        <v>45</v>
      </c>
      <c r="G1245" s="94" t="s">
        <v>45</v>
      </c>
      <c r="H1245" s="159" t="s">
        <v>1673</v>
      </c>
      <c r="I1245" s="93">
        <v>42163</v>
      </c>
      <c r="J1245" s="93" t="s">
        <v>1195</v>
      </c>
      <c r="K1245" s="94" t="s">
        <v>365</v>
      </c>
      <c r="L1245" s="94"/>
      <c r="M1245" s="94" t="s">
        <v>5460</v>
      </c>
      <c r="N1245" s="94" t="s">
        <v>25</v>
      </c>
      <c r="O1245" s="94">
        <v>5788</v>
      </c>
      <c r="P1245" s="834"/>
      <c r="Q1245" s="834"/>
      <c r="R1245" s="834"/>
      <c r="S1245" s="834"/>
      <c r="T1245" s="579">
        <v>19.440000000000001</v>
      </c>
      <c r="U1245" s="94">
        <v>15.76</v>
      </c>
      <c r="V1245" s="94">
        <v>5788</v>
      </c>
      <c r="W1245" s="94" t="s">
        <v>1257</v>
      </c>
      <c r="X1245" s="94">
        <v>50</v>
      </c>
      <c r="Y1245" s="94" t="s">
        <v>5520</v>
      </c>
      <c r="Z1245" s="94" t="s">
        <v>5521</v>
      </c>
      <c r="AA1245" s="94" t="s">
        <v>1090</v>
      </c>
      <c r="AB1245" s="94" t="s">
        <v>1090</v>
      </c>
      <c r="AC1245" s="94" t="s">
        <v>5519</v>
      </c>
      <c r="AD1245" s="94" t="s">
        <v>1090</v>
      </c>
      <c r="AE1245" s="94" t="s">
        <v>1090</v>
      </c>
      <c r="AF1245" s="94" t="s">
        <v>5518</v>
      </c>
      <c r="AG1245" s="94" t="s">
        <v>5517</v>
      </c>
      <c r="AH1245" s="94"/>
      <c r="AI1245" s="94" t="s">
        <v>5522</v>
      </c>
      <c r="AJ1245" s="94" t="s">
        <v>5523</v>
      </c>
      <c r="AK1245" s="67" t="s">
        <v>3240</v>
      </c>
      <c r="AL1245" s="470"/>
      <c r="AM1245" s="60"/>
      <c r="AN1245" s="60"/>
      <c r="AO1245" s="60"/>
      <c r="AP1245" s="60"/>
      <c r="AQ1245" s="60"/>
      <c r="AR1245" s="60"/>
      <c r="AS1245" s="60"/>
      <c r="AT1245" s="60"/>
      <c r="AU1245" s="60"/>
      <c r="AV1245" s="60"/>
      <c r="AW1245" s="60"/>
      <c r="AX1245" s="60"/>
      <c r="AY1245" s="60"/>
      <c r="AZ1245" s="60"/>
      <c r="BA1245" s="60"/>
      <c r="BB1245" s="60"/>
      <c r="BC1245" s="60"/>
      <c r="BD1245" s="60"/>
      <c r="BE1245" s="60"/>
      <c r="BF1245" s="60"/>
      <c r="BG1245" s="60"/>
      <c r="BH1245" s="60"/>
      <c r="BI1245" s="60"/>
      <c r="BJ1245" s="60"/>
      <c r="BK1245" s="60"/>
      <c r="BL1245" s="60"/>
      <c r="BM1245" s="60"/>
      <c r="BN1245" s="60"/>
      <c r="BO1245" s="60"/>
      <c r="BP1245" s="60"/>
      <c r="BQ1245" s="60"/>
      <c r="BR1245" s="60"/>
      <c r="BS1245" s="60"/>
      <c r="BT1245" s="60"/>
      <c r="BU1245" s="60"/>
      <c r="BV1245" s="60"/>
      <c r="BW1245" s="60"/>
      <c r="BX1245" s="60"/>
      <c r="BY1245" s="60"/>
      <c r="BZ1245" s="60"/>
      <c r="CA1245" s="60"/>
      <c r="CB1245" s="60"/>
      <c r="CC1245" s="60"/>
      <c r="CD1245" s="60"/>
      <c r="CE1245" s="60"/>
      <c r="CF1245" s="60"/>
      <c r="CG1245" s="60"/>
      <c r="CH1245" s="60"/>
      <c r="CI1245" s="60"/>
      <c r="CJ1245" s="60"/>
      <c r="CK1245" s="60"/>
      <c r="CL1245" s="60"/>
      <c r="CM1245" s="60"/>
      <c r="CN1245" s="60"/>
      <c r="CO1245" s="60"/>
      <c r="CP1245" s="60"/>
      <c r="CQ1245" s="60"/>
      <c r="CR1245" s="60"/>
      <c r="CS1245" s="60"/>
      <c r="CT1245" s="60"/>
      <c r="CU1245" s="60"/>
      <c r="CV1245" s="60"/>
      <c r="CW1245" s="60"/>
      <c r="CX1245" s="60"/>
      <c r="CY1245" s="60"/>
      <c r="CZ1245" s="60"/>
      <c r="DA1245" s="60"/>
      <c r="DB1245" s="60"/>
      <c r="DC1245" s="60"/>
      <c r="DD1245" s="60"/>
      <c r="DE1245" s="60"/>
      <c r="DF1245" s="60"/>
      <c r="DG1245" s="60"/>
      <c r="DH1245" s="60"/>
      <c r="DI1245" s="60"/>
      <c r="DJ1245" s="60"/>
      <c r="DK1245" s="60"/>
      <c r="DL1245" s="60"/>
      <c r="DM1245" s="60"/>
      <c r="DN1245" s="60"/>
      <c r="DO1245" s="60"/>
      <c r="DP1245" s="60"/>
      <c r="DQ1245" s="60"/>
      <c r="DR1245" s="60"/>
      <c r="DS1245" s="60"/>
      <c r="DT1245" s="60"/>
      <c r="DU1245" s="60"/>
      <c r="DV1245" s="60"/>
      <c r="DW1245" s="60"/>
      <c r="DX1245" s="60"/>
      <c r="DY1245" s="60"/>
      <c r="DZ1245" s="60"/>
      <c r="EA1245" s="60"/>
      <c r="EB1245" s="60"/>
      <c r="EC1245" s="60"/>
      <c r="ED1245" s="60"/>
      <c r="EE1245" s="60"/>
      <c r="EF1245" s="60"/>
      <c r="EG1245" s="60"/>
      <c r="EH1245" s="60"/>
      <c r="EI1245" s="60"/>
      <c r="EJ1245" s="60"/>
      <c r="EK1245" s="60"/>
      <c r="EL1245" s="60"/>
      <c r="EM1245" s="60"/>
      <c r="EN1245" s="60"/>
      <c r="EO1245" s="60"/>
      <c r="EP1245" s="60"/>
      <c r="EQ1245" s="60"/>
      <c r="ER1245" s="60"/>
      <c r="ES1245" s="60"/>
      <c r="ET1245" s="60"/>
      <c r="EU1245" s="60"/>
      <c r="EV1245" s="60"/>
      <c r="EW1245" s="60"/>
      <c r="EX1245" s="60"/>
      <c r="EY1245" s="60"/>
      <c r="EZ1245" s="60"/>
      <c r="FA1245" s="60"/>
      <c r="FB1245" s="60"/>
      <c r="FC1245" s="60"/>
      <c r="FD1245" s="60"/>
      <c r="FE1245" s="60"/>
      <c r="FF1245" s="60"/>
      <c r="FG1245" s="60"/>
      <c r="FH1245" s="60"/>
      <c r="FI1245" s="60"/>
      <c r="FJ1245" s="60"/>
      <c r="FK1245" s="60"/>
      <c r="FL1245" s="60"/>
      <c r="FM1245" s="60"/>
      <c r="FN1245" s="60"/>
      <c r="FO1245" s="60"/>
      <c r="FP1245" s="60"/>
      <c r="FQ1245" s="60"/>
      <c r="FR1245" s="60"/>
      <c r="FS1245" s="60"/>
      <c r="FT1245" s="60"/>
      <c r="FU1245" s="60"/>
      <c r="FV1245" s="60"/>
      <c r="FW1245" s="60"/>
      <c r="FX1245" s="60"/>
      <c r="FY1245" s="60"/>
      <c r="FZ1245" s="60"/>
      <c r="GA1245" s="60"/>
      <c r="GB1245" s="60"/>
      <c r="GC1245" s="60"/>
      <c r="GD1245" s="60"/>
      <c r="GE1245" s="60"/>
      <c r="GF1245" s="60"/>
      <c r="GG1245" s="60"/>
      <c r="GH1245" s="60"/>
      <c r="GI1245" s="60"/>
      <c r="GJ1245" s="60"/>
      <c r="GK1245" s="60"/>
      <c r="GL1245" s="60"/>
      <c r="GM1245" s="60"/>
      <c r="GN1245" s="60"/>
      <c r="GO1245" s="60"/>
      <c r="GP1245" s="60"/>
      <c r="GQ1245" s="60"/>
      <c r="GR1245" s="60"/>
      <c r="GS1245" s="60"/>
      <c r="GT1245" s="60"/>
      <c r="GU1245" s="60"/>
      <c r="GV1245" s="60"/>
      <c r="GW1245" s="60"/>
      <c r="GX1245" s="60"/>
      <c r="GY1245" s="60"/>
      <c r="GZ1245" s="60"/>
      <c r="HA1245" s="60"/>
      <c r="HB1245" s="60"/>
      <c r="HC1245" s="60"/>
      <c r="HD1245" s="60"/>
      <c r="HE1245" s="60"/>
      <c r="HF1245" s="60"/>
      <c r="HG1245" s="60"/>
      <c r="HH1245" s="60"/>
      <c r="HI1245" s="60"/>
      <c r="HJ1245" s="60"/>
      <c r="HK1245" s="60"/>
      <c r="HL1245" s="60"/>
      <c r="HM1245" s="60"/>
      <c r="HN1245" s="60"/>
      <c r="HO1245" s="60"/>
      <c r="HP1245" s="60"/>
      <c r="HQ1245" s="60"/>
      <c r="HR1245" s="60"/>
      <c r="HS1245" s="60"/>
      <c r="HT1245" s="60"/>
      <c r="HU1245" s="60"/>
      <c r="HV1245" s="60"/>
      <c r="HW1245" s="60"/>
      <c r="HX1245" s="60"/>
      <c r="HY1245" s="60"/>
      <c r="HZ1245" s="60"/>
      <c r="IA1245" s="60"/>
      <c r="IB1245" s="60"/>
      <c r="IC1245" s="60"/>
      <c r="ID1245" s="60"/>
      <c r="IE1245" s="60"/>
      <c r="IF1245" s="60"/>
      <c r="IG1245" s="60"/>
      <c r="IH1245" s="60"/>
      <c r="II1245" s="60"/>
      <c r="IJ1245" s="60"/>
      <c r="IK1245" s="60"/>
      <c r="IL1245" s="60"/>
      <c r="IM1245" s="60"/>
      <c r="IN1245" s="60"/>
      <c r="IO1245" s="60"/>
      <c r="IP1245" s="60"/>
      <c r="IQ1245" s="60"/>
      <c r="IR1245" s="60"/>
      <c r="IS1245" s="60"/>
      <c r="IT1245" s="60"/>
      <c r="IU1245" s="60"/>
      <c r="IV1245" s="60"/>
      <c r="IW1245" s="60"/>
      <c r="IX1245" s="60"/>
      <c r="IY1245" s="60"/>
      <c r="IZ1245" s="60"/>
      <c r="JA1245" s="60"/>
      <c r="JB1245" s="60"/>
      <c r="JC1245" s="60"/>
      <c r="JD1245" s="60"/>
      <c r="JE1245" s="60"/>
      <c r="JF1245" s="60"/>
      <c r="JG1245" s="60"/>
      <c r="JH1245" s="60"/>
      <c r="JI1245" s="60"/>
      <c r="JJ1245" s="60"/>
      <c r="JK1245" s="60"/>
      <c r="JL1245" s="60"/>
      <c r="JM1245" s="60"/>
      <c r="JN1245" s="60"/>
      <c r="JO1245" s="60"/>
      <c r="JP1245" s="60"/>
      <c r="JQ1245" s="60"/>
      <c r="JR1245" s="60"/>
      <c r="JS1245" s="60"/>
      <c r="JT1245" s="60"/>
      <c r="JU1245" s="60"/>
      <c r="JV1245" s="60"/>
      <c r="JW1245" s="60"/>
      <c r="JX1245" s="60"/>
      <c r="JY1245" s="60"/>
      <c r="JZ1245" s="60"/>
      <c r="KA1245" s="60"/>
      <c r="KB1245" s="60"/>
      <c r="KC1245" s="60"/>
      <c r="KD1245" s="60"/>
      <c r="KE1245" s="60"/>
      <c r="KF1245" s="60"/>
      <c r="KG1245" s="60"/>
      <c r="KH1245" s="60"/>
      <c r="KI1245" s="60"/>
      <c r="KJ1245" s="60"/>
      <c r="KK1245" s="60"/>
      <c r="KL1245" s="60"/>
      <c r="KM1245" s="60"/>
      <c r="KN1245" s="60"/>
      <c r="KO1245" s="60"/>
      <c r="KP1245" s="60"/>
      <c r="KQ1245" s="60"/>
      <c r="KR1245" s="60"/>
      <c r="KS1245" s="60"/>
      <c r="KT1245" s="60"/>
      <c r="KU1245" s="60"/>
      <c r="KV1245" s="60"/>
      <c r="KW1245" s="60"/>
      <c r="KX1245" s="60"/>
      <c r="KY1245" s="60"/>
      <c r="KZ1245" s="60"/>
      <c r="LA1245" s="60"/>
      <c r="LB1245" s="60"/>
      <c r="LC1245" s="60"/>
      <c r="LD1245" s="60"/>
      <c r="LE1245" s="60"/>
      <c r="LF1245" s="60"/>
      <c r="LG1245" s="60"/>
      <c r="LH1245" s="60"/>
      <c r="LI1245" s="60"/>
      <c r="LJ1245" s="60"/>
      <c r="LK1245" s="60"/>
      <c r="LL1245" s="60"/>
      <c r="LM1245" s="60"/>
      <c r="LN1245" s="60"/>
      <c r="LO1245" s="60"/>
      <c r="LP1245" s="60"/>
      <c r="LQ1245" s="60"/>
      <c r="LR1245" s="60"/>
      <c r="LS1245" s="60"/>
      <c r="LT1245" s="60"/>
      <c r="LU1245" s="60"/>
      <c r="LV1245" s="60"/>
      <c r="LW1245" s="60"/>
      <c r="LX1245" s="60"/>
      <c r="LY1245" s="60"/>
      <c r="LZ1245" s="60"/>
      <c r="MA1245" s="60"/>
      <c r="MB1245" s="60"/>
      <c r="MC1245" s="60"/>
      <c r="MD1245" s="60"/>
      <c r="ME1245" s="60"/>
      <c r="MF1245" s="60"/>
      <c r="MG1245" s="60"/>
      <c r="MH1245" s="60"/>
      <c r="MI1245" s="60"/>
      <c r="MJ1245" s="60"/>
      <c r="MK1245" s="60"/>
      <c r="ML1245" s="60"/>
      <c r="MM1245" s="60"/>
      <c r="MN1245" s="60"/>
      <c r="MO1245" s="60"/>
      <c r="MP1245" s="60"/>
      <c r="MQ1245" s="60"/>
      <c r="MR1245" s="60"/>
      <c r="MS1245" s="60"/>
      <c r="MT1245" s="60"/>
      <c r="MU1245" s="60"/>
      <c r="MV1245" s="60"/>
      <c r="MW1245" s="60"/>
      <c r="MX1245" s="60"/>
      <c r="MY1245" s="60"/>
      <c r="MZ1245" s="60"/>
      <c r="NA1245" s="60"/>
      <c r="NB1245" s="60"/>
      <c r="NC1245" s="60"/>
      <c r="ND1245" s="60"/>
      <c r="NE1245" s="60"/>
      <c r="NF1245" s="60"/>
      <c r="NG1245" s="60"/>
      <c r="NH1245" s="60"/>
      <c r="NI1245" s="60"/>
      <c r="NJ1245" s="60"/>
      <c r="NK1245" s="60"/>
      <c r="NL1245" s="60"/>
      <c r="NM1245" s="60"/>
      <c r="NN1245" s="60"/>
      <c r="NO1245" s="60"/>
      <c r="NP1245" s="60"/>
      <c r="NQ1245" s="60"/>
      <c r="NR1245" s="60"/>
      <c r="NS1245" s="60"/>
      <c r="NT1245" s="60"/>
      <c r="NU1245" s="60"/>
      <c r="NV1245" s="60"/>
      <c r="NW1245" s="60"/>
      <c r="NX1245" s="60"/>
      <c r="NY1245" s="60"/>
      <c r="NZ1245" s="60"/>
      <c r="OA1245" s="60"/>
      <c r="OB1245" s="60"/>
      <c r="OC1245" s="60"/>
      <c r="OD1245" s="60"/>
      <c r="OE1245" s="60"/>
      <c r="OF1245" s="60"/>
      <c r="OG1245" s="60"/>
      <c r="OH1245" s="60"/>
      <c r="OI1245" s="60"/>
      <c r="OJ1245" s="60"/>
      <c r="OK1245" s="60"/>
      <c r="OL1245" s="60"/>
      <c r="OM1245" s="60"/>
      <c r="ON1245" s="60"/>
      <c r="OO1245" s="60"/>
      <c r="OP1245" s="60"/>
      <c r="OQ1245" s="60"/>
      <c r="OR1245" s="60"/>
      <c r="OS1245" s="60"/>
      <c r="OT1245" s="60"/>
      <c r="OU1245" s="60"/>
      <c r="OV1245" s="60"/>
      <c r="OW1245" s="60"/>
      <c r="OX1245" s="60"/>
      <c r="OY1245" s="60"/>
      <c r="OZ1245" s="60"/>
      <c r="PA1245" s="60"/>
      <c r="PB1245" s="60"/>
      <c r="PC1245" s="60"/>
      <c r="PD1245" s="60"/>
      <c r="PE1245" s="60"/>
      <c r="PF1245" s="60"/>
      <c r="PG1245" s="60"/>
      <c r="PH1245" s="60"/>
      <c r="PI1245" s="60"/>
      <c r="PJ1245" s="60"/>
      <c r="PK1245" s="60"/>
      <c r="PL1245" s="60"/>
      <c r="PM1245" s="60"/>
      <c r="PN1245" s="60"/>
      <c r="PO1245" s="60"/>
      <c r="PP1245" s="60"/>
      <c r="PQ1245" s="60"/>
      <c r="PR1245" s="60"/>
      <c r="PS1245" s="60"/>
      <c r="PT1245" s="60"/>
      <c r="PU1245" s="60"/>
      <c r="PV1245" s="60"/>
      <c r="PW1245" s="60"/>
      <c r="PX1245" s="60"/>
      <c r="PY1245" s="60"/>
      <c r="PZ1245" s="60"/>
      <c r="QA1245" s="60"/>
      <c r="QB1245" s="60"/>
      <c r="QC1245" s="60"/>
      <c r="QD1245" s="60"/>
      <c r="QE1245" s="60"/>
      <c r="QF1245" s="60"/>
      <c r="QG1245" s="60"/>
      <c r="QH1245" s="60"/>
      <c r="QI1245" s="60"/>
      <c r="QJ1245" s="60"/>
      <c r="QK1245" s="60"/>
      <c r="QL1245" s="60"/>
      <c r="QM1245" s="60"/>
      <c r="QN1245" s="60"/>
      <c r="QO1245" s="60"/>
      <c r="QP1245" s="60"/>
      <c r="QQ1245" s="60"/>
      <c r="QR1245" s="60"/>
      <c r="QS1245" s="60"/>
      <c r="QT1245" s="60"/>
      <c r="QU1245" s="60"/>
      <c r="QV1245" s="60"/>
      <c r="QW1245" s="60"/>
      <c r="QX1245" s="60"/>
      <c r="QY1245" s="60"/>
      <c r="QZ1245" s="60"/>
      <c r="RA1245" s="60"/>
      <c r="RB1245" s="60"/>
      <c r="RC1245" s="60"/>
      <c r="RD1245" s="60"/>
      <c r="RE1245" s="60"/>
      <c r="RF1245" s="60"/>
      <c r="RG1245" s="60"/>
      <c r="RH1245" s="60"/>
      <c r="RI1245" s="60"/>
      <c r="RJ1245" s="60"/>
      <c r="RK1245" s="60"/>
      <c r="RL1245" s="60"/>
      <c r="RM1245" s="60"/>
      <c r="RN1245" s="60"/>
      <c r="RO1245" s="60"/>
      <c r="RP1245" s="60"/>
      <c r="RQ1245" s="60"/>
      <c r="RR1245" s="60"/>
      <c r="RS1245" s="60"/>
      <c r="RT1245" s="60"/>
      <c r="RU1245" s="60"/>
      <c r="RV1245" s="60"/>
      <c r="RW1245" s="60"/>
      <c r="RX1245" s="60"/>
      <c r="RY1245" s="60"/>
      <c r="RZ1245" s="60"/>
      <c r="SA1245" s="60"/>
      <c r="SB1245" s="60"/>
      <c r="SC1245" s="60"/>
      <c r="SD1245" s="60"/>
      <c r="SE1245" s="60"/>
      <c r="SF1245" s="60"/>
      <c r="SG1245" s="60"/>
      <c r="SH1245" s="60"/>
      <c r="SI1245" s="60"/>
      <c r="SJ1245" s="60"/>
      <c r="SK1245" s="60"/>
      <c r="SL1245" s="60"/>
      <c r="SM1245" s="60"/>
      <c r="SN1245" s="60"/>
      <c r="SO1245" s="60"/>
      <c r="SP1245" s="60"/>
      <c r="SQ1245" s="60"/>
      <c r="SR1245" s="60"/>
      <c r="SS1245" s="60"/>
      <c r="ST1245" s="60"/>
      <c r="SU1245" s="60"/>
      <c r="SV1245" s="60"/>
      <c r="SW1245" s="60"/>
      <c r="SX1245" s="60"/>
      <c r="SY1245" s="60"/>
      <c r="SZ1245" s="60"/>
      <c r="TA1245" s="60"/>
      <c r="TB1245" s="60"/>
      <c r="TC1245" s="60"/>
      <c r="TD1245" s="60"/>
      <c r="TE1245" s="60"/>
      <c r="TF1245" s="60"/>
      <c r="TG1245" s="60"/>
      <c r="TH1245" s="60"/>
      <c r="TI1245" s="60"/>
    </row>
    <row r="1246" spans="1:529" s="60" customFormat="1" ht="36" customHeight="1" thickBot="1" x14ac:dyDescent="0.3">
      <c r="A1246" s="92" t="s">
        <v>5524</v>
      </c>
      <c r="B1246" s="93">
        <v>42139</v>
      </c>
      <c r="C1246" s="94" t="s">
        <v>5526</v>
      </c>
      <c r="D1246" s="94" t="s">
        <v>7208</v>
      </c>
      <c r="E1246" s="94" t="s">
        <v>23</v>
      </c>
      <c r="F1246" s="94" t="s">
        <v>23</v>
      </c>
      <c r="G1246" s="94" t="s">
        <v>24</v>
      </c>
      <c r="H1246" s="159" t="s">
        <v>270</v>
      </c>
      <c r="I1246" s="93">
        <v>42157</v>
      </c>
      <c r="J1246" s="93">
        <v>45792</v>
      </c>
      <c r="K1246" s="94" t="s">
        <v>1461</v>
      </c>
      <c r="L1246" s="94"/>
      <c r="M1246" s="94" t="s">
        <v>5527</v>
      </c>
      <c r="N1246" s="94" t="s">
        <v>48</v>
      </c>
      <c r="O1246" s="94">
        <v>635100</v>
      </c>
      <c r="P1246" s="834"/>
      <c r="Q1246" s="834"/>
      <c r="R1246" s="834"/>
      <c r="S1246" s="834"/>
      <c r="T1246" s="579">
        <v>191.7</v>
      </c>
      <c r="U1246" s="94">
        <v>1740</v>
      </c>
      <c r="V1246" s="94">
        <v>635100</v>
      </c>
      <c r="W1246" s="94" t="s">
        <v>3185</v>
      </c>
      <c r="X1246" s="94">
        <v>35</v>
      </c>
      <c r="Y1246" s="94">
        <v>25</v>
      </c>
      <c r="Z1246" s="94">
        <v>125</v>
      </c>
      <c r="AA1246" s="94" t="s">
        <v>1090</v>
      </c>
      <c r="AB1246" s="94" t="s">
        <v>1090</v>
      </c>
      <c r="AC1246" s="94" t="s">
        <v>1090</v>
      </c>
      <c r="AD1246" s="94" t="s">
        <v>1090</v>
      </c>
      <c r="AE1246" s="94" t="s">
        <v>1090</v>
      </c>
      <c r="AF1246" s="94">
        <v>0.3</v>
      </c>
      <c r="AG1246" s="94" t="s">
        <v>5528</v>
      </c>
      <c r="AH1246" s="94">
        <v>220.8</v>
      </c>
      <c r="AI1246" s="94" t="s">
        <v>5529</v>
      </c>
      <c r="AJ1246" s="94" t="s">
        <v>5530</v>
      </c>
      <c r="AK1246" s="67" t="s">
        <v>5531</v>
      </c>
      <c r="AL1246" s="470"/>
    </row>
    <row r="1247" spans="1:529" s="60" customFormat="1" ht="36" customHeight="1" thickBot="1" x14ac:dyDescent="0.3">
      <c r="A1247" s="92" t="s">
        <v>5538</v>
      </c>
      <c r="B1247" s="93">
        <v>42139</v>
      </c>
      <c r="C1247" s="94" t="s">
        <v>5549</v>
      </c>
      <c r="D1247" s="94" t="s">
        <v>7209</v>
      </c>
      <c r="E1247" s="94" t="s">
        <v>175</v>
      </c>
      <c r="F1247" s="94" t="s">
        <v>175</v>
      </c>
      <c r="G1247" s="94" t="s">
        <v>53</v>
      </c>
      <c r="H1247" s="159" t="s">
        <v>5539</v>
      </c>
      <c r="I1247" s="93">
        <v>42168</v>
      </c>
      <c r="J1247" s="93">
        <v>45474</v>
      </c>
      <c r="K1247" s="94" t="s">
        <v>1171</v>
      </c>
      <c r="L1247" s="94"/>
      <c r="M1247" s="94" t="s">
        <v>283</v>
      </c>
      <c r="N1247" s="94" t="s">
        <v>34</v>
      </c>
      <c r="O1247" s="94">
        <v>18177</v>
      </c>
      <c r="P1247" s="834"/>
      <c r="Q1247" s="834"/>
      <c r="R1247" s="834"/>
      <c r="S1247" s="834"/>
      <c r="T1247" s="579">
        <v>49.8</v>
      </c>
      <c r="U1247" s="94">
        <v>0.2</v>
      </c>
      <c r="V1247" s="94">
        <v>18177</v>
      </c>
      <c r="W1247" s="94" t="s">
        <v>3185</v>
      </c>
      <c r="X1247" s="94">
        <v>50</v>
      </c>
      <c r="Y1247" s="94">
        <v>25</v>
      </c>
      <c r="Z1247" s="94">
        <v>125</v>
      </c>
      <c r="AA1247" s="94" t="s">
        <v>1090</v>
      </c>
      <c r="AB1247" s="94" t="s">
        <v>1090</v>
      </c>
      <c r="AC1247" s="94" t="s">
        <v>1090</v>
      </c>
      <c r="AD1247" s="94" t="s">
        <v>1090</v>
      </c>
      <c r="AE1247" s="94" t="s">
        <v>1090</v>
      </c>
      <c r="AF1247" s="94" t="s">
        <v>1090</v>
      </c>
      <c r="AG1247" s="94" t="s">
        <v>3403</v>
      </c>
      <c r="AH1247" s="94">
        <v>90.6</v>
      </c>
      <c r="AI1247" s="94" t="s">
        <v>5540</v>
      </c>
      <c r="AJ1247" s="94" t="s">
        <v>5541</v>
      </c>
      <c r="AK1247" s="67" t="s">
        <v>1459</v>
      </c>
      <c r="AL1247" s="470"/>
    </row>
    <row r="1248" spans="1:529" s="60" customFormat="1" ht="36" customHeight="1" x14ac:dyDescent="0.25">
      <c r="A1248" s="62" t="s">
        <v>5548</v>
      </c>
      <c r="B1248" s="63">
        <v>42144</v>
      </c>
      <c r="C1248" s="64" t="s">
        <v>5565</v>
      </c>
      <c r="D1248" s="64" t="s">
        <v>7210</v>
      </c>
      <c r="E1248" s="11" t="s">
        <v>63</v>
      </c>
      <c r="F1248" s="11" t="s">
        <v>63</v>
      </c>
      <c r="G1248" s="11" t="s">
        <v>63</v>
      </c>
      <c r="H1248" s="157" t="s">
        <v>3265</v>
      </c>
      <c r="I1248" s="63">
        <v>42171</v>
      </c>
      <c r="J1248" s="63">
        <v>43605</v>
      </c>
      <c r="K1248" s="64" t="s">
        <v>1112</v>
      </c>
      <c r="L1248" s="64"/>
      <c r="M1248" s="64" t="s">
        <v>5550</v>
      </c>
      <c r="N1248" s="64" t="s">
        <v>66</v>
      </c>
      <c r="O1248" s="64">
        <v>664478</v>
      </c>
      <c r="P1248" s="839"/>
      <c r="Q1248" s="839"/>
      <c r="R1248" s="839"/>
      <c r="S1248" s="839"/>
      <c r="T1248" s="630">
        <v>158.47399999999999</v>
      </c>
      <c r="U1248" s="64">
        <v>454.596</v>
      </c>
      <c r="V1248" s="64">
        <v>664478</v>
      </c>
      <c r="W1248" s="64" t="s">
        <v>5117</v>
      </c>
      <c r="X1248" s="64">
        <v>35</v>
      </c>
      <c r="Y1248" s="64">
        <v>50</v>
      </c>
      <c r="Z1248" s="64">
        <v>250</v>
      </c>
      <c r="AA1248" s="64" t="s">
        <v>1090</v>
      </c>
      <c r="AB1248" s="64" t="s">
        <v>1090</v>
      </c>
      <c r="AC1248" s="64" t="s">
        <v>1090</v>
      </c>
      <c r="AD1248" s="64" t="s">
        <v>1090</v>
      </c>
      <c r="AE1248" s="64" t="s">
        <v>1090</v>
      </c>
      <c r="AF1248" s="64" t="s">
        <v>1090</v>
      </c>
      <c r="AG1248" s="64" t="s">
        <v>1364</v>
      </c>
      <c r="AH1248" s="64">
        <v>130.88</v>
      </c>
      <c r="AI1248" s="64" t="s">
        <v>5551</v>
      </c>
      <c r="AJ1248" s="64" t="s">
        <v>5552</v>
      </c>
      <c r="AK1248" s="64" t="s">
        <v>1459</v>
      </c>
      <c r="AL1248" s="469"/>
    </row>
    <row r="1249" spans="1:529" s="60" customFormat="1" ht="36" customHeight="1" x14ac:dyDescent="0.25">
      <c r="A1249" s="80" t="s">
        <v>5548</v>
      </c>
      <c r="B1249" s="12">
        <v>42144</v>
      </c>
      <c r="C1249" s="11" t="s">
        <v>5566</v>
      </c>
      <c r="D1249" s="11" t="s">
        <v>7211</v>
      </c>
      <c r="E1249" s="11" t="s">
        <v>63</v>
      </c>
      <c r="F1249" s="11" t="s">
        <v>63</v>
      </c>
      <c r="G1249" s="11" t="s">
        <v>63</v>
      </c>
      <c r="H1249" s="73" t="s">
        <v>3265</v>
      </c>
      <c r="I1249" s="12">
        <v>42171</v>
      </c>
      <c r="J1249" s="12">
        <v>43605</v>
      </c>
      <c r="K1249" s="11" t="s">
        <v>1112</v>
      </c>
      <c r="L1249" s="11"/>
      <c r="M1249" s="11" t="s">
        <v>5550</v>
      </c>
      <c r="N1249" s="11" t="s">
        <v>66</v>
      </c>
      <c r="O1249" s="11"/>
      <c r="P1249" s="745"/>
      <c r="Q1249" s="745"/>
      <c r="R1249" s="745"/>
      <c r="S1249" s="745"/>
      <c r="T1249" s="559"/>
      <c r="U1249" s="11"/>
      <c r="V1249" s="11"/>
      <c r="W1249" s="11" t="s">
        <v>5117</v>
      </c>
      <c r="X1249" s="11">
        <v>35</v>
      </c>
      <c r="Y1249" s="11">
        <v>50</v>
      </c>
      <c r="Z1249" s="11">
        <v>250</v>
      </c>
      <c r="AA1249" s="11" t="s">
        <v>1090</v>
      </c>
      <c r="AB1249" s="11" t="s">
        <v>1090</v>
      </c>
      <c r="AC1249" s="11" t="s">
        <v>1090</v>
      </c>
      <c r="AD1249" s="11" t="s">
        <v>1090</v>
      </c>
      <c r="AE1249" s="11" t="s">
        <v>1090</v>
      </c>
      <c r="AF1249" s="11" t="s">
        <v>1090</v>
      </c>
      <c r="AG1249" s="11" t="s">
        <v>1364</v>
      </c>
      <c r="AH1249" s="11">
        <v>129.54</v>
      </c>
      <c r="AI1249" s="11" t="s">
        <v>5553</v>
      </c>
      <c r="AJ1249" s="11" t="s">
        <v>5554</v>
      </c>
      <c r="AK1249" s="11" t="s">
        <v>1459</v>
      </c>
    </row>
    <row r="1250" spans="1:529" s="60" customFormat="1" ht="36" customHeight="1" x14ac:dyDescent="0.25">
      <c r="A1250" s="80" t="s">
        <v>5548</v>
      </c>
      <c r="B1250" s="12">
        <v>42144</v>
      </c>
      <c r="C1250" s="11" t="s">
        <v>5567</v>
      </c>
      <c r="D1250" s="11" t="s">
        <v>7211</v>
      </c>
      <c r="E1250" s="11" t="s">
        <v>63</v>
      </c>
      <c r="F1250" s="11" t="s">
        <v>63</v>
      </c>
      <c r="G1250" s="11" t="s">
        <v>63</v>
      </c>
      <c r="H1250" s="73" t="s">
        <v>3265</v>
      </c>
      <c r="I1250" s="12">
        <v>42171</v>
      </c>
      <c r="J1250" s="12">
        <v>43605</v>
      </c>
      <c r="K1250" s="11" t="s">
        <v>1112</v>
      </c>
      <c r="L1250" s="11"/>
      <c r="M1250" s="11" t="s">
        <v>5550</v>
      </c>
      <c r="N1250" s="11" t="s">
        <v>66</v>
      </c>
      <c r="O1250" s="11"/>
      <c r="P1250" s="745"/>
      <c r="Q1250" s="745"/>
      <c r="R1250" s="745"/>
      <c r="S1250" s="745"/>
      <c r="T1250" s="559"/>
      <c r="U1250" s="11"/>
      <c r="V1250" s="11"/>
      <c r="W1250" s="11" t="s">
        <v>5117</v>
      </c>
      <c r="X1250" s="11">
        <v>35</v>
      </c>
      <c r="Y1250" s="11">
        <v>50</v>
      </c>
      <c r="Z1250" s="11">
        <v>250</v>
      </c>
      <c r="AA1250" s="11" t="s">
        <v>1090</v>
      </c>
      <c r="AB1250" s="11" t="s">
        <v>1090</v>
      </c>
      <c r="AC1250" s="11" t="s">
        <v>1090</v>
      </c>
      <c r="AD1250" s="11" t="s">
        <v>1090</v>
      </c>
      <c r="AE1250" s="11" t="s">
        <v>1090</v>
      </c>
      <c r="AF1250" s="11" t="s">
        <v>1090</v>
      </c>
      <c r="AG1250" s="11" t="s">
        <v>1364</v>
      </c>
      <c r="AH1250" s="11">
        <v>129.27000000000001</v>
      </c>
      <c r="AI1250" s="11" t="s">
        <v>5555</v>
      </c>
      <c r="AJ1250" s="11" t="s">
        <v>5556</v>
      </c>
      <c r="AK1250" s="11" t="s">
        <v>1459</v>
      </c>
    </row>
    <row r="1251" spans="1:529" s="60" customFormat="1" ht="36" customHeight="1" x14ac:dyDescent="0.25">
      <c r="A1251" s="80" t="s">
        <v>5548</v>
      </c>
      <c r="B1251" s="12">
        <v>42144</v>
      </c>
      <c r="C1251" s="11" t="s">
        <v>5568</v>
      </c>
      <c r="D1251" s="11" t="s">
        <v>7210</v>
      </c>
      <c r="E1251" s="11" t="s">
        <v>63</v>
      </c>
      <c r="F1251" s="11" t="s">
        <v>63</v>
      </c>
      <c r="G1251" s="11" t="s">
        <v>63</v>
      </c>
      <c r="H1251" s="73" t="s">
        <v>3265</v>
      </c>
      <c r="I1251" s="12">
        <v>42171</v>
      </c>
      <c r="J1251" s="12">
        <v>43605</v>
      </c>
      <c r="K1251" s="11" t="s">
        <v>1112</v>
      </c>
      <c r="L1251" s="11"/>
      <c r="M1251" s="11" t="s">
        <v>5550</v>
      </c>
      <c r="N1251" s="11" t="s">
        <v>66</v>
      </c>
      <c r="O1251" s="11"/>
      <c r="P1251" s="745"/>
      <c r="Q1251" s="745"/>
      <c r="R1251" s="745"/>
      <c r="S1251" s="745"/>
      <c r="T1251" s="559"/>
      <c r="U1251" s="11"/>
      <c r="V1251" s="11"/>
      <c r="W1251" s="11" t="s">
        <v>5117</v>
      </c>
      <c r="X1251" s="11">
        <v>35</v>
      </c>
      <c r="Y1251" s="11">
        <v>50</v>
      </c>
      <c r="Z1251" s="11">
        <v>250</v>
      </c>
      <c r="AA1251" s="11" t="s">
        <v>1090</v>
      </c>
      <c r="AB1251" s="11" t="s">
        <v>1090</v>
      </c>
      <c r="AC1251" s="11" t="s">
        <v>1090</v>
      </c>
      <c r="AD1251" s="11" t="s">
        <v>1090</v>
      </c>
      <c r="AE1251" s="11" t="s">
        <v>1090</v>
      </c>
      <c r="AF1251" s="11" t="s">
        <v>1090</v>
      </c>
      <c r="AG1251" s="11" t="s">
        <v>1364</v>
      </c>
      <c r="AH1251" s="11">
        <v>128.97999999999999</v>
      </c>
      <c r="AI1251" s="11" t="s">
        <v>5557</v>
      </c>
      <c r="AJ1251" s="11" t="s">
        <v>5558</v>
      </c>
      <c r="AK1251" s="11" t="s">
        <v>1459</v>
      </c>
    </row>
    <row r="1252" spans="1:529" s="60" customFormat="1" ht="36" customHeight="1" x14ac:dyDescent="0.25">
      <c r="A1252" s="80" t="s">
        <v>5548</v>
      </c>
      <c r="B1252" s="12">
        <v>42144</v>
      </c>
      <c r="C1252" s="11" t="s">
        <v>5569</v>
      </c>
      <c r="D1252" s="11" t="s">
        <v>7211</v>
      </c>
      <c r="E1252" s="11" t="s">
        <v>63</v>
      </c>
      <c r="F1252" s="11" t="s">
        <v>63</v>
      </c>
      <c r="G1252" s="11" t="s">
        <v>63</v>
      </c>
      <c r="H1252" s="73" t="s">
        <v>3265</v>
      </c>
      <c r="I1252" s="12">
        <v>42171</v>
      </c>
      <c r="J1252" s="12">
        <v>43605</v>
      </c>
      <c r="K1252" s="11" t="s">
        <v>1112</v>
      </c>
      <c r="L1252" s="11"/>
      <c r="M1252" s="11" t="s">
        <v>5550</v>
      </c>
      <c r="N1252" s="11" t="s">
        <v>66</v>
      </c>
      <c r="O1252" s="11"/>
      <c r="P1252" s="745"/>
      <c r="Q1252" s="745"/>
      <c r="R1252" s="745"/>
      <c r="S1252" s="745"/>
      <c r="T1252" s="559"/>
      <c r="U1252" s="11"/>
      <c r="V1252" s="11"/>
      <c r="W1252" s="11" t="s">
        <v>5117</v>
      </c>
      <c r="X1252" s="11">
        <v>35</v>
      </c>
      <c r="Y1252" s="11">
        <v>50</v>
      </c>
      <c r="Z1252" s="11">
        <v>250</v>
      </c>
      <c r="AA1252" s="11" t="s">
        <v>1090</v>
      </c>
      <c r="AB1252" s="11" t="s">
        <v>1090</v>
      </c>
      <c r="AC1252" s="11" t="s">
        <v>1090</v>
      </c>
      <c r="AD1252" s="11" t="s">
        <v>1090</v>
      </c>
      <c r="AE1252" s="11" t="s">
        <v>1090</v>
      </c>
      <c r="AF1252" s="11" t="s">
        <v>1090</v>
      </c>
      <c r="AG1252" s="11" t="s">
        <v>1364</v>
      </c>
      <c r="AH1252" s="11">
        <v>127.74</v>
      </c>
      <c r="AI1252" s="11" t="s">
        <v>5559</v>
      </c>
      <c r="AJ1252" s="11" t="s">
        <v>5560</v>
      </c>
      <c r="AK1252" s="11" t="s">
        <v>1459</v>
      </c>
    </row>
    <row r="1253" spans="1:529" s="82" customFormat="1" ht="54.75" customHeight="1" x14ac:dyDescent="0.25">
      <c r="A1253" s="80" t="s">
        <v>5548</v>
      </c>
      <c r="B1253" s="12">
        <v>42144</v>
      </c>
      <c r="C1253" s="11" t="s">
        <v>5570</v>
      </c>
      <c r="D1253" s="11" t="s">
        <v>7211</v>
      </c>
      <c r="E1253" s="11" t="s">
        <v>63</v>
      </c>
      <c r="F1253" s="11" t="s">
        <v>63</v>
      </c>
      <c r="G1253" s="11" t="s">
        <v>63</v>
      </c>
      <c r="H1253" s="73" t="s">
        <v>3265</v>
      </c>
      <c r="I1253" s="12">
        <v>42171</v>
      </c>
      <c r="J1253" s="12">
        <v>43605</v>
      </c>
      <c r="K1253" s="11" t="s">
        <v>1112</v>
      </c>
      <c r="L1253" s="11"/>
      <c r="M1253" s="11" t="s">
        <v>5550</v>
      </c>
      <c r="N1253" s="11" t="s">
        <v>66</v>
      </c>
      <c r="O1253" s="11"/>
      <c r="P1253" s="745"/>
      <c r="Q1253" s="745"/>
      <c r="R1253" s="745"/>
      <c r="S1253" s="745"/>
      <c r="T1253" s="559"/>
      <c r="U1253" s="11"/>
      <c r="V1253" s="11"/>
      <c r="W1253" s="11" t="s">
        <v>5117</v>
      </c>
      <c r="X1253" s="11">
        <v>35</v>
      </c>
      <c r="Y1253" s="11">
        <v>50</v>
      </c>
      <c r="Z1253" s="11">
        <v>250</v>
      </c>
      <c r="AA1253" s="11" t="s">
        <v>1090</v>
      </c>
      <c r="AB1253" s="11" t="s">
        <v>1090</v>
      </c>
      <c r="AC1253" s="11" t="s">
        <v>1090</v>
      </c>
      <c r="AD1253" s="11" t="s">
        <v>1090</v>
      </c>
      <c r="AE1253" s="11" t="s">
        <v>1090</v>
      </c>
      <c r="AF1253" s="11" t="s">
        <v>1090</v>
      </c>
      <c r="AG1253" s="11" t="s">
        <v>1364</v>
      </c>
      <c r="AH1253" s="11">
        <v>127.48</v>
      </c>
      <c r="AI1253" s="11" t="s">
        <v>5564</v>
      </c>
      <c r="AJ1253" s="11" t="s">
        <v>5561</v>
      </c>
      <c r="AK1253" s="11" t="s">
        <v>1459</v>
      </c>
      <c r="AL1253" s="60"/>
      <c r="AM1253" s="60"/>
      <c r="AN1253" s="60"/>
      <c r="AO1253" s="60"/>
      <c r="AP1253" s="60"/>
      <c r="AQ1253" s="60"/>
      <c r="AR1253" s="60"/>
      <c r="AS1253" s="60"/>
      <c r="AT1253" s="60"/>
      <c r="AU1253" s="60"/>
      <c r="AV1253" s="60"/>
      <c r="AW1253" s="60"/>
      <c r="AX1253" s="60"/>
      <c r="AY1253" s="60"/>
      <c r="AZ1253" s="60"/>
      <c r="BA1253" s="60"/>
      <c r="BB1253" s="60"/>
      <c r="BC1253" s="60"/>
      <c r="BD1253" s="60"/>
      <c r="BE1253" s="60"/>
      <c r="BF1253" s="60"/>
      <c r="BG1253" s="60"/>
      <c r="BH1253" s="60"/>
      <c r="BI1253" s="60"/>
      <c r="BJ1253" s="60"/>
      <c r="BK1253" s="60"/>
      <c r="BL1253" s="60"/>
      <c r="BM1253" s="60"/>
      <c r="BN1253" s="60"/>
      <c r="BO1253" s="60"/>
      <c r="BP1253" s="60"/>
      <c r="BQ1253" s="60"/>
      <c r="BR1253" s="60"/>
      <c r="BS1253" s="60"/>
      <c r="BT1253" s="60"/>
      <c r="BU1253" s="60"/>
      <c r="BV1253" s="60"/>
      <c r="BW1253" s="60"/>
      <c r="BX1253" s="60"/>
      <c r="BY1253" s="60"/>
      <c r="BZ1253" s="60"/>
      <c r="CA1253" s="60"/>
      <c r="CB1253" s="60"/>
      <c r="CC1253" s="60"/>
      <c r="CD1253" s="60"/>
      <c r="CE1253" s="60"/>
      <c r="CF1253" s="60"/>
      <c r="CG1253" s="60"/>
      <c r="CH1253" s="60"/>
      <c r="CI1253" s="60"/>
      <c r="CJ1253" s="60"/>
      <c r="CK1253" s="60"/>
      <c r="CL1253" s="60"/>
      <c r="CM1253" s="60"/>
      <c r="CN1253" s="60"/>
      <c r="CO1253" s="60"/>
      <c r="CP1253" s="60"/>
      <c r="CQ1253" s="60"/>
      <c r="CR1253" s="60"/>
      <c r="CS1253" s="60"/>
      <c r="CT1253" s="60"/>
      <c r="CU1253" s="60"/>
      <c r="CV1253" s="60"/>
      <c r="CW1253" s="60"/>
      <c r="CX1253" s="60"/>
      <c r="CY1253" s="60"/>
      <c r="CZ1253" s="60"/>
      <c r="DA1253" s="60"/>
      <c r="DB1253" s="60"/>
      <c r="DC1253" s="60"/>
      <c r="DD1253" s="60"/>
      <c r="DE1253" s="60"/>
      <c r="DF1253" s="60"/>
      <c r="DG1253" s="60"/>
      <c r="DH1253" s="60"/>
      <c r="DI1253" s="60"/>
      <c r="DJ1253" s="60"/>
      <c r="DK1253" s="60"/>
      <c r="DL1253" s="60"/>
      <c r="DM1253" s="60"/>
      <c r="DN1253" s="60"/>
      <c r="DO1253" s="60"/>
      <c r="DP1253" s="60"/>
      <c r="DQ1253" s="60"/>
      <c r="DR1253" s="60"/>
      <c r="DS1253" s="60"/>
      <c r="DT1253" s="60"/>
      <c r="DU1253" s="60"/>
      <c r="DV1253" s="60"/>
      <c r="DW1253" s="60"/>
      <c r="DX1253" s="60"/>
      <c r="DY1253" s="60"/>
      <c r="DZ1253" s="60"/>
      <c r="EA1253" s="60"/>
      <c r="EB1253" s="60"/>
      <c r="EC1253" s="60"/>
      <c r="ED1253" s="60"/>
      <c r="EE1253" s="60"/>
      <c r="EF1253" s="60"/>
      <c r="EG1253" s="60"/>
      <c r="EH1253" s="60"/>
      <c r="EI1253" s="60"/>
      <c r="EJ1253" s="60"/>
      <c r="EK1253" s="60"/>
      <c r="EL1253" s="60"/>
      <c r="EM1253" s="60"/>
      <c r="EN1253" s="60"/>
      <c r="EO1253" s="60"/>
      <c r="EP1253" s="60"/>
      <c r="EQ1253" s="60"/>
      <c r="ER1253" s="60"/>
      <c r="ES1253" s="60"/>
      <c r="ET1253" s="60"/>
      <c r="EU1253" s="60"/>
      <c r="EV1253" s="60"/>
      <c r="EW1253" s="60"/>
      <c r="EX1253" s="60"/>
      <c r="EY1253" s="60"/>
      <c r="EZ1253" s="60"/>
      <c r="FA1253" s="60"/>
      <c r="FB1253" s="60"/>
      <c r="FC1253" s="60"/>
      <c r="FD1253" s="60"/>
      <c r="FE1253" s="60"/>
      <c r="FF1253" s="60"/>
      <c r="FG1253" s="60"/>
      <c r="FH1253" s="60"/>
      <c r="FI1253" s="60"/>
      <c r="FJ1253" s="60"/>
      <c r="FK1253" s="60"/>
      <c r="FL1253" s="60"/>
      <c r="FM1253" s="60"/>
      <c r="FN1253" s="60"/>
      <c r="FO1253" s="60"/>
      <c r="FP1253" s="60"/>
      <c r="FQ1253" s="60"/>
      <c r="FR1253" s="60"/>
      <c r="FS1253" s="60"/>
      <c r="FT1253" s="60"/>
      <c r="FU1253" s="60"/>
      <c r="FV1253" s="60"/>
      <c r="FW1253" s="60"/>
      <c r="FX1253" s="60"/>
      <c r="FY1253" s="60"/>
      <c r="FZ1253" s="60"/>
      <c r="GA1253" s="60"/>
      <c r="GB1253" s="60"/>
      <c r="GC1253" s="60"/>
      <c r="GD1253" s="60"/>
      <c r="GE1253" s="60"/>
      <c r="GF1253" s="60"/>
      <c r="GG1253" s="60"/>
      <c r="GH1253" s="60"/>
      <c r="GI1253" s="60"/>
      <c r="GJ1253" s="60"/>
      <c r="GK1253" s="60"/>
      <c r="GL1253" s="60"/>
      <c r="GM1253" s="60"/>
      <c r="GN1253" s="60"/>
      <c r="GO1253" s="60"/>
      <c r="GP1253" s="60"/>
      <c r="GQ1253" s="60"/>
      <c r="GR1253" s="60"/>
      <c r="GS1253" s="60"/>
      <c r="GT1253" s="60"/>
      <c r="GU1253" s="60"/>
      <c r="GV1253" s="60"/>
      <c r="GW1253" s="60"/>
      <c r="GX1253" s="60"/>
      <c r="GY1253" s="60"/>
      <c r="GZ1253" s="60"/>
      <c r="HA1253" s="60"/>
      <c r="HB1253" s="60"/>
      <c r="HC1253" s="60"/>
      <c r="HD1253" s="60"/>
      <c r="HE1253" s="60"/>
      <c r="HF1253" s="60"/>
      <c r="HG1253" s="60"/>
      <c r="HH1253" s="60"/>
      <c r="HI1253" s="60"/>
      <c r="HJ1253" s="60"/>
      <c r="HK1253" s="60"/>
      <c r="HL1253" s="60"/>
      <c r="HM1253" s="60"/>
      <c r="HN1253" s="60"/>
      <c r="HO1253" s="60"/>
      <c r="HP1253" s="60"/>
      <c r="HQ1253" s="60"/>
      <c r="HR1253" s="60"/>
      <c r="HS1253" s="60"/>
      <c r="HT1253" s="60"/>
      <c r="HU1253" s="60"/>
      <c r="HV1253" s="60"/>
      <c r="HW1253" s="60"/>
      <c r="HX1253" s="60"/>
      <c r="HY1253" s="60"/>
      <c r="HZ1253" s="60"/>
      <c r="IA1253" s="60"/>
      <c r="IB1253" s="60"/>
      <c r="IC1253" s="60"/>
      <c r="ID1253" s="60"/>
      <c r="IE1253" s="60"/>
      <c r="IF1253" s="60"/>
      <c r="IG1253" s="60"/>
      <c r="IH1253" s="60"/>
      <c r="II1253" s="60"/>
      <c r="IJ1253" s="60"/>
      <c r="IK1253" s="60"/>
      <c r="IL1253" s="60"/>
      <c r="IM1253" s="60"/>
      <c r="IN1253" s="60"/>
      <c r="IO1253" s="60"/>
      <c r="IP1253" s="60"/>
      <c r="IQ1253" s="60"/>
      <c r="IR1253" s="60"/>
      <c r="IS1253" s="60"/>
      <c r="IT1253" s="60"/>
      <c r="IU1253" s="60"/>
      <c r="IV1253" s="60"/>
      <c r="IW1253" s="60"/>
      <c r="IX1253" s="60"/>
      <c r="IY1253" s="60"/>
      <c r="IZ1253" s="60"/>
      <c r="JA1253" s="60"/>
      <c r="JB1253" s="60"/>
      <c r="JC1253" s="60"/>
      <c r="JD1253" s="60"/>
      <c r="JE1253" s="60"/>
      <c r="JF1253" s="60"/>
      <c r="JG1253" s="60"/>
      <c r="JH1253" s="60"/>
      <c r="JI1253" s="60"/>
      <c r="JJ1253" s="60"/>
      <c r="JK1253" s="60"/>
      <c r="JL1253" s="60"/>
      <c r="JM1253" s="60"/>
      <c r="JN1253" s="60"/>
      <c r="JO1253" s="60"/>
      <c r="JP1253" s="60"/>
      <c r="JQ1253" s="60"/>
      <c r="JR1253" s="60"/>
      <c r="JS1253" s="60"/>
      <c r="JT1253" s="60"/>
      <c r="JU1253" s="60"/>
      <c r="JV1253" s="60"/>
      <c r="JW1253" s="60"/>
      <c r="JX1253" s="60"/>
      <c r="JY1253" s="60"/>
      <c r="JZ1253" s="60"/>
      <c r="KA1253" s="60"/>
      <c r="KB1253" s="60"/>
      <c r="KC1253" s="60"/>
      <c r="KD1253" s="60"/>
      <c r="KE1253" s="60"/>
      <c r="KF1253" s="60"/>
      <c r="KG1253" s="60"/>
      <c r="KH1253" s="60"/>
      <c r="KI1253" s="60"/>
      <c r="KJ1253" s="60"/>
      <c r="KK1253" s="60"/>
      <c r="KL1253" s="60"/>
      <c r="KM1253" s="60"/>
      <c r="KN1253" s="60"/>
      <c r="KO1253" s="60"/>
      <c r="KP1253" s="60"/>
      <c r="KQ1253" s="60"/>
      <c r="KR1253" s="60"/>
      <c r="KS1253" s="60"/>
      <c r="KT1253" s="60"/>
      <c r="KU1253" s="60"/>
      <c r="KV1253" s="60"/>
      <c r="KW1253" s="60"/>
      <c r="KX1253" s="60"/>
      <c r="KY1253" s="60"/>
      <c r="KZ1253" s="60"/>
      <c r="LA1253" s="60"/>
      <c r="LB1253" s="60"/>
      <c r="LC1253" s="60"/>
      <c r="LD1253" s="60"/>
      <c r="LE1253" s="60"/>
      <c r="LF1253" s="60"/>
      <c r="LG1253" s="60"/>
      <c r="LH1253" s="60"/>
      <c r="LI1253" s="60"/>
      <c r="LJ1253" s="60"/>
      <c r="LK1253" s="60"/>
      <c r="LL1253" s="60"/>
      <c r="LM1253" s="60"/>
      <c r="LN1253" s="60"/>
      <c r="LO1253" s="60"/>
      <c r="LP1253" s="60"/>
      <c r="LQ1253" s="60"/>
      <c r="LR1253" s="60"/>
      <c r="LS1253" s="60"/>
      <c r="LT1253" s="60"/>
      <c r="LU1253" s="60"/>
      <c r="LV1253" s="60"/>
      <c r="LW1253" s="60"/>
      <c r="LX1253" s="60"/>
      <c r="LY1253" s="60"/>
      <c r="LZ1253" s="60"/>
      <c r="MA1253" s="60"/>
      <c r="MB1253" s="60"/>
      <c r="MC1253" s="60"/>
      <c r="MD1253" s="60"/>
      <c r="ME1253" s="60"/>
      <c r="MF1253" s="60"/>
      <c r="MG1253" s="60"/>
      <c r="MH1253" s="60"/>
      <c r="MI1253" s="60"/>
      <c r="MJ1253" s="60"/>
      <c r="MK1253" s="60"/>
      <c r="ML1253" s="60"/>
      <c r="MM1253" s="60"/>
      <c r="MN1253" s="60"/>
      <c r="MO1253" s="60"/>
      <c r="MP1253" s="60"/>
      <c r="MQ1253" s="60"/>
      <c r="MR1253" s="60"/>
      <c r="MS1253" s="60"/>
      <c r="MT1253" s="60"/>
      <c r="MU1253" s="60"/>
      <c r="MV1253" s="60"/>
      <c r="MW1253" s="60"/>
      <c r="MX1253" s="60"/>
      <c r="MY1253" s="60"/>
      <c r="MZ1253" s="60"/>
      <c r="NA1253" s="60"/>
      <c r="NB1253" s="60"/>
      <c r="NC1253" s="60"/>
      <c r="ND1253" s="60"/>
      <c r="NE1253" s="60"/>
      <c r="NF1253" s="60"/>
      <c r="NG1253" s="60"/>
      <c r="NH1253" s="60"/>
      <c r="NI1253" s="60"/>
      <c r="NJ1253" s="60"/>
      <c r="NK1253" s="60"/>
      <c r="NL1253" s="60"/>
      <c r="NM1253" s="60"/>
      <c r="NN1253" s="60"/>
      <c r="NO1253" s="60"/>
      <c r="NP1253" s="60"/>
      <c r="NQ1253" s="60"/>
      <c r="NR1253" s="60"/>
      <c r="NS1253" s="60"/>
      <c r="NT1253" s="60"/>
      <c r="NU1253" s="60"/>
      <c r="NV1253" s="60"/>
      <c r="NW1253" s="60"/>
      <c r="NX1253" s="60"/>
      <c r="NY1253" s="60"/>
      <c r="NZ1253" s="60"/>
      <c r="OA1253" s="60"/>
      <c r="OB1253" s="60"/>
      <c r="OC1253" s="60"/>
      <c r="OD1253" s="60"/>
      <c r="OE1253" s="60"/>
      <c r="OF1253" s="60"/>
      <c r="OG1253" s="60"/>
      <c r="OH1253" s="60"/>
      <c r="OI1253" s="60"/>
      <c r="OJ1253" s="60"/>
      <c r="OK1253" s="60"/>
      <c r="OL1253" s="60"/>
      <c r="OM1253" s="60"/>
      <c r="ON1253" s="60"/>
      <c r="OO1253" s="60"/>
      <c r="OP1253" s="60"/>
      <c r="OQ1253" s="60"/>
      <c r="OR1253" s="60"/>
      <c r="OS1253" s="60"/>
      <c r="OT1253" s="60"/>
      <c r="OU1253" s="60"/>
      <c r="OV1253" s="60"/>
      <c r="OW1253" s="60"/>
      <c r="OX1253" s="60"/>
      <c r="OY1253" s="60"/>
      <c r="OZ1253" s="60"/>
      <c r="PA1253" s="60"/>
      <c r="PB1253" s="60"/>
      <c r="PC1253" s="60"/>
      <c r="PD1253" s="60"/>
      <c r="PE1253" s="60"/>
      <c r="PF1253" s="60"/>
      <c r="PG1253" s="60"/>
      <c r="PH1253" s="60"/>
      <c r="PI1253" s="60"/>
      <c r="PJ1253" s="60"/>
      <c r="PK1253" s="60"/>
      <c r="PL1253" s="60"/>
      <c r="PM1253" s="60"/>
      <c r="PN1253" s="60"/>
      <c r="PO1253" s="60"/>
      <c r="PP1253" s="60"/>
      <c r="PQ1253" s="60"/>
      <c r="PR1253" s="60"/>
      <c r="PS1253" s="60"/>
      <c r="PT1253" s="60"/>
      <c r="PU1253" s="60"/>
      <c r="PV1253" s="60"/>
      <c r="PW1253" s="60"/>
      <c r="PX1253" s="60"/>
      <c r="PY1253" s="60"/>
      <c r="PZ1253" s="60"/>
      <c r="QA1253" s="60"/>
      <c r="QB1253" s="60"/>
      <c r="QC1253" s="60"/>
      <c r="QD1253" s="60"/>
      <c r="QE1253" s="60"/>
      <c r="QF1253" s="60"/>
      <c r="QG1253" s="60"/>
      <c r="QH1253" s="60"/>
      <c r="QI1253" s="60"/>
      <c r="QJ1253" s="60"/>
      <c r="QK1253" s="60"/>
      <c r="QL1253" s="60"/>
      <c r="QM1253" s="60"/>
      <c r="QN1253" s="60"/>
      <c r="QO1253" s="60"/>
      <c r="QP1253" s="60"/>
      <c r="QQ1253" s="60"/>
      <c r="QR1253" s="60"/>
      <c r="QS1253" s="60"/>
      <c r="QT1253" s="60"/>
      <c r="QU1253" s="60"/>
      <c r="QV1253" s="60"/>
      <c r="QW1253" s="60"/>
      <c r="QX1253" s="60"/>
      <c r="QY1253" s="60"/>
      <c r="QZ1253" s="60"/>
      <c r="RA1253" s="60"/>
      <c r="RB1253" s="60"/>
      <c r="RC1253" s="60"/>
      <c r="RD1253" s="60"/>
      <c r="RE1253" s="60"/>
      <c r="RF1253" s="60"/>
      <c r="RG1253" s="60"/>
      <c r="RH1253" s="60"/>
      <c r="RI1253" s="60"/>
      <c r="RJ1253" s="60"/>
      <c r="RK1253" s="60"/>
      <c r="RL1253" s="60"/>
      <c r="RM1253" s="60"/>
      <c r="RN1253" s="60"/>
      <c r="RO1253" s="60"/>
      <c r="RP1253" s="60"/>
      <c r="RQ1253" s="60"/>
      <c r="RR1253" s="60"/>
      <c r="RS1253" s="60"/>
      <c r="RT1253" s="60"/>
      <c r="RU1253" s="60"/>
      <c r="RV1253" s="60"/>
      <c r="RW1253" s="60"/>
      <c r="RX1253" s="60"/>
      <c r="RY1253" s="60"/>
      <c r="RZ1253" s="60"/>
      <c r="SA1253" s="60"/>
      <c r="SB1253" s="60"/>
      <c r="SC1253" s="60"/>
      <c r="SD1253" s="60"/>
      <c r="SE1253" s="60"/>
      <c r="SF1253" s="60"/>
      <c r="SG1253" s="60"/>
      <c r="SH1253" s="60"/>
      <c r="SI1253" s="60"/>
      <c r="SJ1253" s="60"/>
      <c r="SK1253" s="60"/>
      <c r="SL1253" s="60"/>
      <c r="SM1253" s="60"/>
      <c r="SN1253" s="60"/>
      <c r="SO1253" s="60"/>
      <c r="SP1253" s="60"/>
      <c r="SQ1253" s="60"/>
      <c r="SR1253" s="60"/>
      <c r="SS1253" s="60"/>
      <c r="ST1253" s="60"/>
      <c r="SU1253" s="60"/>
      <c r="SV1253" s="60"/>
      <c r="SW1253" s="60"/>
      <c r="SX1253" s="60"/>
      <c r="SY1253" s="60"/>
      <c r="SZ1253" s="60"/>
      <c r="TA1253" s="60"/>
      <c r="TB1253" s="60"/>
      <c r="TC1253" s="60"/>
      <c r="TD1253" s="60"/>
      <c r="TE1253" s="60"/>
      <c r="TF1253" s="60"/>
      <c r="TG1253" s="60"/>
      <c r="TH1253" s="60"/>
      <c r="TI1253" s="60"/>
    </row>
    <row r="1254" spans="1:529" s="82" customFormat="1" ht="54.75" customHeight="1" thickBot="1" x14ac:dyDescent="0.3">
      <c r="A1254" s="65" t="s">
        <v>5548</v>
      </c>
      <c r="B1254" s="66">
        <v>42144</v>
      </c>
      <c r="C1254" s="67" t="s">
        <v>5571</v>
      </c>
      <c r="D1254" s="67" t="s">
        <v>7211</v>
      </c>
      <c r="E1254" s="67" t="s">
        <v>63</v>
      </c>
      <c r="F1254" s="67" t="s">
        <v>63</v>
      </c>
      <c r="G1254" s="67" t="s">
        <v>63</v>
      </c>
      <c r="H1254" s="66" t="s">
        <v>3265</v>
      </c>
      <c r="I1254" s="66">
        <v>42171</v>
      </c>
      <c r="J1254" s="66">
        <v>43605</v>
      </c>
      <c r="K1254" s="67" t="s">
        <v>1112</v>
      </c>
      <c r="L1254" s="67"/>
      <c r="M1254" s="67" t="s">
        <v>5550</v>
      </c>
      <c r="N1254" s="67" t="s">
        <v>66</v>
      </c>
      <c r="O1254" s="67"/>
      <c r="P1254" s="756"/>
      <c r="Q1254" s="756"/>
      <c r="R1254" s="756"/>
      <c r="S1254" s="756"/>
      <c r="T1254" s="562"/>
      <c r="U1254" s="67"/>
      <c r="V1254" s="67"/>
      <c r="W1254" s="67" t="s">
        <v>5117</v>
      </c>
      <c r="X1254" s="67">
        <v>35</v>
      </c>
      <c r="Y1254" s="67">
        <v>50</v>
      </c>
      <c r="Z1254" s="67">
        <v>250</v>
      </c>
      <c r="AA1254" s="67" t="s">
        <v>1090</v>
      </c>
      <c r="AB1254" s="67" t="s">
        <v>1090</v>
      </c>
      <c r="AC1254" s="67" t="s">
        <v>1090</v>
      </c>
      <c r="AD1254" s="67" t="s">
        <v>1090</v>
      </c>
      <c r="AE1254" s="67" t="s">
        <v>1090</v>
      </c>
      <c r="AF1254" s="67" t="s">
        <v>1090</v>
      </c>
      <c r="AG1254" s="67" t="s">
        <v>1364</v>
      </c>
      <c r="AH1254" s="67">
        <v>126.64</v>
      </c>
      <c r="AI1254" s="67" t="s">
        <v>5562</v>
      </c>
      <c r="AJ1254" s="67" t="s">
        <v>5563</v>
      </c>
      <c r="AK1254" s="67" t="s">
        <v>1459</v>
      </c>
      <c r="AL1254" s="425"/>
      <c r="AM1254" s="60"/>
      <c r="AN1254" s="60"/>
      <c r="AO1254" s="60"/>
      <c r="AP1254" s="60"/>
      <c r="AQ1254" s="60"/>
      <c r="AR1254" s="60"/>
      <c r="AS1254" s="60"/>
      <c r="AT1254" s="60"/>
      <c r="AU1254" s="60"/>
      <c r="AV1254" s="60"/>
      <c r="AW1254" s="60"/>
      <c r="AX1254" s="60"/>
      <c r="AY1254" s="60"/>
      <c r="AZ1254" s="60"/>
      <c r="BA1254" s="60"/>
      <c r="BB1254" s="60"/>
      <c r="BC1254" s="60"/>
      <c r="BD1254" s="60"/>
      <c r="BE1254" s="60"/>
      <c r="BF1254" s="60"/>
      <c r="BG1254" s="60"/>
      <c r="BH1254" s="60"/>
      <c r="BI1254" s="60"/>
      <c r="BJ1254" s="60"/>
      <c r="BK1254" s="60"/>
      <c r="BL1254" s="60"/>
      <c r="BM1254" s="60"/>
      <c r="BN1254" s="60"/>
      <c r="BO1254" s="60"/>
      <c r="BP1254" s="60"/>
      <c r="BQ1254" s="60"/>
      <c r="BR1254" s="60"/>
      <c r="BS1254" s="60"/>
      <c r="BT1254" s="60"/>
      <c r="BU1254" s="60"/>
      <c r="BV1254" s="60"/>
      <c r="BW1254" s="60"/>
      <c r="BX1254" s="60"/>
      <c r="BY1254" s="60"/>
      <c r="BZ1254" s="60"/>
      <c r="CA1254" s="60"/>
      <c r="CB1254" s="60"/>
      <c r="CC1254" s="60"/>
      <c r="CD1254" s="60"/>
      <c r="CE1254" s="60"/>
      <c r="CF1254" s="60"/>
      <c r="CG1254" s="60"/>
      <c r="CH1254" s="60"/>
      <c r="CI1254" s="60"/>
      <c r="CJ1254" s="60"/>
      <c r="CK1254" s="60"/>
      <c r="CL1254" s="60"/>
      <c r="CM1254" s="60"/>
      <c r="CN1254" s="60"/>
      <c r="CO1254" s="60"/>
      <c r="CP1254" s="60"/>
      <c r="CQ1254" s="60"/>
      <c r="CR1254" s="60"/>
      <c r="CS1254" s="60"/>
      <c r="CT1254" s="60"/>
      <c r="CU1254" s="60"/>
      <c r="CV1254" s="60"/>
      <c r="CW1254" s="60"/>
      <c r="CX1254" s="60"/>
      <c r="CY1254" s="60"/>
      <c r="CZ1254" s="60"/>
      <c r="DA1254" s="60"/>
      <c r="DB1254" s="60"/>
      <c r="DC1254" s="60"/>
      <c r="DD1254" s="60"/>
      <c r="DE1254" s="60"/>
      <c r="DF1254" s="60"/>
      <c r="DG1254" s="60"/>
      <c r="DH1254" s="60"/>
      <c r="DI1254" s="60"/>
      <c r="DJ1254" s="60"/>
      <c r="DK1254" s="60"/>
      <c r="DL1254" s="60"/>
      <c r="DM1254" s="60"/>
      <c r="DN1254" s="60"/>
      <c r="DO1254" s="60"/>
      <c r="DP1254" s="60"/>
      <c r="DQ1254" s="60"/>
      <c r="DR1254" s="60"/>
      <c r="DS1254" s="60"/>
      <c r="DT1254" s="60"/>
      <c r="DU1254" s="60"/>
      <c r="DV1254" s="60"/>
      <c r="DW1254" s="60"/>
      <c r="DX1254" s="60"/>
      <c r="DY1254" s="60"/>
      <c r="DZ1254" s="60"/>
      <c r="EA1254" s="60"/>
      <c r="EB1254" s="60"/>
      <c r="EC1254" s="60"/>
      <c r="ED1254" s="60"/>
      <c r="EE1254" s="60"/>
      <c r="EF1254" s="60"/>
      <c r="EG1254" s="60"/>
      <c r="EH1254" s="60"/>
      <c r="EI1254" s="60"/>
      <c r="EJ1254" s="60"/>
      <c r="EK1254" s="60"/>
      <c r="EL1254" s="60"/>
      <c r="EM1254" s="60"/>
      <c r="EN1254" s="60"/>
      <c r="EO1254" s="60"/>
      <c r="EP1254" s="60"/>
      <c r="EQ1254" s="60"/>
      <c r="ER1254" s="60"/>
      <c r="ES1254" s="60"/>
      <c r="ET1254" s="60"/>
      <c r="EU1254" s="60"/>
      <c r="EV1254" s="60"/>
      <c r="EW1254" s="60"/>
      <c r="EX1254" s="60"/>
      <c r="EY1254" s="60"/>
      <c r="EZ1254" s="60"/>
      <c r="FA1254" s="60"/>
      <c r="FB1254" s="60"/>
      <c r="FC1254" s="60"/>
      <c r="FD1254" s="60"/>
      <c r="FE1254" s="60"/>
      <c r="FF1254" s="60"/>
      <c r="FG1254" s="60"/>
      <c r="FH1254" s="60"/>
      <c r="FI1254" s="60"/>
      <c r="FJ1254" s="60"/>
      <c r="FK1254" s="60"/>
      <c r="FL1254" s="60"/>
      <c r="FM1254" s="60"/>
      <c r="FN1254" s="60"/>
      <c r="FO1254" s="60"/>
      <c r="FP1254" s="60"/>
      <c r="FQ1254" s="60"/>
      <c r="FR1254" s="60"/>
      <c r="FS1254" s="60"/>
      <c r="FT1254" s="60"/>
      <c r="FU1254" s="60"/>
      <c r="FV1254" s="60"/>
      <c r="FW1254" s="60"/>
      <c r="FX1254" s="60"/>
      <c r="FY1254" s="60"/>
      <c r="FZ1254" s="60"/>
      <c r="GA1254" s="60"/>
      <c r="GB1254" s="60"/>
      <c r="GC1254" s="60"/>
      <c r="GD1254" s="60"/>
      <c r="GE1254" s="60"/>
      <c r="GF1254" s="60"/>
      <c r="GG1254" s="60"/>
      <c r="GH1254" s="60"/>
      <c r="GI1254" s="60"/>
      <c r="GJ1254" s="60"/>
      <c r="GK1254" s="60"/>
      <c r="GL1254" s="60"/>
      <c r="GM1254" s="60"/>
      <c r="GN1254" s="60"/>
      <c r="GO1254" s="60"/>
      <c r="GP1254" s="60"/>
      <c r="GQ1254" s="60"/>
      <c r="GR1254" s="60"/>
      <c r="GS1254" s="60"/>
      <c r="GT1254" s="60"/>
      <c r="GU1254" s="60"/>
      <c r="GV1254" s="60"/>
      <c r="GW1254" s="60"/>
      <c r="GX1254" s="60"/>
      <c r="GY1254" s="60"/>
      <c r="GZ1254" s="60"/>
      <c r="HA1254" s="60"/>
      <c r="HB1254" s="60"/>
      <c r="HC1254" s="60"/>
      <c r="HD1254" s="60"/>
      <c r="HE1254" s="60"/>
      <c r="HF1254" s="60"/>
      <c r="HG1254" s="60"/>
      <c r="HH1254" s="60"/>
      <c r="HI1254" s="60"/>
      <c r="HJ1254" s="60"/>
      <c r="HK1254" s="60"/>
      <c r="HL1254" s="60"/>
      <c r="HM1254" s="60"/>
      <c r="HN1254" s="60"/>
      <c r="HO1254" s="60"/>
      <c r="HP1254" s="60"/>
      <c r="HQ1254" s="60"/>
      <c r="HR1254" s="60"/>
      <c r="HS1254" s="60"/>
      <c r="HT1254" s="60"/>
      <c r="HU1254" s="60"/>
      <c r="HV1254" s="60"/>
      <c r="HW1254" s="60"/>
      <c r="HX1254" s="60"/>
      <c r="HY1254" s="60"/>
      <c r="HZ1254" s="60"/>
      <c r="IA1254" s="60"/>
      <c r="IB1254" s="60"/>
      <c r="IC1254" s="60"/>
      <c r="ID1254" s="60"/>
      <c r="IE1254" s="60"/>
      <c r="IF1254" s="60"/>
      <c r="IG1254" s="60"/>
      <c r="IH1254" s="60"/>
      <c r="II1254" s="60"/>
      <c r="IJ1254" s="60"/>
      <c r="IK1254" s="60"/>
      <c r="IL1254" s="60"/>
      <c r="IM1254" s="60"/>
      <c r="IN1254" s="60"/>
      <c r="IO1254" s="60"/>
      <c r="IP1254" s="60"/>
      <c r="IQ1254" s="60"/>
      <c r="IR1254" s="60"/>
      <c r="IS1254" s="60"/>
      <c r="IT1254" s="60"/>
      <c r="IU1254" s="60"/>
      <c r="IV1254" s="60"/>
      <c r="IW1254" s="60"/>
      <c r="IX1254" s="60"/>
      <c r="IY1254" s="60"/>
      <c r="IZ1254" s="60"/>
      <c r="JA1254" s="60"/>
      <c r="JB1254" s="60"/>
      <c r="JC1254" s="60"/>
      <c r="JD1254" s="60"/>
      <c r="JE1254" s="60"/>
      <c r="JF1254" s="60"/>
      <c r="JG1254" s="60"/>
      <c r="JH1254" s="60"/>
      <c r="JI1254" s="60"/>
      <c r="JJ1254" s="60"/>
      <c r="JK1254" s="60"/>
      <c r="JL1254" s="60"/>
      <c r="JM1254" s="60"/>
      <c r="JN1254" s="60"/>
      <c r="JO1254" s="60"/>
      <c r="JP1254" s="60"/>
      <c r="JQ1254" s="60"/>
      <c r="JR1254" s="60"/>
      <c r="JS1254" s="60"/>
      <c r="JT1254" s="60"/>
      <c r="JU1254" s="60"/>
      <c r="JV1254" s="60"/>
      <c r="JW1254" s="60"/>
      <c r="JX1254" s="60"/>
      <c r="JY1254" s="60"/>
      <c r="JZ1254" s="60"/>
      <c r="KA1254" s="60"/>
      <c r="KB1254" s="60"/>
      <c r="KC1254" s="60"/>
      <c r="KD1254" s="60"/>
      <c r="KE1254" s="60"/>
      <c r="KF1254" s="60"/>
      <c r="KG1254" s="60"/>
      <c r="KH1254" s="60"/>
      <c r="KI1254" s="60"/>
      <c r="KJ1254" s="60"/>
      <c r="KK1254" s="60"/>
      <c r="KL1254" s="60"/>
      <c r="KM1254" s="60"/>
      <c r="KN1254" s="60"/>
      <c r="KO1254" s="60"/>
      <c r="KP1254" s="60"/>
      <c r="KQ1254" s="60"/>
      <c r="KR1254" s="60"/>
      <c r="KS1254" s="60"/>
      <c r="KT1254" s="60"/>
      <c r="KU1254" s="60"/>
      <c r="KV1254" s="60"/>
      <c r="KW1254" s="60"/>
      <c r="KX1254" s="60"/>
      <c r="KY1254" s="60"/>
      <c r="KZ1254" s="60"/>
      <c r="LA1254" s="60"/>
      <c r="LB1254" s="60"/>
      <c r="LC1254" s="60"/>
      <c r="LD1254" s="60"/>
      <c r="LE1254" s="60"/>
      <c r="LF1254" s="60"/>
      <c r="LG1254" s="60"/>
      <c r="LH1254" s="60"/>
      <c r="LI1254" s="60"/>
      <c r="LJ1254" s="60"/>
      <c r="LK1254" s="60"/>
      <c r="LL1254" s="60"/>
      <c r="LM1254" s="60"/>
      <c r="LN1254" s="60"/>
      <c r="LO1254" s="60"/>
      <c r="LP1254" s="60"/>
      <c r="LQ1254" s="60"/>
      <c r="LR1254" s="60"/>
      <c r="LS1254" s="60"/>
      <c r="LT1254" s="60"/>
      <c r="LU1254" s="60"/>
      <c r="LV1254" s="60"/>
      <c r="LW1254" s="60"/>
      <c r="LX1254" s="60"/>
      <c r="LY1254" s="60"/>
      <c r="LZ1254" s="60"/>
      <c r="MA1254" s="60"/>
      <c r="MB1254" s="60"/>
      <c r="MC1254" s="60"/>
      <c r="MD1254" s="60"/>
      <c r="ME1254" s="60"/>
      <c r="MF1254" s="60"/>
      <c r="MG1254" s="60"/>
      <c r="MH1254" s="60"/>
      <c r="MI1254" s="60"/>
      <c r="MJ1254" s="60"/>
      <c r="MK1254" s="60"/>
      <c r="ML1254" s="60"/>
      <c r="MM1254" s="60"/>
      <c r="MN1254" s="60"/>
      <c r="MO1254" s="60"/>
      <c r="MP1254" s="60"/>
      <c r="MQ1254" s="60"/>
      <c r="MR1254" s="60"/>
      <c r="MS1254" s="60"/>
      <c r="MT1254" s="60"/>
      <c r="MU1254" s="60"/>
      <c r="MV1254" s="60"/>
      <c r="MW1254" s="60"/>
      <c r="MX1254" s="60"/>
      <c r="MY1254" s="60"/>
      <c r="MZ1254" s="60"/>
      <c r="NA1254" s="60"/>
      <c r="NB1254" s="60"/>
      <c r="NC1254" s="60"/>
      <c r="ND1254" s="60"/>
      <c r="NE1254" s="60"/>
      <c r="NF1254" s="60"/>
      <c r="NG1254" s="60"/>
      <c r="NH1254" s="60"/>
      <c r="NI1254" s="60"/>
      <c r="NJ1254" s="60"/>
      <c r="NK1254" s="60"/>
      <c r="NL1254" s="60"/>
      <c r="NM1254" s="60"/>
      <c r="NN1254" s="60"/>
      <c r="NO1254" s="60"/>
      <c r="NP1254" s="60"/>
      <c r="NQ1254" s="60"/>
      <c r="NR1254" s="60"/>
      <c r="NS1254" s="60"/>
      <c r="NT1254" s="60"/>
      <c r="NU1254" s="60"/>
      <c r="NV1254" s="60"/>
      <c r="NW1254" s="60"/>
      <c r="NX1254" s="60"/>
      <c r="NY1254" s="60"/>
      <c r="NZ1254" s="60"/>
      <c r="OA1254" s="60"/>
      <c r="OB1254" s="60"/>
      <c r="OC1254" s="60"/>
      <c r="OD1254" s="60"/>
      <c r="OE1254" s="60"/>
      <c r="OF1254" s="60"/>
      <c r="OG1254" s="60"/>
      <c r="OH1254" s="60"/>
      <c r="OI1254" s="60"/>
      <c r="OJ1254" s="60"/>
      <c r="OK1254" s="60"/>
      <c r="OL1254" s="60"/>
      <c r="OM1254" s="60"/>
      <c r="ON1254" s="60"/>
      <c r="OO1254" s="60"/>
      <c r="OP1254" s="60"/>
      <c r="OQ1254" s="60"/>
      <c r="OR1254" s="60"/>
      <c r="OS1254" s="60"/>
      <c r="OT1254" s="60"/>
      <c r="OU1254" s="60"/>
      <c r="OV1254" s="60"/>
      <c r="OW1254" s="60"/>
      <c r="OX1254" s="60"/>
      <c r="OY1254" s="60"/>
      <c r="OZ1254" s="60"/>
      <c r="PA1254" s="60"/>
      <c r="PB1254" s="60"/>
      <c r="PC1254" s="60"/>
      <c r="PD1254" s="60"/>
      <c r="PE1254" s="60"/>
      <c r="PF1254" s="60"/>
      <c r="PG1254" s="60"/>
      <c r="PH1254" s="60"/>
      <c r="PI1254" s="60"/>
      <c r="PJ1254" s="60"/>
      <c r="PK1254" s="60"/>
      <c r="PL1254" s="60"/>
      <c r="PM1254" s="60"/>
      <c r="PN1254" s="60"/>
      <c r="PO1254" s="60"/>
      <c r="PP1254" s="60"/>
      <c r="PQ1254" s="60"/>
      <c r="PR1254" s="60"/>
      <c r="PS1254" s="60"/>
      <c r="PT1254" s="60"/>
      <c r="PU1254" s="60"/>
      <c r="PV1254" s="60"/>
      <c r="PW1254" s="60"/>
      <c r="PX1254" s="60"/>
      <c r="PY1254" s="60"/>
      <c r="PZ1254" s="60"/>
      <c r="QA1254" s="60"/>
      <c r="QB1254" s="60"/>
      <c r="QC1254" s="60"/>
      <c r="QD1254" s="60"/>
      <c r="QE1254" s="60"/>
      <c r="QF1254" s="60"/>
      <c r="QG1254" s="60"/>
      <c r="QH1254" s="60"/>
      <c r="QI1254" s="60"/>
      <c r="QJ1254" s="60"/>
      <c r="QK1254" s="60"/>
      <c r="QL1254" s="60"/>
      <c r="QM1254" s="60"/>
      <c r="QN1254" s="60"/>
      <c r="QO1254" s="60"/>
      <c r="QP1254" s="60"/>
      <c r="QQ1254" s="60"/>
      <c r="QR1254" s="60"/>
      <c r="QS1254" s="60"/>
      <c r="QT1254" s="60"/>
      <c r="QU1254" s="60"/>
      <c r="QV1254" s="60"/>
      <c r="QW1254" s="60"/>
      <c r="QX1254" s="60"/>
      <c r="QY1254" s="60"/>
      <c r="QZ1254" s="60"/>
      <c r="RA1254" s="60"/>
      <c r="RB1254" s="60"/>
      <c r="RC1254" s="60"/>
      <c r="RD1254" s="60"/>
      <c r="RE1254" s="60"/>
      <c r="RF1254" s="60"/>
      <c r="RG1254" s="60"/>
      <c r="RH1254" s="60"/>
      <c r="RI1254" s="60"/>
      <c r="RJ1254" s="60"/>
      <c r="RK1254" s="60"/>
      <c r="RL1254" s="60"/>
      <c r="RM1254" s="60"/>
      <c r="RN1254" s="60"/>
      <c r="RO1254" s="60"/>
      <c r="RP1254" s="60"/>
      <c r="RQ1254" s="60"/>
      <c r="RR1254" s="60"/>
      <c r="RS1254" s="60"/>
      <c r="RT1254" s="60"/>
      <c r="RU1254" s="60"/>
      <c r="RV1254" s="60"/>
      <c r="RW1254" s="60"/>
      <c r="RX1254" s="60"/>
      <c r="RY1254" s="60"/>
      <c r="RZ1254" s="60"/>
      <c r="SA1254" s="60"/>
      <c r="SB1254" s="60"/>
      <c r="SC1254" s="60"/>
      <c r="SD1254" s="60"/>
      <c r="SE1254" s="60"/>
      <c r="SF1254" s="60"/>
      <c r="SG1254" s="60"/>
      <c r="SH1254" s="60"/>
      <c r="SI1254" s="60"/>
      <c r="SJ1254" s="60"/>
      <c r="SK1254" s="60"/>
      <c r="SL1254" s="60"/>
      <c r="SM1254" s="60"/>
      <c r="SN1254" s="60"/>
      <c r="SO1254" s="60"/>
      <c r="SP1254" s="60"/>
      <c r="SQ1254" s="60"/>
      <c r="SR1254" s="60"/>
      <c r="SS1254" s="60"/>
      <c r="ST1254" s="60"/>
      <c r="SU1254" s="60"/>
      <c r="SV1254" s="60"/>
      <c r="SW1254" s="60"/>
      <c r="SX1254" s="60"/>
      <c r="SY1254" s="60"/>
      <c r="SZ1254" s="60"/>
      <c r="TA1254" s="60"/>
      <c r="TB1254" s="60"/>
      <c r="TC1254" s="60"/>
      <c r="TD1254" s="60"/>
      <c r="TE1254" s="60"/>
      <c r="TF1254" s="60"/>
      <c r="TG1254" s="60"/>
      <c r="TH1254" s="60"/>
      <c r="TI1254" s="60"/>
    </row>
    <row r="1255" spans="1:529" s="82" customFormat="1" ht="46.5" customHeight="1" thickBot="1" x14ac:dyDescent="0.3">
      <c r="A1255" s="92" t="s">
        <v>5653</v>
      </c>
      <c r="B1255" s="93">
        <v>42153</v>
      </c>
      <c r="C1255" s="94" t="s">
        <v>5654</v>
      </c>
      <c r="D1255" s="94" t="s">
        <v>7212</v>
      </c>
      <c r="E1255" s="67" t="s">
        <v>128</v>
      </c>
      <c r="F1255" s="67" t="s">
        <v>128</v>
      </c>
      <c r="G1255" s="67" t="s">
        <v>128</v>
      </c>
      <c r="H1255" s="159" t="s">
        <v>3315</v>
      </c>
      <c r="I1255" s="93">
        <v>42230</v>
      </c>
      <c r="J1255" s="93">
        <v>44345</v>
      </c>
      <c r="K1255" s="94" t="s">
        <v>1362</v>
      </c>
      <c r="L1255" s="94"/>
      <c r="M1255" s="94" t="s">
        <v>4768</v>
      </c>
      <c r="N1255" s="67" t="s">
        <v>66</v>
      </c>
      <c r="O1255" s="94">
        <v>38325</v>
      </c>
      <c r="P1255" s="834"/>
      <c r="Q1255" s="834"/>
      <c r="R1255" s="834"/>
      <c r="S1255" s="834"/>
      <c r="T1255" s="579">
        <v>13.125</v>
      </c>
      <c r="U1255" s="94">
        <v>105</v>
      </c>
      <c r="V1255" s="94">
        <v>38325</v>
      </c>
      <c r="W1255" s="94" t="s">
        <v>1257</v>
      </c>
      <c r="X1255" s="94">
        <v>50</v>
      </c>
      <c r="Y1255" s="94">
        <v>50</v>
      </c>
      <c r="Z1255" s="94">
        <v>250</v>
      </c>
      <c r="AA1255" s="94" t="s">
        <v>1090</v>
      </c>
      <c r="AB1255" s="94" t="s">
        <v>1090</v>
      </c>
      <c r="AC1255" s="94" t="s">
        <v>1090</v>
      </c>
      <c r="AD1255" s="94">
        <v>10</v>
      </c>
      <c r="AE1255" s="94">
        <v>2</v>
      </c>
      <c r="AF1255" s="94" t="s">
        <v>1090</v>
      </c>
      <c r="AG1255" s="94" t="s">
        <v>3335</v>
      </c>
      <c r="AH1255" s="94">
        <v>297.04000000000002</v>
      </c>
      <c r="AI1255" s="94" t="s">
        <v>5655</v>
      </c>
      <c r="AJ1255" s="94" t="s">
        <v>5656</v>
      </c>
      <c r="AK1255" s="67" t="s">
        <v>1459</v>
      </c>
      <c r="AL1255" s="470" t="s">
        <v>5856</v>
      </c>
      <c r="AM1255" s="60"/>
      <c r="AN1255" s="60"/>
      <c r="AO1255" s="60"/>
      <c r="AP1255" s="60"/>
      <c r="AQ1255" s="60"/>
      <c r="AR1255" s="60"/>
      <c r="AS1255" s="60"/>
      <c r="AT1255" s="60"/>
      <c r="AU1255" s="60"/>
      <c r="AV1255" s="60"/>
      <c r="AW1255" s="60"/>
      <c r="AX1255" s="60"/>
      <c r="AY1255" s="60"/>
      <c r="AZ1255" s="60"/>
      <c r="BA1255" s="60"/>
      <c r="BB1255" s="60"/>
      <c r="BC1255" s="60"/>
      <c r="BD1255" s="60"/>
      <c r="BE1255" s="60"/>
      <c r="BF1255" s="60"/>
      <c r="BG1255" s="60"/>
      <c r="BH1255" s="60"/>
      <c r="BI1255" s="60"/>
      <c r="BJ1255" s="60"/>
      <c r="BK1255" s="60"/>
      <c r="BL1255" s="60"/>
      <c r="BM1255" s="60"/>
      <c r="BN1255" s="60"/>
      <c r="BO1255" s="60"/>
      <c r="BP1255" s="60"/>
      <c r="BQ1255" s="60"/>
      <c r="BR1255" s="60"/>
      <c r="BS1255" s="60"/>
      <c r="BT1255" s="60"/>
      <c r="BU1255" s="60"/>
      <c r="BV1255" s="60"/>
      <c r="BW1255" s="60"/>
      <c r="BX1255" s="60"/>
      <c r="BY1255" s="60"/>
      <c r="BZ1255" s="60"/>
      <c r="CA1255" s="60"/>
      <c r="CB1255" s="60"/>
      <c r="CC1255" s="60"/>
      <c r="CD1255" s="60"/>
      <c r="CE1255" s="60"/>
      <c r="CF1255" s="60"/>
      <c r="CG1255" s="60"/>
      <c r="CH1255" s="60"/>
      <c r="CI1255" s="60"/>
      <c r="CJ1255" s="60"/>
      <c r="CK1255" s="60"/>
      <c r="CL1255" s="60"/>
      <c r="CM1255" s="60"/>
      <c r="CN1255" s="60"/>
      <c r="CO1255" s="60"/>
      <c r="CP1255" s="60"/>
      <c r="CQ1255" s="60"/>
      <c r="CR1255" s="60"/>
      <c r="CS1255" s="60"/>
      <c r="CT1255" s="60"/>
      <c r="CU1255" s="60"/>
      <c r="CV1255" s="60"/>
      <c r="CW1255" s="60"/>
      <c r="CX1255" s="60"/>
      <c r="CY1255" s="60"/>
      <c r="CZ1255" s="60"/>
      <c r="DA1255" s="60"/>
      <c r="DB1255" s="60"/>
      <c r="DC1255" s="60"/>
      <c r="DD1255" s="60"/>
      <c r="DE1255" s="60"/>
      <c r="DF1255" s="60"/>
      <c r="DG1255" s="60"/>
      <c r="DH1255" s="60"/>
      <c r="DI1255" s="60"/>
      <c r="DJ1255" s="60"/>
      <c r="DK1255" s="60"/>
      <c r="DL1255" s="60"/>
      <c r="DM1255" s="60"/>
      <c r="DN1255" s="60"/>
      <c r="DO1255" s="60"/>
      <c r="DP1255" s="60"/>
      <c r="DQ1255" s="60"/>
      <c r="DR1255" s="60"/>
      <c r="DS1255" s="60"/>
      <c r="DT1255" s="60"/>
      <c r="DU1255" s="60"/>
      <c r="DV1255" s="60"/>
      <c r="DW1255" s="60"/>
      <c r="DX1255" s="60"/>
      <c r="DY1255" s="60"/>
      <c r="DZ1255" s="60"/>
      <c r="EA1255" s="60"/>
      <c r="EB1255" s="60"/>
      <c r="EC1255" s="60"/>
      <c r="ED1255" s="60"/>
      <c r="EE1255" s="60"/>
      <c r="EF1255" s="60"/>
      <c r="EG1255" s="60"/>
      <c r="EH1255" s="60"/>
      <c r="EI1255" s="60"/>
      <c r="EJ1255" s="60"/>
      <c r="EK1255" s="60"/>
      <c r="EL1255" s="60"/>
      <c r="EM1255" s="60"/>
      <c r="EN1255" s="60"/>
      <c r="EO1255" s="60"/>
      <c r="EP1255" s="60"/>
      <c r="EQ1255" s="60"/>
      <c r="ER1255" s="60"/>
      <c r="ES1255" s="60"/>
      <c r="ET1255" s="60"/>
      <c r="EU1255" s="60"/>
      <c r="EV1255" s="60"/>
      <c r="EW1255" s="60"/>
      <c r="EX1255" s="60"/>
      <c r="EY1255" s="60"/>
      <c r="EZ1255" s="60"/>
      <c r="FA1255" s="60"/>
      <c r="FB1255" s="60"/>
      <c r="FC1255" s="60"/>
      <c r="FD1255" s="60"/>
      <c r="FE1255" s="60"/>
      <c r="FF1255" s="60"/>
      <c r="FG1255" s="60"/>
      <c r="FH1255" s="60"/>
      <c r="FI1255" s="60"/>
      <c r="FJ1255" s="60"/>
      <c r="FK1255" s="60"/>
      <c r="FL1255" s="60"/>
      <c r="FM1255" s="60"/>
      <c r="FN1255" s="60"/>
      <c r="FO1255" s="60"/>
      <c r="FP1255" s="60"/>
      <c r="FQ1255" s="60"/>
      <c r="FR1255" s="60"/>
      <c r="FS1255" s="60"/>
      <c r="FT1255" s="60"/>
      <c r="FU1255" s="60"/>
      <c r="FV1255" s="60"/>
      <c r="FW1255" s="60"/>
      <c r="FX1255" s="60"/>
      <c r="FY1255" s="60"/>
      <c r="FZ1255" s="60"/>
      <c r="GA1255" s="60"/>
      <c r="GB1255" s="60"/>
      <c r="GC1255" s="60"/>
      <c r="GD1255" s="60"/>
      <c r="GE1255" s="60"/>
      <c r="GF1255" s="60"/>
      <c r="GG1255" s="60"/>
      <c r="GH1255" s="60"/>
      <c r="GI1255" s="60"/>
      <c r="GJ1255" s="60"/>
      <c r="GK1255" s="60"/>
      <c r="GL1255" s="60"/>
      <c r="GM1255" s="60"/>
      <c r="GN1255" s="60"/>
      <c r="GO1255" s="60"/>
      <c r="GP1255" s="60"/>
      <c r="GQ1255" s="60"/>
      <c r="GR1255" s="60"/>
      <c r="GS1255" s="60"/>
      <c r="GT1255" s="60"/>
      <c r="GU1255" s="60"/>
      <c r="GV1255" s="60"/>
      <c r="GW1255" s="60"/>
      <c r="GX1255" s="60"/>
      <c r="GY1255" s="60"/>
      <c r="GZ1255" s="60"/>
      <c r="HA1255" s="60"/>
      <c r="HB1255" s="60"/>
      <c r="HC1255" s="60"/>
      <c r="HD1255" s="60"/>
      <c r="HE1255" s="60"/>
      <c r="HF1255" s="60"/>
      <c r="HG1255" s="60"/>
      <c r="HH1255" s="60"/>
      <c r="HI1255" s="60"/>
      <c r="HJ1255" s="60"/>
      <c r="HK1255" s="60"/>
      <c r="HL1255" s="60"/>
      <c r="HM1255" s="60"/>
      <c r="HN1255" s="60"/>
      <c r="HO1255" s="60"/>
      <c r="HP1255" s="60"/>
      <c r="HQ1255" s="60"/>
      <c r="HR1255" s="60"/>
      <c r="HS1255" s="60"/>
      <c r="HT1255" s="60"/>
      <c r="HU1255" s="60"/>
      <c r="HV1255" s="60"/>
      <c r="HW1255" s="60"/>
      <c r="HX1255" s="60"/>
      <c r="HY1255" s="60"/>
      <c r="HZ1255" s="60"/>
      <c r="IA1255" s="60"/>
      <c r="IB1255" s="60"/>
      <c r="IC1255" s="60"/>
      <c r="ID1255" s="60"/>
      <c r="IE1255" s="60"/>
      <c r="IF1255" s="60"/>
      <c r="IG1255" s="60"/>
      <c r="IH1255" s="60"/>
      <c r="II1255" s="60"/>
      <c r="IJ1255" s="60"/>
      <c r="IK1255" s="60"/>
      <c r="IL1255" s="60"/>
      <c r="IM1255" s="60"/>
      <c r="IN1255" s="60"/>
      <c r="IO1255" s="60"/>
      <c r="IP1255" s="60"/>
      <c r="IQ1255" s="60"/>
      <c r="IR1255" s="60"/>
      <c r="IS1255" s="60"/>
      <c r="IT1255" s="60"/>
      <c r="IU1255" s="60"/>
      <c r="IV1255" s="60"/>
      <c r="IW1255" s="60"/>
      <c r="IX1255" s="60"/>
      <c r="IY1255" s="60"/>
      <c r="IZ1255" s="60"/>
      <c r="JA1255" s="60"/>
      <c r="JB1255" s="60"/>
      <c r="JC1255" s="60"/>
      <c r="JD1255" s="60"/>
      <c r="JE1255" s="60"/>
      <c r="JF1255" s="60"/>
      <c r="JG1255" s="60"/>
      <c r="JH1255" s="60"/>
      <c r="JI1255" s="60"/>
      <c r="JJ1255" s="60"/>
      <c r="JK1255" s="60"/>
      <c r="JL1255" s="60"/>
      <c r="JM1255" s="60"/>
      <c r="JN1255" s="60"/>
      <c r="JO1255" s="60"/>
      <c r="JP1255" s="60"/>
      <c r="JQ1255" s="60"/>
      <c r="JR1255" s="60"/>
      <c r="JS1255" s="60"/>
      <c r="JT1255" s="60"/>
      <c r="JU1255" s="60"/>
      <c r="JV1255" s="60"/>
      <c r="JW1255" s="60"/>
      <c r="JX1255" s="60"/>
      <c r="JY1255" s="60"/>
      <c r="JZ1255" s="60"/>
      <c r="KA1255" s="60"/>
      <c r="KB1255" s="60"/>
      <c r="KC1255" s="60"/>
      <c r="KD1255" s="60"/>
      <c r="KE1255" s="60"/>
      <c r="KF1255" s="60"/>
      <c r="KG1255" s="60"/>
      <c r="KH1255" s="60"/>
      <c r="KI1255" s="60"/>
      <c r="KJ1255" s="60"/>
      <c r="KK1255" s="60"/>
      <c r="KL1255" s="60"/>
      <c r="KM1255" s="60"/>
      <c r="KN1255" s="60"/>
      <c r="KO1255" s="60"/>
      <c r="KP1255" s="60"/>
      <c r="KQ1255" s="60"/>
      <c r="KR1255" s="60"/>
      <c r="KS1255" s="60"/>
      <c r="KT1255" s="60"/>
      <c r="KU1255" s="60"/>
      <c r="KV1255" s="60"/>
      <c r="KW1255" s="60"/>
      <c r="KX1255" s="60"/>
      <c r="KY1255" s="60"/>
      <c r="KZ1255" s="60"/>
      <c r="LA1255" s="60"/>
      <c r="LB1255" s="60"/>
      <c r="LC1255" s="60"/>
      <c r="LD1255" s="60"/>
      <c r="LE1255" s="60"/>
      <c r="LF1255" s="60"/>
      <c r="LG1255" s="60"/>
      <c r="LH1255" s="60"/>
      <c r="LI1255" s="60"/>
      <c r="LJ1255" s="60"/>
      <c r="LK1255" s="60"/>
      <c r="LL1255" s="60"/>
      <c r="LM1255" s="60"/>
      <c r="LN1255" s="60"/>
      <c r="LO1255" s="60"/>
      <c r="LP1255" s="60"/>
      <c r="LQ1255" s="60"/>
      <c r="LR1255" s="60"/>
      <c r="LS1255" s="60"/>
      <c r="LT1255" s="60"/>
      <c r="LU1255" s="60"/>
      <c r="LV1255" s="60"/>
      <c r="LW1255" s="60"/>
      <c r="LX1255" s="60"/>
      <c r="LY1255" s="60"/>
      <c r="LZ1255" s="60"/>
      <c r="MA1255" s="60"/>
      <c r="MB1255" s="60"/>
      <c r="MC1255" s="60"/>
      <c r="MD1255" s="60"/>
      <c r="ME1255" s="60"/>
      <c r="MF1255" s="60"/>
      <c r="MG1255" s="60"/>
      <c r="MH1255" s="60"/>
      <c r="MI1255" s="60"/>
      <c r="MJ1255" s="60"/>
      <c r="MK1255" s="60"/>
      <c r="ML1255" s="60"/>
      <c r="MM1255" s="60"/>
      <c r="MN1255" s="60"/>
      <c r="MO1255" s="60"/>
      <c r="MP1255" s="60"/>
      <c r="MQ1255" s="60"/>
      <c r="MR1255" s="60"/>
      <c r="MS1255" s="60"/>
      <c r="MT1255" s="60"/>
      <c r="MU1255" s="60"/>
      <c r="MV1255" s="60"/>
      <c r="MW1255" s="60"/>
      <c r="MX1255" s="60"/>
      <c r="MY1255" s="60"/>
      <c r="MZ1255" s="60"/>
      <c r="NA1255" s="60"/>
      <c r="NB1255" s="60"/>
      <c r="NC1255" s="60"/>
      <c r="ND1255" s="60"/>
      <c r="NE1255" s="60"/>
      <c r="NF1255" s="60"/>
      <c r="NG1255" s="60"/>
      <c r="NH1255" s="60"/>
      <c r="NI1255" s="60"/>
      <c r="NJ1255" s="60"/>
      <c r="NK1255" s="60"/>
      <c r="NL1255" s="60"/>
      <c r="NM1255" s="60"/>
      <c r="NN1255" s="60"/>
      <c r="NO1255" s="60"/>
      <c r="NP1255" s="60"/>
      <c r="NQ1255" s="60"/>
      <c r="NR1255" s="60"/>
      <c r="NS1255" s="60"/>
      <c r="NT1255" s="60"/>
      <c r="NU1255" s="60"/>
      <c r="NV1255" s="60"/>
      <c r="NW1255" s="60"/>
      <c r="NX1255" s="60"/>
      <c r="NY1255" s="60"/>
      <c r="NZ1255" s="60"/>
      <c r="OA1255" s="60"/>
      <c r="OB1255" s="60"/>
      <c r="OC1255" s="60"/>
      <c r="OD1255" s="60"/>
      <c r="OE1255" s="60"/>
      <c r="OF1255" s="60"/>
      <c r="OG1255" s="60"/>
      <c r="OH1255" s="60"/>
      <c r="OI1255" s="60"/>
      <c r="OJ1255" s="60"/>
      <c r="OK1255" s="60"/>
      <c r="OL1255" s="60"/>
      <c r="OM1255" s="60"/>
      <c r="ON1255" s="60"/>
      <c r="OO1255" s="60"/>
      <c r="OP1255" s="60"/>
      <c r="OQ1255" s="60"/>
      <c r="OR1255" s="60"/>
      <c r="OS1255" s="60"/>
      <c r="OT1255" s="60"/>
      <c r="OU1255" s="60"/>
      <c r="OV1255" s="60"/>
      <c r="OW1255" s="60"/>
      <c r="OX1255" s="60"/>
      <c r="OY1255" s="60"/>
      <c r="OZ1255" s="60"/>
      <c r="PA1255" s="60"/>
      <c r="PB1255" s="60"/>
      <c r="PC1255" s="60"/>
      <c r="PD1255" s="60"/>
      <c r="PE1255" s="60"/>
      <c r="PF1255" s="60"/>
      <c r="PG1255" s="60"/>
      <c r="PH1255" s="60"/>
      <c r="PI1255" s="60"/>
      <c r="PJ1255" s="60"/>
      <c r="PK1255" s="60"/>
      <c r="PL1255" s="60"/>
      <c r="PM1255" s="60"/>
      <c r="PN1255" s="60"/>
      <c r="PO1255" s="60"/>
      <c r="PP1255" s="60"/>
      <c r="PQ1255" s="60"/>
      <c r="PR1255" s="60"/>
      <c r="PS1255" s="60"/>
      <c r="PT1255" s="60"/>
      <c r="PU1255" s="60"/>
      <c r="PV1255" s="60"/>
      <c r="PW1255" s="60"/>
      <c r="PX1255" s="60"/>
      <c r="PY1255" s="60"/>
      <c r="PZ1255" s="60"/>
      <c r="QA1255" s="60"/>
      <c r="QB1255" s="60"/>
      <c r="QC1255" s="60"/>
      <c r="QD1255" s="60"/>
      <c r="QE1255" s="60"/>
      <c r="QF1255" s="60"/>
      <c r="QG1255" s="60"/>
      <c r="QH1255" s="60"/>
      <c r="QI1255" s="60"/>
      <c r="QJ1255" s="60"/>
      <c r="QK1255" s="60"/>
      <c r="QL1255" s="60"/>
      <c r="QM1255" s="60"/>
      <c r="QN1255" s="60"/>
      <c r="QO1255" s="60"/>
      <c r="QP1255" s="60"/>
      <c r="QQ1255" s="60"/>
      <c r="QR1255" s="60"/>
      <c r="QS1255" s="60"/>
      <c r="QT1255" s="60"/>
      <c r="QU1255" s="60"/>
      <c r="QV1255" s="60"/>
      <c r="QW1255" s="60"/>
      <c r="QX1255" s="60"/>
      <c r="QY1255" s="60"/>
      <c r="QZ1255" s="60"/>
      <c r="RA1255" s="60"/>
      <c r="RB1255" s="60"/>
      <c r="RC1255" s="60"/>
      <c r="RD1255" s="60"/>
      <c r="RE1255" s="60"/>
      <c r="RF1255" s="60"/>
      <c r="RG1255" s="60"/>
      <c r="RH1255" s="60"/>
      <c r="RI1255" s="60"/>
      <c r="RJ1255" s="60"/>
      <c r="RK1255" s="60"/>
      <c r="RL1255" s="60"/>
      <c r="RM1255" s="60"/>
      <c r="RN1255" s="60"/>
      <c r="RO1255" s="60"/>
      <c r="RP1255" s="60"/>
      <c r="RQ1255" s="60"/>
      <c r="RR1255" s="60"/>
      <c r="RS1255" s="60"/>
      <c r="RT1255" s="60"/>
      <c r="RU1255" s="60"/>
      <c r="RV1255" s="60"/>
      <c r="RW1255" s="60"/>
      <c r="RX1255" s="60"/>
      <c r="RY1255" s="60"/>
      <c r="RZ1255" s="60"/>
      <c r="SA1255" s="60"/>
      <c r="SB1255" s="60"/>
      <c r="SC1255" s="60"/>
      <c r="SD1255" s="60"/>
      <c r="SE1255" s="60"/>
      <c r="SF1255" s="60"/>
      <c r="SG1255" s="60"/>
      <c r="SH1255" s="60"/>
      <c r="SI1255" s="60"/>
      <c r="SJ1255" s="60"/>
      <c r="SK1255" s="60"/>
      <c r="SL1255" s="60"/>
      <c r="SM1255" s="60"/>
      <c r="SN1255" s="60"/>
      <c r="SO1255" s="60"/>
      <c r="SP1255" s="60"/>
      <c r="SQ1255" s="60"/>
      <c r="SR1255" s="60"/>
      <c r="SS1255" s="60"/>
      <c r="ST1255" s="60"/>
      <c r="SU1255" s="60"/>
      <c r="SV1255" s="60"/>
      <c r="SW1255" s="60"/>
      <c r="SX1255" s="60"/>
      <c r="SY1255" s="60"/>
      <c r="SZ1255" s="60"/>
      <c r="TA1255" s="60"/>
      <c r="TB1255" s="60"/>
      <c r="TC1255" s="60"/>
      <c r="TD1255" s="60"/>
      <c r="TE1255" s="60"/>
      <c r="TF1255" s="60"/>
      <c r="TG1255" s="60"/>
      <c r="TH1255" s="60"/>
      <c r="TI1255" s="60"/>
    </row>
    <row r="1256" spans="1:529" s="60" customFormat="1" ht="49.5" customHeight="1" thickBot="1" x14ac:dyDescent="0.3">
      <c r="A1256" s="92" t="s">
        <v>5667</v>
      </c>
      <c r="B1256" s="93">
        <v>42164</v>
      </c>
      <c r="C1256" s="94" t="s">
        <v>5668</v>
      </c>
      <c r="D1256" s="94" t="s">
        <v>7213</v>
      </c>
      <c r="E1256" s="94" t="s">
        <v>31</v>
      </c>
      <c r="F1256" s="94" t="s">
        <v>31</v>
      </c>
      <c r="G1256" s="94" t="s">
        <v>31</v>
      </c>
      <c r="H1256" s="159" t="s">
        <v>276</v>
      </c>
      <c r="I1256" s="93">
        <v>42185</v>
      </c>
      <c r="J1256" s="93">
        <v>45902</v>
      </c>
      <c r="K1256" s="94" t="s">
        <v>365</v>
      </c>
      <c r="L1256" s="94"/>
      <c r="M1256" s="94" t="s">
        <v>289</v>
      </c>
      <c r="N1256" s="67" t="s">
        <v>25</v>
      </c>
      <c r="O1256" s="94">
        <v>4000</v>
      </c>
      <c r="P1256" s="834" t="s">
        <v>5669</v>
      </c>
      <c r="Q1256" s="834" t="s">
        <v>5669</v>
      </c>
      <c r="R1256" s="834"/>
      <c r="S1256" s="834"/>
      <c r="T1256" s="579">
        <v>1.36</v>
      </c>
      <c r="U1256" s="94">
        <v>10.95</v>
      </c>
      <c r="V1256" s="94">
        <v>4000</v>
      </c>
      <c r="W1256" s="94" t="s">
        <v>1257</v>
      </c>
      <c r="X1256" s="94">
        <v>100</v>
      </c>
      <c r="Y1256" s="94">
        <v>25</v>
      </c>
      <c r="Z1256" s="94">
        <v>100</v>
      </c>
      <c r="AA1256" s="94" t="s">
        <v>1090</v>
      </c>
      <c r="AB1256" s="94" t="s">
        <v>1090</v>
      </c>
      <c r="AC1256" s="94" t="s">
        <v>1090</v>
      </c>
      <c r="AD1256" s="94" t="s">
        <v>1090</v>
      </c>
      <c r="AE1256" s="94" t="s">
        <v>1090</v>
      </c>
      <c r="AF1256" s="94" t="s">
        <v>1090</v>
      </c>
      <c r="AG1256" s="94" t="s">
        <v>1090</v>
      </c>
      <c r="AH1256" s="94">
        <v>16.43</v>
      </c>
      <c r="AI1256" s="94" t="s">
        <v>5670</v>
      </c>
      <c r="AJ1256" s="94" t="s">
        <v>5671</v>
      </c>
      <c r="AK1256" s="67" t="s">
        <v>1459</v>
      </c>
      <c r="AL1256" s="470" t="s">
        <v>5672</v>
      </c>
    </row>
    <row r="1257" spans="1:529" s="60" customFormat="1" ht="49.5" customHeight="1" thickBot="1" x14ac:dyDescent="0.3">
      <c r="A1257" s="165" t="s">
        <v>5692</v>
      </c>
      <c r="B1257" s="166">
        <v>42185</v>
      </c>
      <c r="C1257" s="167" t="s">
        <v>5693</v>
      </c>
      <c r="D1257" s="167" t="s">
        <v>7214</v>
      </c>
      <c r="E1257" s="167" t="s">
        <v>93</v>
      </c>
      <c r="F1257" s="167" t="s">
        <v>90</v>
      </c>
      <c r="G1257" s="167" t="s">
        <v>33</v>
      </c>
      <c r="H1257" s="168" t="s">
        <v>277</v>
      </c>
      <c r="I1257" s="166">
        <v>42205</v>
      </c>
      <c r="J1257" s="166">
        <v>44377</v>
      </c>
      <c r="K1257" s="167" t="s">
        <v>1196</v>
      </c>
      <c r="L1257" s="167"/>
      <c r="M1257" s="167" t="s">
        <v>5694</v>
      </c>
      <c r="N1257" s="103" t="s">
        <v>34</v>
      </c>
      <c r="O1257" s="167">
        <v>1234</v>
      </c>
      <c r="P1257" s="759"/>
      <c r="Q1257" s="759"/>
      <c r="R1257" s="759"/>
      <c r="S1257" s="759"/>
      <c r="T1257" s="564">
        <v>0.41</v>
      </c>
      <c r="U1257" s="167">
        <v>3.38</v>
      </c>
      <c r="V1257" s="167">
        <v>1234</v>
      </c>
      <c r="W1257" s="167" t="s">
        <v>3185</v>
      </c>
      <c r="X1257" s="167">
        <v>35</v>
      </c>
      <c r="Y1257" s="167">
        <v>25</v>
      </c>
      <c r="Z1257" s="167">
        <v>125</v>
      </c>
      <c r="AA1257" s="167" t="s">
        <v>1090</v>
      </c>
      <c r="AB1257" s="167" t="s">
        <v>1090</v>
      </c>
      <c r="AC1257" s="167" t="s">
        <v>1090</v>
      </c>
      <c r="AD1257" s="167" t="s">
        <v>1090</v>
      </c>
      <c r="AE1257" s="167" t="s">
        <v>1090</v>
      </c>
      <c r="AF1257" s="167" t="s">
        <v>1090</v>
      </c>
      <c r="AG1257" s="167" t="s">
        <v>1090</v>
      </c>
      <c r="AH1257" s="167">
        <v>902.42</v>
      </c>
      <c r="AI1257" s="167" t="s">
        <v>5695</v>
      </c>
      <c r="AJ1257" s="167" t="s">
        <v>5696</v>
      </c>
      <c r="AK1257" s="103" t="s">
        <v>1459</v>
      </c>
      <c r="AL1257" s="452" t="s">
        <v>8353</v>
      </c>
    </row>
    <row r="1258" spans="1:529" s="60" customFormat="1" ht="46.5" customHeight="1" x14ac:dyDescent="0.25">
      <c r="A1258" s="96" t="s">
        <v>5770</v>
      </c>
      <c r="B1258" s="97">
        <v>42177</v>
      </c>
      <c r="C1258" s="98" t="s">
        <v>5772</v>
      </c>
      <c r="D1258" s="98" t="s">
        <v>7531</v>
      </c>
      <c r="E1258" s="39" t="s">
        <v>76</v>
      </c>
      <c r="F1258" s="39" t="s">
        <v>76</v>
      </c>
      <c r="G1258" s="39" t="s">
        <v>45</v>
      </c>
      <c r="H1258" s="154" t="s">
        <v>3188</v>
      </c>
      <c r="I1258" s="97">
        <v>42207</v>
      </c>
      <c r="J1258" s="97">
        <v>48079</v>
      </c>
      <c r="K1258" s="98" t="s">
        <v>365</v>
      </c>
      <c r="L1258" s="98" t="s">
        <v>365</v>
      </c>
      <c r="M1258" s="98" t="s">
        <v>289</v>
      </c>
      <c r="N1258" s="98" t="s">
        <v>25</v>
      </c>
      <c r="O1258" s="98">
        <v>177244</v>
      </c>
      <c r="P1258" s="817" t="s">
        <v>7536</v>
      </c>
      <c r="Q1258" s="817" t="s">
        <v>5773</v>
      </c>
      <c r="R1258" s="817"/>
      <c r="S1258" s="817"/>
      <c r="T1258" s="617">
        <v>33.200000000000003</v>
      </c>
      <c r="U1258" s="98">
        <v>485.6</v>
      </c>
      <c r="V1258" s="98">
        <v>177244</v>
      </c>
      <c r="W1258" s="98" t="s">
        <v>1257</v>
      </c>
      <c r="X1258" s="98">
        <v>35</v>
      </c>
      <c r="Y1258" s="98">
        <v>25</v>
      </c>
      <c r="Z1258" s="98">
        <v>125</v>
      </c>
      <c r="AA1258" s="98" t="s">
        <v>1090</v>
      </c>
      <c r="AB1258" s="98" t="s">
        <v>1090</v>
      </c>
      <c r="AC1258" s="98" t="s">
        <v>1090</v>
      </c>
      <c r="AD1258" s="98">
        <v>15</v>
      </c>
      <c r="AE1258" s="98">
        <v>2</v>
      </c>
      <c r="AF1258" s="98">
        <v>1</v>
      </c>
      <c r="AG1258" s="98" t="s">
        <v>5774</v>
      </c>
      <c r="AH1258" s="98">
        <v>13</v>
      </c>
      <c r="AI1258" s="98" t="s">
        <v>5775</v>
      </c>
      <c r="AJ1258" s="98" t="s">
        <v>5776</v>
      </c>
      <c r="AK1258" s="98" t="s">
        <v>4904</v>
      </c>
      <c r="AL1258" s="512"/>
    </row>
    <row r="1259" spans="1:529" s="60" customFormat="1" ht="46.5" customHeight="1" x14ac:dyDescent="0.25">
      <c r="A1259" s="155" t="s">
        <v>5770</v>
      </c>
      <c r="B1259" s="100">
        <v>42177</v>
      </c>
      <c r="C1259" s="39" t="s">
        <v>5771</v>
      </c>
      <c r="D1259" s="39" t="s">
        <v>7531</v>
      </c>
      <c r="E1259" s="39" t="s">
        <v>76</v>
      </c>
      <c r="F1259" s="39" t="s">
        <v>76</v>
      </c>
      <c r="G1259" s="39" t="s">
        <v>45</v>
      </c>
      <c r="H1259" s="155" t="s">
        <v>3188</v>
      </c>
      <c r="I1259" s="100">
        <v>42207</v>
      </c>
      <c r="J1259" s="100">
        <v>48079</v>
      </c>
      <c r="K1259" s="39" t="s">
        <v>365</v>
      </c>
      <c r="L1259" s="39" t="s">
        <v>365</v>
      </c>
      <c r="M1259" s="39" t="s">
        <v>289</v>
      </c>
      <c r="N1259" s="39" t="s">
        <v>25</v>
      </c>
      <c r="O1259" s="39">
        <v>145088</v>
      </c>
      <c r="P1259" s="757" t="s">
        <v>7536</v>
      </c>
      <c r="Q1259" s="757" t="s">
        <v>5773</v>
      </c>
      <c r="R1259" s="757"/>
      <c r="S1259" s="757"/>
      <c r="T1259" s="563">
        <v>27.72</v>
      </c>
      <c r="U1259" s="39">
        <v>397.5</v>
      </c>
      <c r="V1259" s="39">
        <v>145088</v>
      </c>
      <c r="W1259" s="39" t="s">
        <v>1257</v>
      </c>
      <c r="X1259" s="39">
        <v>35</v>
      </c>
      <c r="Y1259" s="39">
        <v>25</v>
      </c>
      <c r="Z1259" s="39">
        <v>125</v>
      </c>
      <c r="AA1259" s="39" t="s">
        <v>1090</v>
      </c>
      <c r="AB1259" s="39" t="s">
        <v>1090</v>
      </c>
      <c r="AC1259" s="39" t="s">
        <v>1090</v>
      </c>
      <c r="AD1259" s="39">
        <v>15</v>
      </c>
      <c r="AE1259" s="39">
        <v>2</v>
      </c>
      <c r="AF1259" s="39">
        <v>1</v>
      </c>
      <c r="AG1259" s="39" t="s">
        <v>5774</v>
      </c>
      <c r="AH1259" s="39">
        <v>13</v>
      </c>
      <c r="AI1259" s="39" t="s">
        <v>5777</v>
      </c>
      <c r="AJ1259" s="39" t="s">
        <v>5778</v>
      </c>
      <c r="AK1259" s="39" t="s">
        <v>4904</v>
      </c>
      <c r="AL1259" s="394"/>
    </row>
    <row r="1260" spans="1:529" s="82" customFormat="1" ht="46.5" customHeight="1" thickBot="1" x14ac:dyDescent="0.3">
      <c r="A1260" s="73" t="s">
        <v>5770</v>
      </c>
      <c r="B1260" s="12">
        <v>42177</v>
      </c>
      <c r="C1260" s="11" t="s">
        <v>8266</v>
      </c>
      <c r="D1260" s="11" t="s">
        <v>7532</v>
      </c>
      <c r="E1260" s="11" t="s">
        <v>76</v>
      </c>
      <c r="F1260" s="11" t="s">
        <v>76</v>
      </c>
      <c r="G1260" s="11" t="s">
        <v>45</v>
      </c>
      <c r="H1260" s="73" t="s">
        <v>3188</v>
      </c>
      <c r="I1260" s="12">
        <v>42207</v>
      </c>
      <c r="J1260" s="12">
        <v>48079</v>
      </c>
      <c r="K1260" s="11" t="s">
        <v>365</v>
      </c>
      <c r="L1260" s="67" t="s">
        <v>365</v>
      </c>
      <c r="M1260" s="11" t="s">
        <v>289</v>
      </c>
      <c r="N1260" s="67" t="s">
        <v>25</v>
      </c>
      <c r="O1260" s="67">
        <v>732811</v>
      </c>
      <c r="P1260" s="756" t="s">
        <v>8267</v>
      </c>
      <c r="Q1260" s="756" t="s">
        <v>8268</v>
      </c>
      <c r="R1260" s="756"/>
      <c r="S1260" s="756"/>
      <c r="T1260" s="562">
        <v>2007.7</v>
      </c>
      <c r="U1260" s="67" t="s">
        <v>7533</v>
      </c>
      <c r="V1260" s="67">
        <v>732811</v>
      </c>
      <c r="W1260" s="67" t="s">
        <v>6690</v>
      </c>
      <c r="X1260" s="67">
        <v>35</v>
      </c>
      <c r="Y1260" s="67">
        <v>25</v>
      </c>
      <c r="Z1260" s="67">
        <v>125</v>
      </c>
      <c r="AA1260" s="67" t="s">
        <v>1090</v>
      </c>
      <c r="AB1260" s="67" t="s">
        <v>1090</v>
      </c>
      <c r="AC1260" s="67" t="s">
        <v>1090</v>
      </c>
      <c r="AD1260" s="67">
        <v>15</v>
      </c>
      <c r="AE1260" s="67">
        <v>2</v>
      </c>
      <c r="AF1260" s="67">
        <v>1</v>
      </c>
      <c r="AG1260" s="11" t="s">
        <v>5774</v>
      </c>
      <c r="AH1260" s="67">
        <v>12</v>
      </c>
      <c r="AI1260" s="67" t="s">
        <v>7534</v>
      </c>
      <c r="AJ1260" s="67" t="s">
        <v>7535</v>
      </c>
      <c r="AK1260" s="67" t="s">
        <v>4904</v>
      </c>
      <c r="AL1260" s="425"/>
      <c r="AM1260" s="60"/>
      <c r="AN1260" s="60"/>
      <c r="AO1260" s="60"/>
      <c r="AP1260" s="60"/>
      <c r="AQ1260" s="60"/>
      <c r="AR1260" s="60"/>
      <c r="AS1260" s="60"/>
      <c r="AT1260" s="60"/>
      <c r="AU1260" s="60"/>
      <c r="AV1260" s="60"/>
      <c r="AW1260" s="60"/>
      <c r="AX1260" s="60"/>
      <c r="AY1260" s="60"/>
      <c r="AZ1260" s="60"/>
      <c r="BA1260" s="60"/>
      <c r="BB1260" s="60"/>
      <c r="BC1260" s="60"/>
      <c r="BD1260" s="60"/>
      <c r="BE1260" s="60"/>
      <c r="BF1260" s="60"/>
      <c r="BG1260" s="60"/>
      <c r="BH1260" s="60"/>
      <c r="BI1260" s="60"/>
      <c r="BJ1260" s="60"/>
      <c r="BK1260" s="60"/>
      <c r="BL1260" s="60"/>
      <c r="BM1260" s="60"/>
      <c r="BN1260" s="60"/>
      <c r="BO1260" s="60"/>
      <c r="BP1260" s="60"/>
      <c r="BQ1260" s="60"/>
      <c r="BR1260" s="60"/>
      <c r="BS1260" s="60"/>
      <c r="BT1260" s="60"/>
      <c r="BU1260" s="60"/>
      <c r="BV1260" s="60"/>
      <c r="BW1260" s="60"/>
      <c r="BX1260" s="60"/>
      <c r="BY1260" s="60"/>
      <c r="BZ1260" s="60"/>
      <c r="CA1260" s="60"/>
      <c r="CB1260" s="60"/>
      <c r="CC1260" s="60"/>
      <c r="CD1260" s="60"/>
      <c r="CE1260" s="60"/>
      <c r="CF1260" s="60"/>
      <c r="CG1260" s="60"/>
      <c r="CH1260" s="60"/>
      <c r="CI1260" s="60"/>
      <c r="CJ1260" s="60"/>
      <c r="CK1260" s="60"/>
      <c r="CL1260" s="60"/>
      <c r="CM1260" s="60"/>
      <c r="CN1260" s="60"/>
      <c r="CO1260" s="60"/>
      <c r="CP1260" s="60"/>
      <c r="CQ1260" s="60"/>
      <c r="CR1260" s="60"/>
      <c r="CS1260" s="60"/>
      <c r="CT1260" s="60"/>
      <c r="CU1260" s="60"/>
      <c r="CV1260" s="60"/>
      <c r="CW1260" s="60"/>
      <c r="CX1260" s="60"/>
      <c r="CY1260" s="60"/>
      <c r="CZ1260" s="60"/>
      <c r="DA1260" s="60"/>
      <c r="DB1260" s="60"/>
      <c r="DC1260" s="60"/>
      <c r="DD1260" s="60"/>
      <c r="DE1260" s="60"/>
      <c r="DF1260" s="60"/>
      <c r="DG1260" s="60"/>
      <c r="DH1260" s="60"/>
      <c r="DI1260" s="60"/>
      <c r="DJ1260" s="60"/>
      <c r="DK1260" s="60"/>
      <c r="DL1260" s="60"/>
      <c r="DM1260" s="60"/>
      <c r="DN1260" s="60"/>
      <c r="DO1260" s="60"/>
      <c r="DP1260" s="60"/>
      <c r="DQ1260" s="60"/>
      <c r="DR1260" s="60"/>
      <c r="DS1260" s="60"/>
      <c r="DT1260" s="60"/>
      <c r="DU1260" s="60"/>
      <c r="DV1260" s="60"/>
      <c r="DW1260" s="60"/>
      <c r="DX1260" s="60"/>
      <c r="DY1260" s="60"/>
      <c r="DZ1260" s="60"/>
      <c r="EA1260" s="60"/>
      <c r="EB1260" s="60"/>
      <c r="EC1260" s="60"/>
      <c r="ED1260" s="60"/>
      <c r="EE1260" s="60"/>
      <c r="EF1260" s="60"/>
      <c r="EG1260" s="60"/>
      <c r="EH1260" s="60"/>
      <c r="EI1260" s="60"/>
      <c r="EJ1260" s="60"/>
      <c r="EK1260" s="60"/>
      <c r="EL1260" s="60"/>
      <c r="EM1260" s="60"/>
      <c r="EN1260" s="60"/>
      <c r="EO1260" s="60"/>
      <c r="EP1260" s="60"/>
      <c r="EQ1260" s="60"/>
      <c r="ER1260" s="60"/>
      <c r="ES1260" s="60"/>
      <c r="ET1260" s="60"/>
      <c r="EU1260" s="60"/>
      <c r="EV1260" s="60"/>
      <c r="EW1260" s="60"/>
      <c r="EX1260" s="60"/>
      <c r="EY1260" s="60"/>
      <c r="EZ1260" s="60"/>
      <c r="FA1260" s="60"/>
      <c r="FB1260" s="60"/>
      <c r="FC1260" s="60"/>
      <c r="FD1260" s="60"/>
      <c r="FE1260" s="60"/>
      <c r="FF1260" s="60"/>
      <c r="FG1260" s="60"/>
      <c r="FH1260" s="60"/>
      <c r="FI1260" s="60"/>
      <c r="FJ1260" s="60"/>
      <c r="FK1260" s="60"/>
      <c r="FL1260" s="60"/>
      <c r="FM1260" s="60"/>
      <c r="FN1260" s="60"/>
      <c r="FO1260" s="60"/>
      <c r="FP1260" s="60"/>
      <c r="FQ1260" s="60"/>
      <c r="FR1260" s="60"/>
      <c r="FS1260" s="60"/>
      <c r="FT1260" s="60"/>
      <c r="FU1260" s="60"/>
      <c r="FV1260" s="60"/>
      <c r="FW1260" s="60"/>
      <c r="FX1260" s="60"/>
      <c r="FY1260" s="60"/>
      <c r="FZ1260" s="60"/>
      <c r="GA1260" s="60"/>
      <c r="GB1260" s="60"/>
      <c r="GC1260" s="60"/>
      <c r="GD1260" s="60"/>
      <c r="GE1260" s="60"/>
      <c r="GF1260" s="60"/>
      <c r="GG1260" s="60"/>
      <c r="GH1260" s="60"/>
      <c r="GI1260" s="60"/>
      <c r="GJ1260" s="60"/>
      <c r="GK1260" s="60"/>
      <c r="GL1260" s="60"/>
      <c r="GM1260" s="60"/>
      <c r="GN1260" s="60"/>
      <c r="GO1260" s="60"/>
      <c r="GP1260" s="60"/>
      <c r="GQ1260" s="60"/>
      <c r="GR1260" s="60"/>
      <c r="GS1260" s="60"/>
      <c r="GT1260" s="60"/>
      <c r="GU1260" s="60"/>
      <c r="GV1260" s="60"/>
      <c r="GW1260" s="60"/>
      <c r="GX1260" s="60"/>
      <c r="GY1260" s="60"/>
      <c r="GZ1260" s="60"/>
      <c r="HA1260" s="60"/>
      <c r="HB1260" s="60"/>
      <c r="HC1260" s="60"/>
      <c r="HD1260" s="60"/>
      <c r="HE1260" s="60"/>
      <c r="HF1260" s="60"/>
      <c r="HG1260" s="60"/>
      <c r="HH1260" s="60"/>
      <c r="HI1260" s="60"/>
      <c r="HJ1260" s="60"/>
      <c r="HK1260" s="60"/>
      <c r="HL1260" s="60"/>
      <c r="HM1260" s="60"/>
      <c r="HN1260" s="60"/>
      <c r="HO1260" s="60"/>
      <c r="HP1260" s="60"/>
      <c r="HQ1260" s="60"/>
      <c r="HR1260" s="60"/>
      <c r="HS1260" s="60"/>
      <c r="HT1260" s="60"/>
      <c r="HU1260" s="60"/>
      <c r="HV1260" s="60"/>
      <c r="HW1260" s="60"/>
      <c r="HX1260" s="60"/>
      <c r="HY1260" s="60"/>
      <c r="HZ1260" s="60"/>
      <c r="IA1260" s="60"/>
      <c r="IB1260" s="60"/>
      <c r="IC1260" s="60"/>
      <c r="ID1260" s="60"/>
      <c r="IE1260" s="60"/>
      <c r="IF1260" s="60"/>
      <c r="IG1260" s="60"/>
      <c r="IH1260" s="60"/>
      <c r="II1260" s="60"/>
      <c r="IJ1260" s="60"/>
      <c r="IK1260" s="60"/>
      <c r="IL1260" s="60"/>
      <c r="IM1260" s="60"/>
      <c r="IN1260" s="60"/>
      <c r="IO1260" s="60"/>
      <c r="IP1260" s="60"/>
      <c r="IQ1260" s="60"/>
      <c r="IR1260" s="60"/>
      <c r="IS1260" s="60"/>
      <c r="IT1260" s="60"/>
      <c r="IU1260" s="60"/>
      <c r="IV1260" s="60"/>
      <c r="IW1260" s="60"/>
      <c r="IX1260" s="60"/>
      <c r="IY1260" s="60"/>
      <c r="IZ1260" s="60"/>
      <c r="JA1260" s="60"/>
      <c r="JB1260" s="60"/>
      <c r="JC1260" s="60"/>
      <c r="JD1260" s="60"/>
      <c r="JE1260" s="60"/>
      <c r="JF1260" s="60"/>
      <c r="JG1260" s="60"/>
      <c r="JH1260" s="60"/>
      <c r="JI1260" s="60"/>
      <c r="JJ1260" s="60"/>
      <c r="JK1260" s="60"/>
      <c r="JL1260" s="60"/>
      <c r="JM1260" s="60"/>
      <c r="JN1260" s="60"/>
      <c r="JO1260" s="60"/>
      <c r="JP1260" s="60"/>
      <c r="JQ1260" s="60"/>
      <c r="JR1260" s="60"/>
      <c r="JS1260" s="60"/>
      <c r="JT1260" s="60"/>
      <c r="JU1260" s="60"/>
      <c r="JV1260" s="60"/>
      <c r="JW1260" s="60"/>
      <c r="JX1260" s="60"/>
      <c r="JY1260" s="60"/>
      <c r="JZ1260" s="60"/>
      <c r="KA1260" s="60"/>
      <c r="KB1260" s="60"/>
      <c r="KC1260" s="60"/>
      <c r="KD1260" s="60"/>
      <c r="KE1260" s="60"/>
      <c r="KF1260" s="60"/>
      <c r="KG1260" s="60"/>
      <c r="KH1260" s="60"/>
      <c r="KI1260" s="60"/>
      <c r="KJ1260" s="60"/>
      <c r="KK1260" s="60"/>
      <c r="KL1260" s="60"/>
      <c r="KM1260" s="60"/>
      <c r="KN1260" s="60"/>
      <c r="KO1260" s="60"/>
      <c r="KP1260" s="60"/>
      <c r="KQ1260" s="60"/>
      <c r="KR1260" s="60"/>
      <c r="KS1260" s="60"/>
      <c r="KT1260" s="60"/>
      <c r="KU1260" s="60"/>
      <c r="KV1260" s="60"/>
      <c r="KW1260" s="60"/>
      <c r="KX1260" s="60"/>
      <c r="KY1260" s="60"/>
      <c r="KZ1260" s="60"/>
      <c r="LA1260" s="60"/>
      <c r="LB1260" s="60"/>
      <c r="LC1260" s="60"/>
      <c r="LD1260" s="60"/>
      <c r="LE1260" s="60"/>
      <c r="LF1260" s="60"/>
      <c r="LG1260" s="60"/>
      <c r="LH1260" s="60"/>
      <c r="LI1260" s="60"/>
      <c r="LJ1260" s="60"/>
      <c r="LK1260" s="60"/>
      <c r="LL1260" s="60"/>
      <c r="LM1260" s="60"/>
      <c r="LN1260" s="60"/>
      <c r="LO1260" s="60"/>
      <c r="LP1260" s="60"/>
      <c r="LQ1260" s="60"/>
      <c r="LR1260" s="60"/>
      <c r="LS1260" s="60"/>
      <c r="LT1260" s="60"/>
      <c r="LU1260" s="60"/>
      <c r="LV1260" s="60"/>
      <c r="LW1260" s="60"/>
      <c r="LX1260" s="60"/>
      <c r="LY1260" s="60"/>
      <c r="LZ1260" s="60"/>
      <c r="MA1260" s="60"/>
      <c r="MB1260" s="60"/>
      <c r="MC1260" s="60"/>
      <c r="MD1260" s="60"/>
      <c r="ME1260" s="60"/>
      <c r="MF1260" s="60"/>
      <c r="MG1260" s="60"/>
      <c r="MH1260" s="60"/>
      <c r="MI1260" s="60"/>
      <c r="MJ1260" s="60"/>
      <c r="MK1260" s="60"/>
      <c r="ML1260" s="60"/>
      <c r="MM1260" s="60"/>
      <c r="MN1260" s="60"/>
      <c r="MO1260" s="60"/>
      <c r="MP1260" s="60"/>
      <c r="MQ1260" s="60"/>
      <c r="MR1260" s="60"/>
      <c r="MS1260" s="60"/>
      <c r="MT1260" s="60"/>
      <c r="MU1260" s="60"/>
      <c r="MV1260" s="60"/>
      <c r="MW1260" s="60"/>
      <c r="MX1260" s="60"/>
      <c r="MY1260" s="60"/>
      <c r="MZ1260" s="60"/>
      <c r="NA1260" s="60"/>
      <c r="NB1260" s="60"/>
      <c r="NC1260" s="60"/>
      <c r="ND1260" s="60"/>
      <c r="NE1260" s="60"/>
      <c r="NF1260" s="60"/>
      <c r="NG1260" s="60"/>
      <c r="NH1260" s="60"/>
      <c r="NI1260" s="60"/>
      <c r="NJ1260" s="60"/>
      <c r="NK1260" s="60"/>
      <c r="NL1260" s="60"/>
      <c r="NM1260" s="60"/>
      <c r="NN1260" s="60"/>
      <c r="NO1260" s="60"/>
      <c r="NP1260" s="60"/>
      <c r="NQ1260" s="60"/>
      <c r="NR1260" s="60"/>
      <c r="NS1260" s="60"/>
      <c r="NT1260" s="60"/>
      <c r="NU1260" s="60"/>
      <c r="NV1260" s="60"/>
      <c r="NW1260" s="60"/>
      <c r="NX1260" s="60"/>
      <c r="NY1260" s="60"/>
      <c r="NZ1260" s="60"/>
      <c r="OA1260" s="60"/>
      <c r="OB1260" s="60"/>
      <c r="OC1260" s="60"/>
      <c r="OD1260" s="60"/>
      <c r="OE1260" s="60"/>
      <c r="OF1260" s="60"/>
      <c r="OG1260" s="60"/>
      <c r="OH1260" s="60"/>
      <c r="OI1260" s="60"/>
      <c r="OJ1260" s="60"/>
      <c r="OK1260" s="60"/>
      <c r="OL1260" s="60"/>
      <c r="OM1260" s="60"/>
      <c r="ON1260" s="60"/>
      <c r="OO1260" s="60"/>
      <c r="OP1260" s="60"/>
      <c r="OQ1260" s="60"/>
      <c r="OR1260" s="60"/>
      <c r="OS1260" s="60"/>
      <c r="OT1260" s="60"/>
      <c r="OU1260" s="60"/>
      <c r="OV1260" s="60"/>
      <c r="OW1260" s="60"/>
      <c r="OX1260" s="60"/>
      <c r="OY1260" s="60"/>
      <c r="OZ1260" s="60"/>
      <c r="PA1260" s="60"/>
      <c r="PB1260" s="60"/>
      <c r="PC1260" s="60"/>
      <c r="PD1260" s="60"/>
      <c r="PE1260" s="60"/>
      <c r="PF1260" s="60"/>
      <c r="PG1260" s="60"/>
      <c r="PH1260" s="60"/>
      <c r="PI1260" s="60"/>
      <c r="PJ1260" s="60"/>
      <c r="PK1260" s="60"/>
      <c r="PL1260" s="60"/>
      <c r="PM1260" s="60"/>
      <c r="PN1260" s="60"/>
      <c r="PO1260" s="60"/>
      <c r="PP1260" s="60"/>
      <c r="PQ1260" s="60"/>
      <c r="PR1260" s="60"/>
      <c r="PS1260" s="60"/>
      <c r="PT1260" s="60"/>
      <c r="PU1260" s="60"/>
      <c r="PV1260" s="60"/>
      <c r="PW1260" s="60"/>
      <c r="PX1260" s="60"/>
      <c r="PY1260" s="60"/>
      <c r="PZ1260" s="60"/>
      <c r="QA1260" s="60"/>
      <c r="QB1260" s="60"/>
      <c r="QC1260" s="60"/>
      <c r="QD1260" s="60"/>
      <c r="QE1260" s="60"/>
      <c r="QF1260" s="60"/>
      <c r="QG1260" s="60"/>
      <c r="QH1260" s="60"/>
      <c r="QI1260" s="60"/>
      <c r="QJ1260" s="60"/>
      <c r="QK1260" s="60"/>
      <c r="QL1260" s="60"/>
      <c r="QM1260" s="60"/>
      <c r="QN1260" s="60"/>
      <c r="QO1260" s="60"/>
      <c r="QP1260" s="60"/>
      <c r="QQ1260" s="60"/>
      <c r="QR1260" s="60"/>
      <c r="QS1260" s="60"/>
      <c r="QT1260" s="60"/>
      <c r="QU1260" s="60"/>
      <c r="QV1260" s="60"/>
      <c r="QW1260" s="60"/>
      <c r="QX1260" s="60"/>
      <c r="QY1260" s="60"/>
      <c r="QZ1260" s="60"/>
      <c r="RA1260" s="60"/>
      <c r="RB1260" s="60"/>
      <c r="RC1260" s="60"/>
      <c r="RD1260" s="60"/>
      <c r="RE1260" s="60"/>
      <c r="RF1260" s="60"/>
      <c r="RG1260" s="60"/>
      <c r="RH1260" s="60"/>
      <c r="RI1260" s="60"/>
      <c r="RJ1260" s="60"/>
      <c r="RK1260" s="60"/>
      <c r="RL1260" s="60"/>
      <c r="RM1260" s="60"/>
      <c r="RN1260" s="60"/>
      <c r="RO1260" s="60"/>
      <c r="RP1260" s="60"/>
      <c r="RQ1260" s="60"/>
      <c r="RR1260" s="60"/>
      <c r="RS1260" s="60"/>
      <c r="RT1260" s="60"/>
      <c r="RU1260" s="60"/>
      <c r="RV1260" s="60"/>
      <c r="RW1260" s="60"/>
      <c r="RX1260" s="60"/>
      <c r="RY1260" s="60"/>
      <c r="RZ1260" s="60"/>
      <c r="SA1260" s="60"/>
      <c r="SB1260" s="60"/>
      <c r="SC1260" s="60"/>
      <c r="SD1260" s="60"/>
      <c r="SE1260" s="60"/>
      <c r="SF1260" s="60"/>
      <c r="SG1260" s="60"/>
      <c r="SH1260" s="60"/>
      <c r="SI1260" s="60"/>
      <c r="SJ1260" s="60"/>
      <c r="SK1260" s="60"/>
      <c r="SL1260" s="60"/>
      <c r="SM1260" s="60"/>
      <c r="SN1260" s="60"/>
      <c r="SO1260" s="60"/>
      <c r="SP1260" s="60"/>
      <c r="SQ1260" s="60"/>
      <c r="SR1260" s="60"/>
      <c r="SS1260" s="60"/>
      <c r="ST1260" s="60"/>
      <c r="SU1260" s="60"/>
      <c r="SV1260" s="60"/>
      <c r="SW1260" s="60"/>
      <c r="SX1260" s="60"/>
      <c r="SY1260" s="60"/>
      <c r="SZ1260" s="60"/>
      <c r="TA1260" s="60"/>
      <c r="TB1260" s="60"/>
      <c r="TC1260" s="60"/>
      <c r="TD1260" s="60"/>
      <c r="TE1260" s="60"/>
      <c r="TF1260" s="60"/>
      <c r="TG1260" s="60"/>
      <c r="TH1260" s="60"/>
      <c r="TI1260" s="60"/>
    </row>
    <row r="1261" spans="1:529" s="82" customFormat="1" ht="46.5" customHeight="1" thickBot="1" x14ac:dyDescent="0.3">
      <c r="A1261" s="92" t="s">
        <v>5787</v>
      </c>
      <c r="B1261" s="93">
        <v>42185</v>
      </c>
      <c r="C1261" s="94" t="s">
        <v>5788</v>
      </c>
      <c r="D1261" s="94" t="s">
        <v>7215</v>
      </c>
      <c r="E1261" s="94" t="s">
        <v>6734</v>
      </c>
      <c r="F1261" s="94" t="s">
        <v>6734</v>
      </c>
      <c r="G1261" s="94" t="s">
        <v>128</v>
      </c>
      <c r="H1261" s="159" t="s">
        <v>338</v>
      </c>
      <c r="I1261" s="93">
        <v>42216</v>
      </c>
      <c r="J1261" s="93">
        <v>46569</v>
      </c>
      <c r="K1261" s="94" t="s">
        <v>365</v>
      </c>
      <c r="L1261" s="94" t="s">
        <v>365</v>
      </c>
      <c r="M1261" s="94" t="s">
        <v>289</v>
      </c>
      <c r="N1261" s="67" t="s">
        <v>25</v>
      </c>
      <c r="O1261" s="94">
        <v>1357800</v>
      </c>
      <c r="P1261" s="834" t="s">
        <v>8185</v>
      </c>
      <c r="Q1261" s="834" t="s">
        <v>8186</v>
      </c>
      <c r="R1261" s="834"/>
      <c r="S1261" s="834"/>
      <c r="T1261" s="579">
        <v>310</v>
      </c>
      <c r="U1261" s="94">
        <v>3720</v>
      </c>
      <c r="V1261" s="94">
        <v>1357800</v>
      </c>
      <c r="W1261" s="94" t="s">
        <v>1257</v>
      </c>
      <c r="X1261" s="94">
        <v>35</v>
      </c>
      <c r="Y1261" s="94">
        <v>25</v>
      </c>
      <c r="Z1261" s="94">
        <v>125</v>
      </c>
      <c r="AA1261" s="94" t="s">
        <v>1090</v>
      </c>
      <c r="AB1261" s="94" t="s">
        <v>1090</v>
      </c>
      <c r="AC1261" s="94" t="s">
        <v>1090</v>
      </c>
      <c r="AD1261" s="94">
        <v>15</v>
      </c>
      <c r="AE1261" s="94">
        <v>2</v>
      </c>
      <c r="AF1261" s="94">
        <v>0.5</v>
      </c>
      <c r="AG1261" s="94" t="s">
        <v>5789</v>
      </c>
      <c r="AH1261" s="94">
        <v>30</v>
      </c>
      <c r="AI1261" s="94" t="s">
        <v>5790</v>
      </c>
      <c r="AJ1261" s="94" t="s">
        <v>5791</v>
      </c>
      <c r="AK1261" s="67" t="s">
        <v>1459</v>
      </c>
      <c r="AL1261" s="470"/>
      <c r="AM1261" s="60"/>
      <c r="AN1261" s="60"/>
      <c r="AO1261" s="60"/>
      <c r="AP1261" s="60"/>
      <c r="AQ1261" s="60"/>
      <c r="AR1261" s="60"/>
      <c r="AS1261" s="60"/>
      <c r="AT1261" s="60"/>
      <c r="AU1261" s="60"/>
      <c r="AV1261" s="60"/>
      <c r="AW1261" s="60"/>
      <c r="AX1261" s="60"/>
      <c r="AY1261" s="60"/>
      <c r="AZ1261" s="60"/>
      <c r="BA1261" s="60"/>
      <c r="BB1261" s="60"/>
      <c r="BC1261" s="60"/>
      <c r="BD1261" s="60"/>
      <c r="BE1261" s="60"/>
      <c r="BF1261" s="60"/>
      <c r="BG1261" s="60"/>
      <c r="BH1261" s="60"/>
      <c r="BI1261" s="60"/>
      <c r="BJ1261" s="60"/>
      <c r="BK1261" s="60"/>
      <c r="BL1261" s="60"/>
      <c r="BM1261" s="60"/>
      <c r="BN1261" s="60"/>
      <c r="BO1261" s="60"/>
      <c r="BP1261" s="60"/>
      <c r="BQ1261" s="60"/>
      <c r="BR1261" s="60"/>
      <c r="BS1261" s="60"/>
      <c r="BT1261" s="60"/>
      <c r="BU1261" s="60"/>
      <c r="BV1261" s="60"/>
      <c r="BW1261" s="60"/>
      <c r="BX1261" s="60"/>
      <c r="BY1261" s="60"/>
      <c r="BZ1261" s="60"/>
      <c r="CA1261" s="60"/>
      <c r="CB1261" s="60"/>
      <c r="CC1261" s="60"/>
      <c r="CD1261" s="60"/>
      <c r="CE1261" s="60"/>
      <c r="CF1261" s="60"/>
      <c r="CG1261" s="60"/>
      <c r="CH1261" s="60"/>
      <c r="CI1261" s="60"/>
      <c r="CJ1261" s="60"/>
      <c r="CK1261" s="60"/>
      <c r="CL1261" s="60"/>
      <c r="CM1261" s="60"/>
      <c r="CN1261" s="60"/>
      <c r="CO1261" s="60"/>
      <c r="CP1261" s="60"/>
      <c r="CQ1261" s="60"/>
      <c r="CR1261" s="60"/>
      <c r="CS1261" s="60"/>
      <c r="CT1261" s="60"/>
      <c r="CU1261" s="60"/>
      <c r="CV1261" s="60"/>
      <c r="CW1261" s="60"/>
      <c r="CX1261" s="60"/>
      <c r="CY1261" s="60"/>
      <c r="CZ1261" s="60"/>
      <c r="DA1261" s="60"/>
      <c r="DB1261" s="60"/>
      <c r="DC1261" s="60"/>
      <c r="DD1261" s="60"/>
      <c r="DE1261" s="60"/>
      <c r="DF1261" s="60"/>
      <c r="DG1261" s="60"/>
      <c r="DH1261" s="60"/>
      <c r="DI1261" s="60"/>
      <c r="DJ1261" s="60"/>
      <c r="DK1261" s="60"/>
      <c r="DL1261" s="60"/>
      <c r="DM1261" s="60"/>
      <c r="DN1261" s="60"/>
      <c r="DO1261" s="60"/>
      <c r="DP1261" s="60"/>
      <c r="DQ1261" s="60"/>
      <c r="DR1261" s="60"/>
      <c r="DS1261" s="60"/>
      <c r="DT1261" s="60"/>
      <c r="DU1261" s="60"/>
      <c r="DV1261" s="60"/>
      <c r="DW1261" s="60"/>
      <c r="DX1261" s="60"/>
      <c r="DY1261" s="60"/>
      <c r="DZ1261" s="60"/>
      <c r="EA1261" s="60"/>
      <c r="EB1261" s="60"/>
      <c r="EC1261" s="60"/>
      <c r="ED1261" s="60"/>
      <c r="EE1261" s="60"/>
      <c r="EF1261" s="60"/>
      <c r="EG1261" s="60"/>
      <c r="EH1261" s="60"/>
      <c r="EI1261" s="60"/>
      <c r="EJ1261" s="60"/>
      <c r="EK1261" s="60"/>
      <c r="EL1261" s="60"/>
      <c r="EM1261" s="60"/>
      <c r="EN1261" s="60"/>
      <c r="EO1261" s="60"/>
      <c r="EP1261" s="60"/>
      <c r="EQ1261" s="60"/>
      <c r="ER1261" s="60"/>
      <c r="ES1261" s="60"/>
      <c r="ET1261" s="60"/>
      <c r="EU1261" s="60"/>
      <c r="EV1261" s="60"/>
      <c r="EW1261" s="60"/>
      <c r="EX1261" s="60"/>
      <c r="EY1261" s="60"/>
      <c r="EZ1261" s="60"/>
      <c r="FA1261" s="60"/>
      <c r="FB1261" s="60"/>
      <c r="FC1261" s="60"/>
      <c r="FD1261" s="60"/>
      <c r="FE1261" s="60"/>
      <c r="FF1261" s="60"/>
      <c r="FG1261" s="60"/>
      <c r="FH1261" s="60"/>
      <c r="FI1261" s="60"/>
      <c r="FJ1261" s="60"/>
      <c r="FK1261" s="60"/>
      <c r="FL1261" s="60"/>
      <c r="FM1261" s="60"/>
      <c r="FN1261" s="60"/>
      <c r="FO1261" s="60"/>
      <c r="FP1261" s="60"/>
      <c r="FQ1261" s="60"/>
      <c r="FR1261" s="60"/>
      <c r="FS1261" s="60"/>
      <c r="FT1261" s="60"/>
      <c r="FU1261" s="60"/>
      <c r="FV1261" s="60"/>
      <c r="FW1261" s="60"/>
      <c r="FX1261" s="60"/>
      <c r="FY1261" s="60"/>
      <c r="FZ1261" s="60"/>
      <c r="GA1261" s="60"/>
      <c r="GB1261" s="60"/>
      <c r="GC1261" s="60"/>
      <c r="GD1261" s="60"/>
      <c r="GE1261" s="60"/>
      <c r="GF1261" s="60"/>
      <c r="GG1261" s="60"/>
      <c r="GH1261" s="60"/>
      <c r="GI1261" s="60"/>
      <c r="GJ1261" s="60"/>
      <c r="GK1261" s="60"/>
      <c r="GL1261" s="60"/>
      <c r="GM1261" s="60"/>
      <c r="GN1261" s="60"/>
      <c r="GO1261" s="60"/>
      <c r="GP1261" s="60"/>
      <c r="GQ1261" s="60"/>
      <c r="GR1261" s="60"/>
      <c r="GS1261" s="60"/>
      <c r="GT1261" s="60"/>
      <c r="GU1261" s="60"/>
      <c r="GV1261" s="60"/>
      <c r="GW1261" s="60"/>
      <c r="GX1261" s="60"/>
      <c r="GY1261" s="60"/>
      <c r="GZ1261" s="60"/>
      <c r="HA1261" s="60"/>
      <c r="HB1261" s="60"/>
      <c r="HC1261" s="60"/>
      <c r="HD1261" s="60"/>
      <c r="HE1261" s="60"/>
      <c r="HF1261" s="60"/>
      <c r="HG1261" s="60"/>
      <c r="HH1261" s="60"/>
      <c r="HI1261" s="60"/>
      <c r="HJ1261" s="60"/>
      <c r="HK1261" s="60"/>
      <c r="HL1261" s="60"/>
      <c r="HM1261" s="60"/>
      <c r="HN1261" s="60"/>
      <c r="HO1261" s="60"/>
      <c r="HP1261" s="60"/>
      <c r="HQ1261" s="60"/>
      <c r="HR1261" s="60"/>
      <c r="HS1261" s="60"/>
      <c r="HT1261" s="60"/>
      <c r="HU1261" s="60"/>
      <c r="HV1261" s="60"/>
      <c r="HW1261" s="60"/>
      <c r="HX1261" s="60"/>
      <c r="HY1261" s="60"/>
      <c r="HZ1261" s="60"/>
      <c r="IA1261" s="60"/>
      <c r="IB1261" s="60"/>
      <c r="IC1261" s="60"/>
      <c r="ID1261" s="60"/>
      <c r="IE1261" s="60"/>
      <c r="IF1261" s="60"/>
      <c r="IG1261" s="60"/>
      <c r="IH1261" s="60"/>
      <c r="II1261" s="60"/>
      <c r="IJ1261" s="60"/>
      <c r="IK1261" s="60"/>
      <c r="IL1261" s="60"/>
      <c r="IM1261" s="60"/>
      <c r="IN1261" s="60"/>
      <c r="IO1261" s="60"/>
      <c r="IP1261" s="60"/>
      <c r="IQ1261" s="60"/>
      <c r="IR1261" s="60"/>
      <c r="IS1261" s="60"/>
      <c r="IT1261" s="60"/>
      <c r="IU1261" s="60"/>
      <c r="IV1261" s="60"/>
      <c r="IW1261" s="60"/>
      <c r="IX1261" s="60"/>
      <c r="IY1261" s="60"/>
      <c r="IZ1261" s="60"/>
      <c r="JA1261" s="60"/>
      <c r="JB1261" s="60"/>
      <c r="JC1261" s="60"/>
      <c r="JD1261" s="60"/>
      <c r="JE1261" s="60"/>
      <c r="JF1261" s="60"/>
      <c r="JG1261" s="60"/>
      <c r="JH1261" s="60"/>
      <c r="JI1261" s="60"/>
      <c r="JJ1261" s="60"/>
      <c r="JK1261" s="60"/>
      <c r="JL1261" s="60"/>
      <c r="JM1261" s="60"/>
      <c r="JN1261" s="60"/>
      <c r="JO1261" s="60"/>
      <c r="JP1261" s="60"/>
      <c r="JQ1261" s="60"/>
      <c r="JR1261" s="60"/>
      <c r="JS1261" s="60"/>
      <c r="JT1261" s="60"/>
      <c r="JU1261" s="60"/>
      <c r="JV1261" s="60"/>
      <c r="JW1261" s="60"/>
      <c r="JX1261" s="60"/>
      <c r="JY1261" s="60"/>
      <c r="JZ1261" s="60"/>
      <c r="KA1261" s="60"/>
      <c r="KB1261" s="60"/>
      <c r="KC1261" s="60"/>
      <c r="KD1261" s="60"/>
      <c r="KE1261" s="60"/>
      <c r="KF1261" s="60"/>
      <c r="KG1261" s="60"/>
      <c r="KH1261" s="60"/>
      <c r="KI1261" s="60"/>
      <c r="KJ1261" s="60"/>
      <c r="KK1261" s="60"/>
      <c r="KL1261" s="60"/>
      <c r="KM1261" s="60"/>
      <c r="KN1261" s="60"/>
      <c r="KO1261" s="60"/>
      <c r="KP1261" s="60"/>
      <c r="KQ1261" s="60"/>
      <c r="KR1261" s="60"/>
      <c r="KS1261" s="60"/>
      <c r="KT1261" s="60"/>
      <c r="KU1261" s="60"/>
      <c r="KV1261" s="60"/>
      <c r="KW1261" s="60"/>
      <c r="KX1261" s="60"/>
      <c r="KY1261" s="60"/>
      <c r="KZ1261" s="60"/>
      <c r="LA1261" s="60"/>
      <c r="LB1261" s="60"/>
      <c r="LC1261" s="60"/>
      <c r="LD1261" s="60"/>
      <c r="LE1261" s="60"/>
      <c r="LF1261" s="60"/>
      <c r="LG1261" s="60"/>
      <c r="LH1261" s="60"/>
      <c r="LI1261" s="60"/>
      <c r="LJ1261" s="60"/>
      <c r="LK1261" s="60"/>
      <c r="LL1261" s="60"/>
      <c r="LM1261" s="60"/>
      <c r="LN1261" s="60"/>
      <c r="LO1261" s="60"/>
      <c r="LP1261" s="60"/>
      <c r="LQ1261" s="60"/>
      <c r="LR1261" s="60"/>
      <c r="LS1261" s="60"/>
      <c r="LT1261" s="60"/>
      <c r="LU1261" s="60"/>
      <c r="LV1261" s="60"/>
      <c r="LW1261" s="60"/>
      <c r="LX1261" s="60"/>
      <c r="LY1261" s="60"/>
      <c r="LZ1261" s="60"/>
      <c r="MA1261" s="60"/>
      <c r="MB1261" s="60"/>
      <c r="MC1261" s="60"/>
      <c r="MD1261" s="60"/>
      <c r="ME1261" s="60"/>
      <c r="MF1261" s="60"/>
      <c r="MG1261" s="60"/>
      <c r="MH1261" s="60"/>
      <c r="MI1261" s="60"/>
      <c r="MJ1261" s="60"/>
      <c r="MK1261" s="60"/>
      <c r="ML1261" s="60"/>
      <c r="MM1261" s="60"/>
      <c r="MN1261" s="60"/>
      <c r="MO1261" s="60"/>
      <c r="MP1261" s="60"/>
      <c r="MQ1261" s="60"/>
      <c r="MR1261" s="60"/>
      <c r="MS1261" s="60"/>
      <c r="MT1261" s="60"/>
      <c r="MU1261" s="60"/>
      <c r="MV1261" s="60"/>
      <c r="MW1261" s="60"/>
      <c r="MX1261" s="60"/>
      <c r="MY1261" s="60"/>
      <c r="MZ1261" s="60"/>
      <c r="NA1261" s="60"/>
      <c r="NB1261" s="60"/>
      <c r="NC1261" s="60"/>
      <c r="ND1261" s="60"/>
      <c r="NE1261" s="60"/>
      <c r="NF1261" s="60"/>
      <c r="NG1261" s="60"/>
      <c r="NH1261" s="60"/>
      <c r="NI1261" s="60"/>
      <c r="NJ1261" s="60"/>
      <c r="NK1261" s="60"/>
      <c r="NL1261" s="60"/>
      <c r="NM1261" s="60"/>
      <c r="NN1261" s="60"/>
      <c r="NO1261" s="60"/>
      <c r="NP1261" s="60"/>
      <c r="NQ1261" s="60"/>
      <c r="NR1261" s="60"/>
      <c r="NS1261" s="60"/>
      <c r="NT1261" s="60"/>
      <c r="NU1261" s="60"/>
      <c r="NV1261" s="60"/>
      <c r="NW1261" s="60"/>
      <c r="NX1261" s="60"/>
      <c r="NY1261" s="60"/>
      <c r="NZ1261" s="60"/>
      <c r="OA1261" s="60"/>
      <c r="OB1261" s="60"/>
      <c r="OC1261" s="60"/>
      <c r="OD1261" s="60"/>
      <c r="OE1261" s="60"/>
      <c r="OF1261" s="60"/>
      <c r="OG1261" s="60"/>
      <c r="OH1261" s="60"/>
      <c r="OI1261" s="60"/>
      <c r="OJ1261" s="60"/>
      <c r="OK1261" s="60"/>
      <c r="OL1261" s="60"/>
      <c r="OM1261" s="60"/>
      <c r="ON1261" s="60"/>
      <c r="OO1261" s="60"/>
      <c r="OP1261" s="60"/>
      <c r="OQ1261" s="60"/>
      <c r="OR1261" s="60"/>
      <c r="OS1261" s="60"/>
      <c r="OT1261" s="60"/>
      <c r="OU1261" s="60"/>
      <c r="OV1261" s="60"/>
      <c r="OW1261" s="60"/>
      <c r="OX1261" s="60"/>
      <c r="OY1261" s="60"/>
      <c r="OZ1261" s="60"/>
      <c r="PA1261" s="60"/>
      <c r="PB1261" s="60"/>
      <c r="PC1261" s="60"/>
      <c r="PD1261" s="60"/>
      <c r="PE1261" s="60"/>
      <c r="PF1261" s="60"/>
      <c r="PG1261" s="60"/>
      <c r="PH1261" s="60"/>
      <c r="PI1261" s="60"/>
      <c r="PJ1261" s="60"/>
      <c r="PK1261" s="60"/>
      <c r="PL1261" s="60"/>
      <c r="PM1261" s="60"/>
      <c r="PN1261" s="60"/>
      <c r="PO1261" s="60"/>
      <c r="PP1261" s="60"/>
      <c r="PQ1261" s="60"/>
      <c r="PR1261" s="60"/>
      <c r="PS1261" s="60"/>
      <c r="PT1261" s="60"/>
      <c r="PU1261" s="60"/>
      <c r="PV1261" s="60"/>
      <c r="PW1261" s="60"/>
      <c r="PX1261" s="60"/>
      <c r="PY1261" s="60"/>
      <c r="PZ1261" s="60"/>
      <c r="QA1261" s="60"/>
      <c r="QB1261" s="60"/>
      <c r="QC1261" s="60"/>
      <c r="QD1261" s="60"/>
      <c r="QE1261" s="60"/>
      <c r="QF1261" s="60"/>
      <c r="QG1261" s="60"/>
      <c r="QH1261" s="60"/>
      <c r="QI1261" s="60"/>
      <c r="QJ1261" s="60"/>
      <c r="QK1261" s="60"/>
      <c r="QL1261" s="60"/>
      <c r="QM1261" s="60"/>
      <c r="QN1261" s="60"/>
      <c r="QO1261" s="60"/>
      <c r="QP1261" s="60"/>
      <c r="QQ1261" s="60"/>
      <c r="QR1261" s="60"/>
      <c r="QS1261" s="60"/>
      <c r="QT1261" s="60"/>
      <c r="QU1261" s="60"/>
      <c r="QV1261" s="60"/>
      <c r="QW1261" s="60"/>
      <c r="QX1261" s="60"/>
      <c r="QY1261" s="60"/>
      <c r="QZ1261" s="60"/>
      <c r="RA1261" s="60"/>
      <c r="RB1261" s="60"/>
      <c r="RC1261" s="60"/>
      <c r="RD1261" s="60"/>
      <c r="RE1261" s="60"/>
      <c r="RF1261" s="60"/>
      <c r="RG1261" s="60"/>
      <c r="RH1261" s="60"/>
      <c r="RI1261" s="60"/>
      <c r="RJ1261" s="60"/>
      <c r="RK1261" s="60"/>
      <c r="RL1261" s="60"/>
      <c r="RM1261" s="60"/>
      <c r="RN1261" s="60"/>
      <c r="RO1261" s="60"/>
      <c r="RP1261" s="60"/>
      <c r="RQ1261" s="60"/>
      <c r="RR1261" s="60"/>
      <c r="RS1261" s="60"/>
      <c r="RT1261" s="60"/>
      <c r="RU1261" s="60"/>
      <c r="RV1261" s="60"/>
      <c r="RW1261" s="60"/>
      <c r="RX1261" s="60"/>
      <c r="RY1261" s="60"/>
      <c r="RZ1261" s="60"/>
      <c r="SA1261" s="60"/>
      <c r="SB1261" s="60"/>
      <c r="SC1261" s="60"/>
      <c r="SD1261" s="60"/>
      <c r="SE1261" s="60"/>
      <c r="SF1261" s="60"/>
      <c r="SG1261" s="60"/>
      <c r="SH1261" s="60"/>
      <c r="SI1261" s="60"/>
      <c r="SJ1261" s="60"/>
      <c r="SK1261" s="60"/>
      <c r="SL1261" s="60"/>
      <c r="SM1261" s="60"/>
      <c r="SN1261" s="60"/>
      <c r="SO1261" s="60"/>
      <c r="SP1261" s="60"/>
      <c r="SQ1261" s="60"/>
      <c r="SR1261" s="60"/>
      <c r="SS1261" s="60"/>
      <c r="ST1261" s="60"/>
      <c r="SU1261" s="60"/>
      <c r="SV1261" s="60"/>
      <c r="SW1261" s="60"/>
      <c r="SX1261" s="60"/>
      <c r="SY1261" s="60"/>
      <c r="SZ1261" s="60"/>
      <c r="TA1261" s="60"/>
      <c r="TB1261" s="60"/>
      <c r="TC1261" s="60"/>
      <c r="TD1261" s="60"/>
      <c r="TE1261" s="60"/>
      <c r="TF1261" s="60"/>
      <c r="TG1261" s="60"/>
      <c r="TH1261" s="60"/>
      <c r="TI1261" s="60"/>
    </row>
    <row r="1262" spans="1:529" s="82" customFormat="1" ht="46.5" customHeight="1" thickBot="1" x14ac:dyDescent="0.3">
      <c r="A1262" s="165" t="s">
        <v>5802</v>
      </c>
      <c r="B1262" s="166">
        <v>42209</v>
      </c>
      <c r="C1262" s="167" t="s">
        <v>7675</v>
      </c>
      <c r="D1262" s="167" t="s">
        <v>7216</v>
      </c>
      <c r="E1262" s="167" t="s">
        <v>63</v>
      </c>
      <c r="F1262" s="167" t="s">
        <v>63</v>
      </c>
      <c r="G1262" s="167" t="s">
        <v>63</v>
      </c>
      <c r="H1262" s="168" t="s">
        <v>3265</v>
      </c>
      <c r="I1262" s="166">
        <v>42236</v>
      </c>
      <c r="J1262" s="166">
        <v>46592</v>
      </c>
      <c r="K1262" s="167" t="s">
        <v>1112</v>
      </c>
      <c r="L1262" s="167" t="s">
        <v>7058</v>
      </c>
      <c r="M1262" s="167" t="s">
        <v>5803</v>
      </c>
      <c r="N1262" s="103" t="s">
        <v>66</v>
      </c>
      <c r="O1262" s="167">
        <v>2946.4</v>
      </c>
      <c r="P1262" s="759"/>
      <c r="Q1262" s="759" t="s">
        <v>8172</v>
      </c>
      <c r="R1262" s="759" t="s">
        <v>8676</v>
      </c>
      <c r="S1262" s="759"/>
      <c r="T1262" s="564">
        <v>0.33600000000000002</v>
      </c>
      <c r="U1262" s="167">
        <v>8.07</v>
      </c>
      <c r="V1262" s="167">
        <v>2946.4</v>
      </c>
      <c r="W1262" s="167" t="s">
        <v>3185</v>
      </c>
      <c r="X1262" s="167">
        <v>60</v>
      </c>
      <c r="Y1262" s="167">
        <v>25</v>
      </c>
      <c r="Z1262" s="167">
        <v>125</v>
      </c>
      <c r="AA1262" s="167" t="s">
        <v>1090</v>
      </c>
      <c r="AB1262" s="167" t="s">
        <v>1090</v>
      </c>
      <c r="AC1262" s="167" t="s">
        <v>1090</v>
      </c>
      <c r="AD1262" s="167" t="s">
        <v>1090</v>
      </c>
      <c r="AE1262" s="167" t="s">
        <v>1090</v>
      </c>
      <c r="AF1262" s="167">
        <v>0.3</v>
      </c>
      <c r="AG1262" s="167" t="s">
        <v>5804</v>
      </c>
      <c r="AH1262" s="167">
        <v>138.74100000000001</v>
      </c>
      <c r="AI1262" s="167" t="s">
        <v>5805</v>
      </c>
      <c r="AJ1262" s="167" t="s">
        <v>5806</v>
      </c>
      <c r="AK1262" s="103" t="s">
        <v>1459</v>
      </c>
      <c r="AL1262" s="452" t="s">
        <v>8173</v>
      </c>
      <c r="AM1262" s="60"/>
      <c r="AN1262" s="60"/>
      <c r="AO1262" s="60"/>
      <c r="AP1262" s="60"/>
      <c r="AQ1262" s="60"/>
      <c r="AR1262" s="60"/>
      <c r="AS1262" s="60"/>
      <c r="AT1262" s="60"/>
      <c r="AU1262" s="60"/>
      <c r="AV1262" s="60"/>
      <c r="AW1262" s="60"/>
      <c r="AX1262" s="60"/>
      <c r="AY1262" s="60"/>
      <c r="AZ1262" s="60"/>
      <c r="BA1262" s="60"/>
      <c r="BB1262" s="60"/>
      <c r="BC1262" s="60"/>
      <c r="BD1262" s="60"/>
      <c r="BE1262" s="60"/>
      <c r="BF1262" s="60"/>
      <c r="BG1262" s="60"/>
      <c r="BH1262" s="60"/>
      <c r="BI1262" s="60"/>
      <c r="BJ1262" s="60"/>
      <c r="BK1262" s="60"/>
      <c r="BL1262" s="60"/>
      <c r="BM1262" s="60"/>
      <c r="BN1262" s="60"/>
      <c r="BO1262" s="60"/>
      <c r="BP1262" s="60"/>
      <c r="BQ1262" s="60"/>
      <c r="BR1262" s="60"/>
      <c r="BS1262" s="60"/>
      <c r="BT1262" s="60"/>
      <c r="BU1262" s="60"/>
      <c r="BV1262" s="60"/>
      <c r="BW1262" s="60"/>
      <c r="BX1262" s="60"/>
      <c r="BY1262" s="60"/>
      <c r="BZ1262" s="60"/>
      <c r="CA1262" s="60"/>
      <c r="CB1262" s="60"/>
      <c r="CC1262" s="60"/>
      <c r="CD1262" s="60"/>
      <c r="CE1262" s="60"/>
      <c r="CF1262" s="60"/>
      <c r="CG1262" s="60"/>
      <c r="CH1262" s="60"/>
      <c r="CI1262" s="60"/>
      <c r="CJ1262" s="60"/>
      <c r="CK1262" s="60"/>
      <c r="CL1262" s="60"/>
      <c r="CM1262" s="60"/>
      <c r="CN1262" s="60"/>
      <c r="CO1262" s="60"/>
      <c r="CP1262" s="60"/>
      <c r="CQ1262" s="60"/>
      <c r="CR1262" s="60"/>
      <c r="CS1262" s="60"/>
      <c r="CT1262" s="60"/>
      <c r="CU1262" s="60"/>
      <c r="CV1262" s="60"/>
      <c r="CW1262" s="60"/>
      <c r="CX1262" s="60"/>
      <c r="CY1262" s="60"/>
      <c r="CZ1262" s="60"/>
      <c r="DA1262" s="60"/>
      <c r="DB1262" s="60"/>
      <c r="DC1262" s="60"/>
      <c r="DD1262" s="60"/>
      <c r="DE1262" s="60"/>
      <c r="DF1262" s="60"/>
      <c r="DG1262" s="60"/>
      <c r="DH1262" s="60"/>
      <c r="DI1262" s="60"/>
      <c r="DJ1262" s="60"/>
      <c r="DK1262" s="60"/>
      <c r="DL1262" s="60"/>
      <c r="DM1262" s="60"/>
      <c r="DN1262" s="60"/>
      <c r="DO1262" s="60"/>
      <c r="DP1262" s="60"/>
      <c r="DQ1262" s="60"/>
      <c r="DR1262" s="60"/>
      <c r="DS1262" s="60"/>
      <c r="DT1262" s="60"/>
      <c r="DU1262" s="60"/>
      <c r="DV1262" s="60"/>
      <c r="DW1262" s="60"/>
      <c r="DX1262" s="60"/>
      <c r="DY1262" s="60"/>
      <c r="DZ1262" s="60"/>
      <c r="EA1262" s="60"/>
      <c r="EB1262" s="60"/>
      <c r="EC1262" s="60"/>
      <c r="ED1262" s="60"/>
      <c r="EE1262" s="60"/>
      <c r="EF1262" s="60"/>
      <c r="EG1262" s="60"/>
      <c r="EH1262" s="60"/>
      <c r="EI1262" s="60"/>
      <c r="EJ1262" s="60"/>
      <c r="EK1262" s="60"/>
      <c r="EL1262" s="60"/>
      <c r="EM1262" s="60"/>
      <c r="EN1262" s="60"/>
      <c r="EO1262" s="60"/>
      <c r="EP1262" s="60"/>
      <c r="EQ1262" s="60"/>
      <c r="ER1262" s="60"/>
      <c r="ES1262" s="60"/>
      <c r="ET1262" s="60"/>
      <c r="EU1262" s="60"/>
      <c r="EV1262" s="60"/>
      <c r="EW1262" s="60"/>
      <c r="EX1262" s="60"/>
      <c r="EY1262" s="60"/>
      <c r="EZ1262" s="60"/>
      <c r="FA1262" s="60"/>
      <c r="FB1262" s="60"/>
      <c r="FC1262" s="60"/>
      <c r="FD1262" s="60"/>
      <c r="FE1262" s="60"/>
      <c r="FF1262" s="60"/>
      <c r="FG1262" s="60"/>
      <c r="FH1262" s="60"/>
      <c r="FI1262" s="60"/>
      <c r="FJ1262" s="60"/>
      <c r="FK1262" s="60"/>
      <c r="FL1262" s="60"/>
      <c r="FM1262" s="60"/>
      <c r="FN1262" s="60"/>
      <c r="FO1262" s="60"/>
      <c r="FP1262" s="60"/>
      <c r="FQ1262" s="60"/>
      <c r="FR1262" s="60"/>
      <c r="FS1262" s="60"/>
      <c r="FT1262" s="60"/>
      <c r="FU1262" s="60"/>
      <c r="FV1262" s="60"/>
      <c r="FW1262" s="60"/>
      <c r="FX1262" s="60"/>
      <c r="FY1262" s="60"/>
      <c r="FZ1262" s="60"/>
      <c r="GA1262" s="60"/>
      <c r="GB1262" s="60"/>
      <c r="GC1262" s="60"/>
      <c r="GD1262" s="60"/>
      <c r="GE1262" s="60"/>
      <c r="GF1262" s="60"/>
      <c r="GG1262" s="60"/>
      <c r="GH1262" s="60"/>
      <c r="GI1262" s="60"/>
      <c r="GJ1262" s="60"/>
      <c r="GK1262" s="60"/>
      <c r="GL1262" s="60"/>
      <c r="GM1262" s="60"/>
      <c r="GN1262" s="60"/>
      <c r="GO1262" s="60"/>
      <c r="GP1262" s="60"/>
      <c r="GQ1262" s="60"/>
      <c r="GR1262" s="60"/>
      <c r="GS1262" s="60"/>
      <c r="GT1262" s="60"/>
      <c r="GU1262" s="60"/>
      <c r="GV1262" s="60"/>
      <c r="GW1262" s="60"/>
      <c r="GX1262" s="60"/>
      <c r="GY1262" s="60"/>
      <c r="GZ1262" s="60"/>
      <c r="HA1262" s="60"/>
      <c r="HB1262" s="60"/>
      <c r="HC1262" s="60"/>
      <c r="HD1262" s="60"/>
      <c r="HE1262" s="60"/>
      <c r="HF1262" s="60"/>
      <c r="HG1262" s="60"/>
      <c r="HH1262" s="60"/>
      <c r="HI1262" s="60"/>
      <c r="HJ1262" s="60"/>
      <c r="HK1262" s="60"/>
      <c r="HL1262" s="60"/>
      <c r="HM1262" s="60"/>
      <c r="HN1262" s="60"/>
      <c r="HO1262" s="60"/>
      <c r="HP1262" s="60"/>
      <c r="HQ1262" s="60"/>
      <c r="HR1262" s="60"/>
      <c r="HS1262" s="60"/>
      <c r="HT1262" s="60"/>
      <c r="HU1262" s="60"/>
      <c r="HV1262" s="60"/>
      <c r="HW1262" s="60"/>
      <c r="HX1262" s="60"/>
      <c r="HY1262" s="60"/>
      <c r="HZ1262" s="60"/>
      <c r="IA1262" s="60"/>
      <c r="IB1262" s="60"/>
      <c r="IC1262" s="60"/>
      <c r="ID1262" s="60"/>
      <c r="IE1262" s="60"/>
      <c r="IF1262" s="60"/>
      <c r="IG1262" s="60"/>
      <c r="IH1262" s="60"/>
      <c r="II1262" s="60"/>
      <c r="IJ1262" s="60"/>
      <c r="IK1262" s="60"/>
      <c r="IL1262" s="60"/>
      <c r="IM1262" s="60"/>
      <c r="IN1262" s="60"/>
      <c r="IO1262" s="60"/>
      <c r="IP1262" s="60"/>
      <c r="IQ1262" s="60"/>
      <c r="IR1262" s="60"/>
      <c r="IS1262" s="60"/>
      <c r="IT1262" s="60"/>
      <c r="IU1262" s="60"/>
      <c r="IV1262" s="60"/>
      <c r="IW1262" s="60"/>
      <c r="IX1262" s="60"/>
      <c r="IY1262" s="60"/>
      <c r="IZ1262" s="60"/>
      <c r="JA1262" s="60"/>
      <c r="JB1262" s="60"/>
      <c r="JC1262" s="60"/>
      <c r="JD1262" s="60"/>
      <c r="JE1262" s="60"/>
      <c r="JF1262" s="60"/>
      <c r="JG1262" s="60"/>
      <c r="JH1262" s="60"/>
      <c r="JI1262" s="60"/>
      <c r="JJ1262" s="60"/>
      <c r="JK1262" s="60"/>
      <c r="JL1262" s="60"/>
      <c r="JM1262" s="60"/>
      <c r="JN1262" s="60"/>
      <c r="JO1262" s="60"/>
      <c r="JP1262" s="60"/>
      <c r="JQ1262" s="60"/>
      <c r="JR1262" s="60"/>
      <c r="JS1262" s="60"/>
      <c r="JT1262" s="60"/>
      <c r="JU1262" s="60"/>
      <c r="JV1262" s="60"/>
      <c r="JW1262" s="60"/>
      <c r="JX1262" s="60"/>
      <c r="JY1262" s="60"/>
      <c r="JZ1262" s="60"/>
      <c r="KA1262" s="60"/>
      <c r="KB1262" s="60"/>
      <c r="KC1262" s="60"/>
      <c r="KD1262" s="60"/>
      <c r="KE1262" s="60"/>
      <c r="KF1262" s="60"/>
      <c r="KG1262" s="60"/>
      <c r="KH1262" s="60"/>
      <c r="KI1262" s="60"/>
      <c r="KJ1262" s="60"/>
      <c r="KK1262" s="60"/>
      <c r="KL1262" s="60"/>
      <c r="KM1262" s="60"/>
      <c r="KN1262" s="60"/>
      <c r="KO1262" s="60"/>
      <c r="KP1262" s="60"/>
      <c r="KQ1262" s="60"/>
      <c r="KR1262" s="60"/>
      <c r="KS1262" s="60"/>
      <c r="KT1262" s="60"/>
      <c r="KU1262" s="60"/>
      <c r="KV1262" s="60"/>
      <c r="KW1262" s="60"/>
      <c r="KX1262" s="60"/>
      <c r="KY1262" s="60"/>
      <c r="KZ1262" s="60"/>
      <c r="LA1262" s="60"/>
      <c r="LB1262" s="60"/>
      <c r="LC1262" s="60"/>
      <c r="LD1262" s="60"/>
      <c r="LE1262" s="60"/>
      <c r="LF1262" s="60"/>
      <c r="LG1262" s="60"/>
      <c r="LH1262" s="60"/>
      <c r="LI1262" s="60"/>
      <c r="LJ1262" s="60"/>
      <c r="LK1262" s="60"/>
      <c r="LL1262" s="60"/>
      <c r="LM1262" s="60"/>
      <c r="LN1262" s="60"/>
      <c r="LO1262" s="60"/>
      <c r="LP1262" s="60"/>
      <c r="LQ1262" s="60"/>
      <c r="LR1262" s="60"/>
      <c r="LS1262" s="60"/>
      <c r="LT1262" s="60"/>
      <c r="LU1262" s="60"/>
      <c r="LV1262" s="60"/>
      <c r="LW1262" s="60"/>
      <c r="LX1262" s="60"/>
      <c r="LY1262" s="60"/>
      <c r="LZ1262" s="60"/>
      <c r="MA1262" s="60"/>
      <c r="MB1262" s="60"/>
      <c r="MC1262" s="60"/>
      <c r="MD1262" s="60"/>
      <c r="ME1262" s="60"/>
      <c r="MF1262" s="60"/>
      <c r="MG1262" s="60"/>
      <c r="MH1262" s="60"/>
      <c r="MI1262" s="60"/>
      <c r="MJ1262" s="60"/>
      <c r="MK1262" s="60"/>
      <c r="ML1262" s="60"/>
      <c r="MM1262" s="60"/>
      <c r="MN1262" s="60"/>
      <c r="MO1262" s="60"/>
      <c r="MP1262" s="60"/>
      <c r="MQ1262" s="60"/>
      <c r="MR1262" s="60"/>
      <c r="MS1262" s="60"/>
      <c r="MT1262" s="60"/>
      <c r="MU1262" s="60"/>
      <c r="MV1262" s="60"/>
      <c r="MW1262" s="60"/>
      <c r="MX1262" s="60"/>
      <c r="MY1262" s="60"/>
      <c r="MZ1262" s="60"/>
      <c r="NA1262" s="60"/>
      <c r="NB1262" s="60"/>
      <c r="NC1262" s="60"/>
      <c r="ND1262" s="60"/>
      <c r="NE1262" s="60"/>
      <c r="NF1262" s="60"/>
      <c r="NG1262" s="60"/>
      <c r="NH1262" s="60"/>
      <c r="NI1262" s="60"/>
      <c r="NJ1262" s="60"/>
      <c r="NK1262" s="60"/>
      <c r="NL1262" s="60"/>
      <c r="NM1262" s="60"/>
      <c r="NN1262" s="60"/>
      <c r="NO1262" s="60"/>
      <c r="NP1262" s="60"/>
      <c r="NQ1262" s="60"/>
      <c r="NR1262" s="60"/>
      <c r="NS1262" s="60"/>
      <c r="NT1262" s="60"/>
      <c r="NU1262" s="60"/>
      <c r="NV1262" s="60"/>
      <c r="NW1262" s="60"/>
      <c r="NX1262" s="60"/>
      <c r="NY1262" s="60"/>
      <c r="NZ1262" s="60"/>
      <c r="OA1262" s="60"/>
      <c r="OB1262" s="60"/>
      <c r="OC1262" s="60"/>
      <c r="OD1262" s="60"/>
      <c r="OE1262" s="60"/>
      <c r="OF1262" s="60"/>
      <c r="OG1262" s="60"/>
      <c r="OH1262" s="60"/>
      <c r="OI1262" s="60"/>
      <c r="OJ1262" s="60"/>
      <c r="OK1262" s="60"/>
      <c r="OL1262" s="60"/>
      <c r="OM1262" s="60"/>
      <c r="ON1262" s="60"/>
      <c r="OO1262" s="60"/>
      <c r="OP1262" s="60"/>
      <c r="OQ1262" s="60"/>
      <c r="OR1262" s="60"/>
      <c r="OS1262" s="60"/>
      <c r="OT1262" s="60"/>
      <c r="OU1262" s="60"/>
      <c r="OV1262" s="60"/>
      <c r="OW1262" s="60"/>
      <c r="OX1262" s="60"/>
      <c r="OY1262" s="60"/>
      <c r="OZ1262" s="60"/>
      <c r="PA1262" s="60"/>
      <c r="PB1262" s="60"/>
      <c r="PC1262" s="60"/>
      <c r="PD1262" s="60"/>
      <c r="PE1262" s="60"/>
      <c r="PF1262" s="60"/>
      <c r="PG1262" s="60"/>
      <c r="PH1262" s="60"/>
      <c r="PI1262" s="60"/>
      <c r="PJ1262" s="60"/>
      <c r="PK1262" s="60"/>
      <c r="PL1262" s="60"/>
      <c r="PM1262" s="60"/>
      <c r="PN1262" s="60"/>
      <c r="PO1262" s="60"/>
      <c r="PP1262" s="60"/>
      <c r="PQ1262" s="60"/>
      <c r="PR1262" s="60"/>
      <c r="PS1262" s="60"/>
      <c r="PT1262" s="60"/>
      <c r="PU1262" s="60"/>
      <c r="PV1262" s="60"/>
      <c r="PW1262" s="60"/>
      <c r="PX1262" s="60"/>
      <c r="PY1262" s="60"/>
      <c r="PZ1262" s="60"/>
      <c r="QA1262" s="60"/>
      <c r="QB1262" s="60"/>
      <c r="QC1262" s="60"/>
      <c r="QD1262" s="60"/>
      <c r="QE1262" s="60"/>
      <c r="QF1262" s="60"/>
      <c r="QG1262" s="60"/>
      <c r="QH1262" s="60"/>
      <c r="QI1262" s="60"/>
      <c r="QJ1262" s="60"/>
      <c r="QK1262" s="60"/>
      <c r="QL1262" s="60"/>
      <c r="QM1262" s="60"/>
      <c r="QN1262" s="60"/>
      <c r="QO1262" s="60"/>
      <c r="QP1262" s="60"/>
      <c r="QQ1262" s="60"/>
      <c r="QR1262" s="60"/>
      <c r="QS1262" s="60"/>
      <c r="QT1262" s="60"/>
      <c r="QU1262" s="60"/>
      <c r="QV1262" s="60"/>
      <c r="QW1262" s="60"/>
      <c r="QX1262" s="60"/>
      <c r="QY1262" s="60"/>
      <c r="QZ1262" s="60"/>
      <c r="RA1262" s="60"/>
      <c r="RB1262" s="60"/>
      <c r="RC1262" s="60"/>
      <c r="RD1262" s="60"/>
      <c r="RE1262" s="60"/>
      <c r="RF1262" s="60"/>
      <c r="RG1262" s="60"/>
      <c r="RH1262" s="60"/>
      <c r="RI1262" s="60"/>
      <c r="RJ1262" s="60"/>
      <c r="RK1262" s="60"/>
      <c r="RL1262" s="60"/>
      <c r="RM1262" s="60"/>
      <c r="RN1262" s="60"/>
      <c r="RO1262" s="60"/>
      <c r="RP1262" s="60"/>
      <c r="RQ1262" s="60"/>
      <c r="RR1262" s="60"/>
      <c r="RS1262" s="60"/>
      <c r="RT1262" s="60"/>
      <c r="RU1262" s="60"/>
      <c r="RV1262" s="60"/>
      <c r="RW1262" s="60"/>
      <c r="RX1262" s="60"/>
      <c r="RY1262" s="60"/>
      <c r="RZ1262" s="60"/>
      <c r="SA1262" s="60"/>
      <c r="SB1262" s="60"/>
      <c r="SC1262" s="60"/>
      <c r="SD1262" s="60"/>
      <c r="SE1262" s="60"/>
      <c r="SF1262" s="60"/>
      <c r="SG1262" s="60"/>
      <c r="SH1262" s="60"/>
      <c r="SI1262" s="60"/>
      <c r="SJ1262" s="60"/>
      <c r="SK1262" s="60"/>
      <c r="SL1262" s="60"/>
      <c r="SM1262" s="60"/>
      <c r="SN1262" s="60"/>
      <c r="SO1262" s="60"/>
      <c r="SP1262" s="60"/>
      <c r="SQ1262" s="60"/>
      <c r="SR1262" s="60"/>
      <c r="SS1262" s="60"/>
      <c r="ST1262" s="60"/>
      <c r="SU1262" s="60"/>
      <c r="SV1262" s="60"/>
      <c r="SW1262" s="60"/>
      <c r="SX1262" s="60"/>
      <c r="SY1262" s="60"/>
      <c r="SZ1262" s="60"/>
      <c r="TA1262" s="60"/>
      <c r="TB1262" s="60"/>
      <c r="TC1262" s="60"/>
      <c r="TD1262" s="60"/>
      <c r="TE1262" s="60"/>
      <c r="TF1262" s="60"/>
      <c r="TG1262" s="60"/>
      <c r="TH1262" s="60"/>
      <c r="TI1262" s="60"/>
    </row>
    <row r="1263" spans="1:529" s="82" customFormat="1" ht="46.5" customHeight="1" thickBot="1" x14ac:dyDescent="0.3">
      <c r="A1263" s="165" t="s">
        <v>5812</v>
      </c>
      <c r="B1263" s="166">
        <v>42219</v>
      </c>
      <c r="C1263" s="167" t="s">
        <v>6347</v>
      </c>
      <c r="D1263" s="167" t="s">
        <v>7217</v>
      </c>
      <c r="E1263" s="103" t="s">
        <v>7174</v>
      </c>
      <c r="F1263" s="103" t="s">
        <v>41</v>
      </c>
      <c r="G1263" s="103" t="s">
        <v>33</v>
      </c>
      <c r="H1263" s="168" t="s">
        <v>265</v>
      </c>
      <c r="I1263" s="166">
        <v>42241</v>
      </c>
      <c r="J1263" s="166">
        <v>44411</v>
      </c>
      <c r="K1263" s="167" t="s">
        <v>1201</v>
      </c>
      <c r="L1263" s="167"/>
      <c r="M1263" s="167" t="s">
        <v>4783</v>
      </c>
      <c r="N1263" s="167" t="s">
        <v>34</v>
      </c>
      <c r="O1263" s="167">
        <v>17500</v>
      </c>
      <c r="P1263" s="759"/>
      <c r="Q1263" s="759"/>
      <c r="R1263" s="759" t="s">
        <v>7722</v>
      </c>
      <c r="S1263" s="759"/>
      <c r="T1263" s="564">
        <v>21.6</v>
      </c>
      <c r="U1263" s="167">
        <v>47.95</v>
      </c>
      <c r="V1263" s="167">
        <v>17500</v>
      </c>
      <c r="W1263" s="167" t="s">
        <v>1089</v>
      </c>
      <c r="X1263" s="167">
        <v>35</v>
      </c>
      <c r="Y1263" s="167">
        <v>25</v>
      </c>
      <c r="Z1263" s="167">
        <v>125</v>
      </c>
      <c r="AA1263" s="167" t="s">
        <v>1090</v>
      </c>
      <c r="AB1263" s="167" t="s">
        <v>1090</v>
      </c>
      <c r="AC1263" s="167" t="s">
        <v>1090</v>
      </c>
      <c r="AD1263" s="167" t="s">
        <v>1090</v>
      </c>
      <c r="AE1263" s="167" t="s">
        <v>1090</v>
      </c>
      <c r="AF1263" s="167">
        <v>0.3</v>
      </c>
      <c r="AG1263" s="167" t="s">
        <v>1090</v>
      </c>
      <c r="AH1263" s="167">
        <v>516.9</v>
      </c>
      <c r="AI1263" s="167" t="s">
        <v>5813</v>
      </c>
      <c r="AJ1263" s="167" t="s">
        <v>5814</v>
      </c>
      <c r="AK1263" s="167" t="s">
        <v>1459</v>
      </c>
      <c r="AL1263" s="452" t="s">
        <v>6346</v>
      </c>
      <c r="AM1263" s="60"/>
      <c r="AN1263" s="60"/>
      <c r="AO1263" s="60"/>
      <c r="AP1263" s="60"/>
      <c r="AQ1263" s="60"/>
      <c r="AR1263" s="60"/>
      <c r="AS1263" s="60"/>
      <c r="AT1263" s="60"/>
      <c r="AU1263" s="60"/>
      <c r="AV1263" s="60"/>
      <c r="AW1263" s="60"/>
      <c r="AX1263" s="60"/>
      <c r="AY1263" s="60"/>
      <c r="AZ1263" s="60"/>
      <c r="BA1263" s="60"/>
      <c r="BB1263" s="60"/>
      <c r="BC1263" s="60"/>
      <c r="BD1263" s="60"/>
      <c r="BE1263" s="60"/>
      <c r="BF1263" s="60"/>
      <c r="BG1263" s="60"/>
      <c r="BH1263" s="60"/>
      <c r="BI1263" s="60"/>
      <c r="BJ1263" s="60"/>
      <c r="BK1263" s="60"/>
      <c r="BL1263" s="60"/>
      <c r="BM1263" s="60"/>
      <c r="BN1263" s="60"/>
      <c r="BO1263" s="60"/>
      <c r="BP1263" s="60"/>
      <c r="BQ1263" s="60"/>
      <c r="BR1263" s="60"/>
      <c r="BS1263" s="60"/>
      <c r="BT1263" s="60"/>
      <c r="BU1263" s="60"/>
      <c r="BV1263" s="60"/>
      <c r="BW1263" s="60"/>
      <c r="BX1263" s="60"/>
      <c r="BY1263" s="60"/>
      <c r="BZ1263" s="60"/>
      <c r="CA1263" s="60"/>
      <c r="CB1263" s="60"/>
      <c r="CC1263" s="60"/>
      <c r="CD1263" s="60"/>
      <c r="CE1263" s="60"/>
      <c r="CF1263" s="60"/>
      <c r="CG1263" s="60"/>
      <c r="CH1263" s="60"/>
      <c r="CI1263" s="60"/>
      <c r="CJ1263" s="60"/>
      <c r="CK1263" s="60"/>
      <c r="CL1263" s="60"/>
      <c r="CM1263" s="60"/>
      <c r="CN1263" s="60"/>
      <c r="CO1263" s="60"/>
      <c r="CP1263" s="60"/>
      <c r="CQ1263" s="60"/>
      <c r="CR1263" s="60"/>
      <c r="CS1263" s="60"/>
      <c r="CT1263" s="60"/>
      <c r="CU1263" s="60"/>
      <c r="CV1263" s="60"/>
      <c r="CW1263" s="60"/>
      <c r="CX1263" s="60"/>
      <c r="CY1263" s="60"/>
      <c r="CZ1263" s="60"/>
      <c r="DA1263" s="60"/>
      <c r="DB1263" s="60"/>
      <c r="DC1263" s="60"/>
      <c r="DD1263" s="60"/>
      <c r="DE1263" s="60"/>
      <c r="DF1263" s="60"/>
      <c r="DG1263" s="60"/>
      <c r="DH1263" s="60"/>
      <c r="DI1263" s="60"/>
      <c r="DJ1263" s="60"/>
      <c r="DK1263" s="60"/>
      <c r="DL1263" s="60"/>
      <c r="DM1263" s="60"/>
      <c r="DN1263" s="60"/>
      <c r="DO1263" s="60"/>
      <c r="DP1263" s="60"/>
      <c r="DQ1263" s="60"/>
      <c r="DR1263" s="60"/>
      <c r="DS1263" s="60"/>
      <c r="DT1263" s="60"/>
      <c r="DU1263" s="60"/>
      <c r="DV1263" s="60"/>
      <c r="DW1263" s="60"/>
      <c r="DX1263" s="60"/>
      <c r="DY1263" s="60"/>
      <c r="DZ1263" s="60"/>
      <c r="EA1263" s="60"/>
      <c r="EB1263" s="60"/>
      <c r="EC1263" s="60"/>
      <c r="ED1263" s="60"/>
      <c r="EE1263" s="60"/>
      <c r="EF1263" s="60"/>
      <c r="EG1263" s="60"/>
      <c r="EH1263" s="60"/>
      <c r="EI1263" s="60"/>
      <c r="EJ1263" s="60"/>
      <c r="EK1263" s="60"/>
      <c r="EL1263" s="60"/>
      <c r="EM1263" s="60"/>
      <c r="EN1263" s="60"/>
      <c r="EO1263" s="60"/>
      <c r="EP1263" s="60"/>
      <c r="EQ1263" s="60"/>
      <c r="ER1263" s="60"/>
      <c r="ES1263" s="60"/>
      <c r="ET1263" s="60"/>
      <c r="EU1263" s="60"/>
      <c r="EV1263" s="60"/>
      <c r="EW1263" s="60"/>
      <c r="EX1263" s="60"/>
      <c r="EY1263" s="60"/>
      <c r="EZ1263" s="60"/>
      <c r="FA1263" s="60"/>
      <c r="FB1263" s="60"/>
      <c r="FC1263" s="60"/>
      <c r="FD1263" s="60"/>
      <c r="FE1263" s="60"/>
      <c r="FF1263" s="60"/>
      <c r="FG1263" s="60"/>
      <c r="FH1263" s="60"/>
      <c r="FI1263" s="60"/>
      <c r="FJ1263" s="60"/>
      <c r="FK1263" s="60"/>
      <c r="FL1263" s="60"/>
      <c r="FM1263" s="60"/>
      <c r="FN1263" s="60"/>
      <c r="FO1263" s="60"/>
      <c r="FP1263" s="60"/>
      <c r="FQ1263" s="60"/>
      <c r="FR1263" s="60"/>
      <c r="FS1263" s="60"/>
      <c r="FT1263" s="60"/>
      <c r="FU1263" s="60"/>
      <c r="FV1263" s="60"/>
      <c r="FW1263" s="60"/>
      <c r="FX1263" s="60"/>
      <c r="FY1263" s="60"/>
      <c r="FZ1263" s="60"/>
      <c r="GA1263" s="60"/>
      <c r="GB1263" s="60"/>
      <c r="GC1263" s="60"/>
      <c r="GD1263" s="60"/>
      <c r="GE1263" s="60"/>
      <c r="GF1263" s="60"/>
      <c r="GG1263" s="60"/>
      <c r="GH1263" s="60"/>
      <c r="GI1263" s="60"/>
      <c r="GJ1263" s="60"/>
      <c r="GK1263" s="60"/>
      <c r="GL1263" s="60"/>
      <c r="GM1263" s="60"/>
      <c r="GN1263" s="60"/>
      <c r="GO1263" s="60"/>
      <c r="GP1263" s="60"/>
      <c r="GQ1263" s="60"/>
      <c r="GR1263" s="60"/>
      <c r="GS1263" s="60"/>
      <c r="GT1263" s="60"/>
      <c r="GU1263" s="60"/>
      <c r="GV1263" s="60"/>
      <c r="GW1263" s="60"/>
      <c r="GX1263" s="60"/>
      <c r="GY1263" s="60"/>
      <c r="GZ1263" s="60"/>
      <c r="HA1263" s="60"/>
      <c r="HB1263" s="60"/>
      <c r="HC1263" s="60"/>
      <c r="HD1263" s="60"/>
      <c r="HE1263" s="60"/>
      <c r="HF1263" s="60"/>
      <c r="HG1263" s="60"/>
      <c r="HH1263" s="60"/>
      <c r="HI1263" s="60"/>
      <c r="HJ1263" s="60"/>
      <c r="HK1263" s="60"/>
      <c r="HL1263" s="60"/>
      <c r="HM1263" s="60"/>
      <c r="HN1263" s="60"/>
      <c r="HO1263" s="60"/>
      <c r="HP1263" s="60"/>
      <c r="HQ1263" s="60"/>
      <c r="HR1263" s="60"/>
      <c r="HS1263" s="60"/>
      <c r="HT1263" s="60"/>
      <c r="HU1263" s="60"/>
      <c r="HV1263" s="60"/>
      <c r="HW1263" s="60"/>
      <c r="HX1263" s="60"/>
      <c r="HY1263" s="60"/>
      <c r="HZ1263" s="60"/>
      <c r="IA1263" s="60"/>
      <c r="IB1263" s="60"/>
      <c r="IC1263" s="60"/>
      <c r="ID1263" s="60"/>
      <c r="IE1263" s="60"/>
      <c r="IF1263" s="60"/>
      <c r="IG1263" s="60"/>
      <c r="IH1263" s="60"/>
      <c r="II1263" s="60"/>
      <c r="IJ1263" s="60"/>
      <c r="IK1263" s="60"/>
      <c r="IL1263" s="60"/>
      <c r="IM1263" s="60"/>
      <c r="IN1263" s="60"/>
      <c r="IO1263" s="60"/>
      <c r="IP1263" s="60"/>
      <c r="IQ1263" s="60"/>
      <c r="IR1263" s="60"/>
      <c r="IS1263" s="60"/>
      <c r="IT1263" s="60"/>
      <c r="IU1263" s="60"/>
      <c r="IV1263" s="60"/>
      <c r="IW1263" s="60"/>
      <c r="IX1263" s="60"/>
      <c r="IY1263" s="60"/>
      <c r="IZ1263" s="60"/>
      <c r="JA1263" s="60"/>
      <c r="JB1263" s="60"/>
      <c r="JC1263" s="60"/>
      <c r="JD1263" s="60"/>
      <c r="JE1263" s="60"/>
      <c r="JF1263" s="60"/>
      <c r="JG1263" s="60"/>
      <c r="JH1263" s="60"/>
      <c r="JI1263" s="60"/>
      <c r="JJ1263" s="60"/>
      <c r="JK1263" s="60"/>
      <c r="JL1263" s="60"/>
      <c r="JM1263" s="60"/>
      <c r="JN1263" s="60"/>
      <c r="JO1263" s="60"/>
      <c r="JP1263" s="60"/>
      <c r="JQ1263" s="60"/>
      <c r="JR1263" s="60"/>
      <c r="JS1263" s="60"/>
      <c r="JT1263" s="60"/>
      <c r="JU1263" s="60"/>
      <c r="JV1263" s="60"/>
      <c r="JW1263" s="60"/>
      <c r="JX1263" s="60"/>
      <c r="JY1263" s="60"/>
      <c r="JZ1263" s="60"/>
      <c r="KA1263" s="60"/>
      <c r="KB1263" s="60"/>
      <c r="KC1263" s="60"/>
      <c r="KD1263" s="60"/>
      <c r="KE1263" s="60"/>
      <c r="KF1263" s="60"/>
      <c r="KG1263" s="60"/>
      <c r="KH1263" s="60"/>
      <c r="KI1263" s="60"/>
      <c r="KJ1263" s="60"/>
      <c r="KK1263" s="60"/>
      <c r="KL1263" s="60"/>
      <c r="KM1263" s="60"/>
      <c r="KN1263" s="60"/>
      <c r="KO1263" s="60"/>
      <c r="KP1263" s="60"/>
      <c r="KQ1263" s="60"/>
      <c r="KR1263" s="60"/>
      <c r="KS1263" s="60"/>
      <c r="KT1263" s="60"/>
      <c r="KU1263" s="60"/>
      <c r="KV1263" s="60"/>
      <c r="KW1263" s="60"/>
      <c r="KX1263" s="60"/>
      <c r="KY1263" s="60"/>
      <c r="KZ1263" s="60"/>
      <c r="LA1263" s="60"/>
      <c r="LB1263" s="60"/>
      <c r="LC1263" s="60"/>
      <c r="LD1263" s="60"/>
      <c r="LE1263" s="60"/>
      <c r="LF1263" s="60"/>
      <c r="LG1263" s="60"/>
      <c r="LH1263" s="60"/>
      <c r="LI1263" s="60"/>
      <c r="LJ1263" s="60"/>
      <c r="LK1263" s="60"/>
      <c r="LL1263" s="60"/>
      <c r="LM1263" s="60"/>
      <c r="LN1263" s="60"/>
      <c r="LO1263" s="60"/>
      <c r="LP1263" s="60"/>
      <c r="LQ1263" s="60"/>
      <c r="LR1263" s="60"/>
      <c r="LS1263" s="60"/>
      <c r="LT1263" s="60"/>
      <c r="LU1263" s="60"/>
      <c r="LV1263" s="60"/>
      <c r="LW1263" s="60"/>
      <c r="LX1263" s="60"/>
      <c r="LY1263" s="60"/>
      <c r="LZ1263" s="60"/>
      <c r="MA1263" s="60"/>
      <c r="MB1263" s="60"/>
      <c r="MC1263" s="60"/>
      <c r="MD1263" s="60"/>
      <c r="ME1263" s="60"/>
      <c r="MF1263" s="60"/>
      <c r="MG1263" s="60"/>
      <c r="MH1263" s="60"/>
      <c r="MI1263" s="60"/>
      <c r="MJ1263" s="60"/>
      <c r="MK1263" s="60"/>
      <c r="ML1263" s="60"/>
      <c r="MM1263" s="60"/>
      <c r="MN1263" s="60"/>
      <c r="MO1263" s="60"/>
      <c r="MP1263" s="60"/>
      <c r="MQ1263" s="60"/>
      <c r="MR1263" s="60"/>
      <c r="MS1263" s="60"/>
      <c r="MT1263" s="60"/>
      <c r="MU1263" s="60"/>
      <c r="MV1263" s="60"/>
      <c r="MW1263" s="60"/>
      <c r="MX1263" s="60"/>
      <c r="MY1263" s="60"/>
      <c r="MZ1263" s="60"/>
      <c r="NA1263" s="60"/>
      <c r="NB1263" s="60"/>
      <c r="NC1263" s="60"/>
      <c r="ND1263" s="60"/>
      <c r="NE1263" s="60"/>
      <c r="NF1263" s="60"/>
      <c r="NG1263" s="60"/>
      <c r="NH1263" s="60"/>
      <c r="NI1263" s="60"/>
      <c r="NJ1263" s="60"/>
      <c r="NK1263" s="60"/>
      <c r="NL1263" s="60"/>
      <c r="NM1263" s="60"/>
      <c r="NN1263" s="60"/>
      <c r="NO1263" s="60"/>
      <c r="NP1263" s="60"/>
      <c r="NQ1263" s="60"/>
      <c r="NR1263" s="60"/>
      <c r="NS1263" s="60"/>
      <c r="NT1263" s="60"/>
      <c r="NU1263" s="60"/>
      <c r="NV1263" s="60"/>
      <c r="NW1263" s="60"/>
      <c r="NX1263" s="60"/>
      <c r="NY1263" s="60"/>
      <c r="NZ1263" s="60"/>
      <c r="OA1263" s="60"/>
      <c r="OB1263" s="60"/>
      <c r="OC1263" s="60"/>
      <c r="OD1263" s="60"/>
      <c r="OE1263" s="60"/>
      <c r="OF1263" s="60"/>
      <c r="OG1263" s="60"/>
      <c r="OH1263" s="60"/>
      <c r="OI1263" s="60"/>
      <c r="OJ1263" s="60"/>
      <c r="OK1263" s="60"/>
      <c r="OL1263" s="60"/>
      <c r="OM1263" s="60"/>
      <c r="ON1263" s="60"/>
      <c r="OO1263" s="60"/>
      <c r="OP1263" s="60"/>
      <c r="OQ1263" s="60"/>
      <c r="OR1263" s="60"/>
      <c r="OS1263" s="60"/>
      <c r="OT1263" s="60"/>
      <c r="OU1263" s="60"/>
      <c r="OV1263" s="60"/>
      <c r="OW1263" s="60"/>
      <c r="OX1263" s="60"/>
      <c r="OY1263" s="60"/>
      <c r="OZ1263" s="60"/>
      <c r="PA1263" s="60"/>
      <c r="PB1263" s="60"/>
      <c r="PC1263" s="60"/>
      <c r="PD1263" s="60"/>
      <c r="PE1263" s="60"/>
      <c r="PF1263" s="60"/>
      <c r="PG1263" s="60"/>
      <c r="PH1263" s="60"/>
      <c r="PI1263" s="60"/>
      <c r="PJ1263" s="60"/>
      <c r="PK1263" s="60"/>
      <c r="PL1263" s="60"/>
      <c r="PM1263" s="60"/>
      <c r="PN1263" s="60"/>
      <c r="PO1263" s="60"/>
      <c r="PP1263" s="60"/>
      <c r="PQ1263" s="60"/>
      <c r="PR1263" s="60"/>
      <c r="PS1263" s="60"/>
      <c r="PT1263" s="60"/>
      <c r="PU1263" s="60"/>
      <c r="PV1263" s="60"/>
      <c r="PW1263" s="60"/>
      <c r="PX1263" s="60"/>
      <c r="PY1263" s="60"/>
      <c r="PZ1263" s="60"/>
      <c r="QA1263" s="60"/>
      <c r="QB1263" s="60"/>
      <c r="QC1263" s="60"/>
      <c r="QD1263" s="60"/>
      <c r="QE1263" s="60"/>
      <c r="QF1263" s="60"/>
      <c r="QG1263" s="60"/>
      <c r="QH1263" s="60"/>
      <c r="QI1263" s="60"/>
      <c r="QJ1263" s="60"/>
      <c r="QK1263" s="60"/>
      <c r="QL1263" s="60"/>
      <c r="QM1263" s="60"/>
      <c r="QN1263" s="60"/>
      <c r="QO1263" s="60"/>
      <c r="QP1263" s="60"/>
      <c r="QQ1263" s="60"/>
      <c r="QR1263" s="60"/>
      <c r="QS1263" s="60"/>
      <c r="QT1263" s="60"/>
      <c r="QU1263" s="60"/>
      <c r="QV1263" s="60"/>
      <c r="QW1263" s="60"/>
      <c r="QX1263" s="60"/>
      <c r="QY1263" s="60"/>
      <c r="QZ1263" s="60"/>
      <c r="RA1263" s="60"/>
      <c r="RB1263" s="60"/>
      <c r="RC1263" s="60"/>
      <c r="RD1263" s="60"/>
      <c r="RE1263" s="60"/>
      <c r="RF1263" s="60"/>
      <c r="RG1263" s="60"/>
      <c r="RH1263" s="60"/>
      <c r="RI1263" s="60"/>
      <c r="RJ1263" s="60"/>
      <c r="RK1263" s="60"/>
      <c r="RL1263" s="60"/>
      <c r="RM1263" s="60"/>
      <c r="RN1263" s="60"/>
      <c r="RO1263" s="60"/>
      <c r="RP1263" s="60"/>
      <c r="RQ1263" s="60"/>
      <c r="RR1263" s="60"/>
      <c r="RS1263" s="60"/>
      <c r="RT1263" s="60"/>
      <c r="RU1263" s="60"/>
      <c r="RV1263" s="60"/>
      <c r="RW1263" s="60"/>
      <c r="RX1263" s="60"/>
      <c r="RY1263" s="60"/>
      <c r="RZ1263" s="60"/>
      <c r="SA1263" s="60"/>
      <c r="SB1263" s="60"/>
      <c r="SC1263" s="60"/>
      <c r="SD1263" s="60"/>
      <c r="SE1263" s="60"/>
      <c r="SF1263" s="60"/>
      <c r="SG1263" s="60"/>
      <c r="SH1263" s="60"/>
      <c r="SI1263" s="60"/>
      <c r="SJ1263" s="60"/>
      <c r="SK1263" s="60"/>
      <c r="SL1263" s="60"/>
      <c r="SM1263" s="60"/>
      <c r="SN1263" s="60"/>
      <c r="SO1263" s="60"/>
      <c r="SP1263" s="60"/>
      <c r="SQ1263" s="60"/>
      <c r="SR1263" s="60"/>
      <c r="SS1263" s="60"/>
      <c r="ST1263" s="60"/>
      <c r="SU1263" s="60"/>
      <c r="SV1263" s="60"/>
      <c r="SW1263" s="60"/>
      <c r="SX1263" s="60"/>
      <c r="SY1263" s="60"/>
      <c r="SZ1263" s="60"/>
      <c r="TA1263" s="60"/>
      <c r="TB1263" s="60"/>
      <c r="TC1263" s="60"/>
      <c r="TD1263" s="60"/>
      <c r="TE1263" s="60"/>
      <c r="TF1263" s="60"/>
      <c r="TG1263" s="60"/>
      <c r="TH1263" s="60"/>
      <c r="TI1263" s="60"/>
    </row>
    <row r="1264" spans="1:529" s="82" customFormat="1" ht="46.5" customHeight="1" thickBot="1" x14ac:dyDescent="0.3">
      <c r="A1264" s="65" t="s">
        <v>5815</v>
      </c>
      <c r="B1264" s="66">
        <v>42219</v>
      </c>
      <c r="C1264" s="67" t="s">
        <v>5816</v>
      </c>
      <c r="D1264" s="67" t="s">
        <v>7218</v>
      </c>
      <c r="E1264" s="94" t="s">
        <v>78</v>
      </c>
      <c r="F1264" s="94" t="s">
        <v>30</v>
      </c>
      <c r="G1264" s="94" t="s">
        <v>31</v>
      </c>
      <c r="H1264" s="158" t="s">
        <v>274</v>
      </c>
      <c r="I1264" s="66">
        <v>42240</v>
      </c>
      <c r="J1264" s="66">
        <v>45872</v>
      </c>
      <c r="K1264" s="67" t="s">
        <v>365</v>
      </c>
      <c r="L1264" s="67"/>
      <c r="M1264" s="67" t="s">
        <v>5817</v>
      </c>
      <c r="N1264" s="67" t="s">
        <v>25</v>
      </c>
      <c r="O1264" s="67">
        <v>5500</v>
      </c>
      <c r="P1264" s="756"/>
      <c r="Q1264" s="756"/>
      <c r="R1264" s="756"/>
      <c r="S1264" s="756"/>
      <c r="T1264" s="562">
        <v>7.5</v>
      </c>
      <c r="U1264" s="67">
        <v>20.75</v>
      </c>
      <c r="V1264" s="67">
        <v>5500</v>
      </c>
      <c r="W1264" s="67" t="s">
        <v>1257</v>
      </c>
      <c r="X1264" s="67">
        <v>50</v>
      </c>
      <c r="Y1264" s="67">
        <v>50</v>
      </c>
      <c r="Z1264" s="67">
        <v>250</v>
      </c>
      <c r="AA1264" s="67" t="s">
        <v>1090</v>
      </c>
      <c r="AB1264" s="67" t="s">
        <v>1090</v>
      </c>
      <c r="AC1264" s="67" t="s">
        <v>1090</v>
      </c>
      <c r="AD1264" s="67" t="s">
        <v>1090</v>
      </c>
      <c r="AE1264" s="67" t="s">
        <v>1090</v>
      </c>
      <c r="AF1264" s="67">
        <v>0.3</v>
      </c>
      <c r="AG1264" s="67" t="s">
        <v>3335</v>
      </c>
      <c r="AH1264" s="67">
        <v>19.399999999999999</v>
      </c>
      <c r="AI1264" s="67" t="s">
        <v>5819</v>
      </c>
      <c r="AJ1264" s="67" t="s">
        <v>5818</v>
      </c>
      <c r="AK1264" s="67" t="s">
        <v>5820</v>
      </c>
      <c r="AL1264" s="425"/>
      <c r="AM1264" s="60"/>
      <c r="AN1264" s="60"/>
      <c r="AO1264" s="60"/>
      <c r="AP1264" s="60"/>
      <c r="AQ1264" s="60"/>
      <c r="AR1264" s="60"/>
      <c r="AS1264" s="60"/>
      <c r="AT1264" s="60"/>
      <c r="AU1264" s="60"/>
      <c r="AV1264" s="60"/>
      <c r="AW1264" s="60"/>
      <c r="AX1264" s="60"/>
      <c r="AY1264" s="60"/>
      <c r="AZ1264" s="60"/>
      <c r="BA1264" s="60"/>
      <c r="BB1264" s="60"/>
      <c r="BC1264" s="60"/>
      <c r="BD1264" s="60"/>
      <c r="BE1264" s="60"/>
      <c r="BF1264" s="60"/>
      <c r="BG1264" s="60"/>
      <c r="BH1264" s="60"/>
      <c r="BI1264" s="60"/>
      <c r="BJ1264" s="60"/>
      <c r="BK1264" s="60"/>
      <c r="BL1264" s="60"/>
      <c r="BM1264" s="60"/>
      <c r="BN1264" s="60"/>
      <c r="BO1264" s="60"/>
      <c r="BP1264" s="60"/>
      <c r="BQ1264" s="60"/>
      <c r="BR1264" s="60"/>
      <c r="BS1264" s="60"/>
      <c r="BT1264" s="60"/>
      <c r="BU1264" s="60"/>
      <c r="BV1264" s="60"/>
      <c r="BW1264" s="60"/>
      <c r="BX1264" s="60"/>
      <c r="BY1264" s="60"/>
      <c r="BZ1264" s="60"/>
      <c r="CA1264" s="60"/>
      <c r="CB1264" s="60"/>
      <c r="CC1264" s="60"/>
      <c r="CD1264" s="60"/>
      <c r="CE1264" s="60"/>
      <c r="CF1264" s="60"/>
      <c r="CG1264" s="60"/>
      <c r="CH1264" s="60"/>
      <c r="CI1264" s="60"/>
      <c r="CJ1264" s="60"/>
      <c r="CK1264" s="60"/>
      <c r="CL1264" s="60"/>
      <c r="CM1264" s="60"/>
      <c r="CN1264" s="60"/>
      <c r="CO1264" s="60"/>
      <c r="CP1264" s="60"/>
      <c r="CQ1264" s="60"/>
      <c r="CR1264" s="60"/>
      <c r="CS1264" s="60"/>
      <c r="CT1264" s="60"/>
      <c r="CU1264" s="60"/>
      <c r="CV1264" s="60"/>
      <c r="CW1264" s="60"/>
      <c r="CX1264" s="60"/>
      <c r="CY1264" s="60"/>
      <c r="CZ1264" s="60"/>
      <c r="DA1264" s="60"/>
      <c r="DB1264" s="60"/>
      <c r="DC1264" s="60"/>
      <c r="DD1264" s="60"/>
      <c r="DE1264" s="60"/>
      <c r="DF1264" s="60"/>
      <c r="DG1264" s="60"/>
      <c r="DH1264" s="60"/>
      <c r="DI1264" s="60"/>
      <c r="DJ1264" s="60"/>
      <c r="DK1264" s="60"/>
      <c r="DL1264" s="60"/>
      <c r="DM1264" s="60"/>
      <c r="DN1264" s="60"/>
      <c r="DO1264" s="60"/>
      <c r="DP1264" s="60"/>
      <c r="DQ1264" s="60"/>
      <c r="DR1264" s="60"/>
      <c r="DS1264" s="60"/>
      <c r="DT1264" s="60"/>
      <c r="DU1264" s="60"/>
      <c r="DV1264" s="60"/>
      <c r="DW1264" s="60"/>
      <c r="DX1264" s="60"/>
      <c r="DY1264" s="60"/>
      <c r="DZ1264" s="60"/>
      <c r="EA1264" s="60"/>
      <c r="EB1264" s="60"/>
      <c r="EC1264" s="60"/>
      <c r="ED1264" s="60"/>
      <c r="EE1264" s="60"/>
      <c r="EF1264" s="60"/>
      <c r="EG1264" s="60"/>
      <c r="EH1264" s="60"/>
      <c r="EI1264" s="60"/>
      <c r="EJ1264" s="60"/>
      <c r="EK1264" s="60"/>
      <c r="EL1264" s="60"/>
      <c r="EM1264" s="60"/>
      <c r="EN1264" s="60"/>
      <c r="EO1264" s="60"/>
      <c r="EP1264" s="60"/>
      <c r="EQ1264" s="60"/>
      <c r="ER1264" s="60"/>
      <c r="ES1264" s="60"/>
      <c r="ET1264" s="60"/>
      <c r="EU1264" s="60"/>
      <c r="EV1264" s="60"/>
      <c r="EW1264" s="60"/>
      <c r="EX1264" s="60"/>
      <c r="EY1264" s="60"/>
      <c r="EZ1264" s="60"/>
      <c r="FA1264" s="60"/>
      <c r="FB1264" s="60"/>
      <c r="FC1264" s="60"/>
      <c r="FD1264" s="60"/>
      <c r="FE1264" s="60"/>
      <c r="FF1264" s="60"/>
      <c r="FG1264" s="60"/>
      <c r="FH1264" s="60"/>
      <c r="FI1264" s="60"/>
      <c r="FJ1264" s="60"/>
      <c r="FK1264" s="60"/>
      <c r="FL1264" s="60"/>
      <c r="FM1264" s="60"/>
      <c r="FN1264" s="60"/>
      <c r="FO1264" s="60"/>
      <c r="FP1264" s="60"/>
      <c r="FQ1264" s="60"/>
      <c r="FR1264" s="60"/>
      <c r="FS1264" s="60"/>
      <c r="FT1264" s="60"/>
      <c r="FU1264" s="60"/>
      <c r="FV1264" s="60"/>
      <c r="FW1264" s="60"/>
      <c r="FX1264" s="60"/>
      <c r="FY1264" s="60"/>
      <c r="FZ1264" s="60"/>
      <c r="GA1264" s="60"/>
      <c r="GB1264" s="60"/>
      <c r="GC1264" s="60"/>
      <c r="GD1264" s="60"/>
      <c r="GE1264" s="60"/>
      <c r="GF1264" s="60"/>
      <c r="GG1264" s="60"/>
      <c r="GH1264" s="60"/>
      <c r="GI1264" s="60"/>
      <c r="GJ1264" s="60"/>
      <c r="GK1264" s="60"/>
      <c r="GL1264" s="60"/>
      <c r="GM1264" s="60"/>
      <c r="GN1264" s="60"/>
      <c r="GO1264" s="60"/>
      <c r="GP1264" s="60"/>
      <c r="GQ1264" s="60"/>
      <c r="GR1264" s="60"/>
      <c r="GS1264" s="60"/>
      <c r="GT1264" s="60"/>
      <c r="GU1264" s="60"/>
      <c r="GV1264" s="60"/>
      <c r="GW1264" s="60"/>
      <c r="GX1264" s="60"/>
      <c r="GY1264" s="60"/>
      <c r="GZ1264" s="60"/>
      <c r="HA1264" s="60"/>
      <c r="HB1264" s="60"/>
      <c r="HC1264" s="60"/>
      <c r="HD1264" s="60"/>
      <c r="HE1264" s="60"/>
      <c r="HF1264" s="60"/>
      <c r="HG1264" s="60"/>
      <c r="HH1264" s="60"/>
      <c r="HI1264" s="60"/>
      <c r="HJ1264" s="60"/>
      <c r="HK1264" s="60"/>
      <c r="HL1264" s="60"/>
      <c r="HM1264" s="60"/>
      <c r="HN1264" s="60"/>
      <c r="HO1264" s="60"/>
      <c r="HP1264" s="60"/>
      <c r="HQ1264" s="60"/>
      <c r="HR1264" s="60"/>
      <c r="HS1264" s="60"/>
      <c r="HT1264" s="60"/>
      <c r="HU1264" s="60"/>
      <c r="HV1264" s="60"/>
      <c r="HW1264" s="60"/>
      <c r="HX1264" s="60"/>
      <c r="HY1264" s="60"/>
      <c r="HZ1264" s="60"/>
      <c r="IA1264" s="60"/>
      <c r="IB1264" s="60"/>
      <c r="IC1264" s="60"/>
      <c r="ID1264" s="60"/>
      <c r="IE1264" s="60"/>
      <c r="IF1264" s="60"/>
      <c r="IG1264" s="60"/>
      <c r="IH1264" s="60"/>
      <c r="II1264" s="60"/>
      <c r="IJ1264" s="60"/>
      <c r="IK1264" s="60"/>
      <c r="IL1264" s="60"/>
      <c r="IM1264" s="60"/>
      <c r="IN1264" s="60"/>
      <c r="IO1264" s="60"/>
      <c r="IP1264" s="60"/>
      <c r="IQ1264" s="60"/>
      <c r="IR1264" s="60"/>
      <c r="IS1264" s="60"/>
      <c r="IT1264" s="60"/>
      <c r="IU1264" s="60"/>
      <c r="IV1264" s="60"/>
      <c r="IW1264" s="60"/>
      <c r="IX1264" s="60"/>
      <c r="IY1264" s="60"/>
      <c r="IZ1264" s="60"/>
      <c r="JA1264" s="60"/>
      <c r="JB1264" s="60"/>
      <c r="JC1264" s="60"/>
      <c r="JD1264" s="60"/>
      <c r="JE1264" s="60"/>
      <c r="JF1264" s="60"/>
      <c r="JG1264" s="60"/>
      <c r="JH1264" s="60"/>
      <c r="JI1264" s="60"/>
      <c r="JJ1264" s="60"/>
      <c r="JK1264" s="60"/>
      <c r="JL1264" s="60"/>
      <c r="JM1264" s="60"/>
      <c r="JN1264" s="60"/>
      <c r="JO1264" s="60"/>
      <c r="JP1264" s="60"/>
      <c r="JQ1264" s="60"/>
      <c r="JR1264" s="60"/>
      <c r="JS1264" s="60"/>
      <c r="JT1264" s="60"/>
      <c r="JU1264" s="60"/>
      <c r="JV1264" s="60"/>
      <c r="JW1264" s="60"/>
      <c r="JX1264" s="60"/>
      <c r="JY1264" s="60"/>
      <c r="JZ1264" s="60"/>
      <c r="KA1264" s="60"/>
      <c r="KB1264" s="60"/>
      <c r="KC1264" s="60"/>
      <c r="KD1264" s="60"/>
      <c r="KE1264" s="60"/>
      <c r="KF1264" s="60"/>
      <c r="KG1264" s="60"/>
      <c r="KH1264" s="60"/>
      <c r="KI1264" s="60"/>
      <c r="KJ1264" s="60"/>
      <c r="KK1264" s="60"/>
      <c r="KL1264" s="60"/>
      <c r="KM1264" s="60"/>
      <c r="KN1264" s="60"/>
      <c r="KO1264" s="60"/>
      <c r="KP1264" s="60"/>
      <c r="KQ1264" s="60"/>
      <c r="KR1264" s="60"/>
      <c r="KS1264" s="60"/>
      <c r="KT1264" s="60"/>
      <c r="KU1264" s="60"/>
      <c r="KV1264" s="60"/>
      <c r="KW1264" s="60"/>
      <c r="KX1264" s="60"/>
      <c r="KY1264" s="60"/>
      <c r="KZ1264" s="60"/>
      <c r="LA1264" s="60"/>
      <c r="LB1264" s="60"/>
      <c r="LC1264" s="60"/>
      <c r="LD1264" s="60"/>
      <c r="LE1264" s="60"/>
      <c r="LF1264" s="60"/>
      <c r="LG1264" s="60"/>
      <c r="LH1264" s="60"/>
      <c r="LI1264" s="60"/>
      <c r="LJ1264" s="60"/>
      <c r="LK1264" s="60"/>
      <c r="LL1264" s="60"/>
      <c r="LM1264" s="60"/>
      <c r="LN1264" s="60"/>
      <c r="LO1264" s="60"/>
      <c r="LP1264" s="60"/>
      <c r="LQ1264" s="60"/>
      <c r="LR1264" s="60"/>
      <c r="LS1264" s="60"/>
      <c r="LT1264" s="60"/>
      <c r="LU1264" s="60"/>
      <c r="LV1264" s="60"/>
      <c r="LW1264" s="60"/>
      <c r="LX1264" s="60"/>
      <c r="LY1264" s="60"/>
      <c r="LZ1264" s="60"/>
      <c r="MA1264" s="60"/>
      <c r="MB1264" s="60"/>
      <c r="MC1264" s="60"/>
      <c r="MD1264" s="60"/>
      <c r="ME1264" s="60"/>
      <c r="MF1264" s="60"/>
      <c r="MG1264" s="60"/>
      <c r="MH1264" s="60"/>
      <c r="MI1264" s="60"/>
      <c r="MJ1264" s="60"/>
      <c r="MK1264" s="60"/>
      <c r="ML1264" s="60"/>
      <c r="MM1264" s="60"/>
      <c r="MN1264" s="60"/>
      <c r="MO1264" s="60"/>
      <c r="MP1264" s="60"/>
      <c r="MQ1264" s="60"/>
      <c r="MR1264" s="60"/>
      <c r="MS1264" s="60"/>
      <c r="MT1264" s="60"/>
      <c r="MU1264" s="60"/>
      <c r="MV1264" s="60"/>
      <c r="MW1264" s="60"/>
      <c r="MX1264" s="60"/>
      <c r="MY1264" s="60"/>
      <c r="MZ1264" s="60"/>
      <c r="NA1264" s="60"/>
      <c r="NB1264" s="60"/>
      <c r="NC1264" s="60"/>
      <c r="ND1264" s="60"/>
      <c r="NE1264" s="60"/>
      <c r="NF1264" s="60"/>
      <c r="NG1264" s="60"/>
      <c r="NH1264" s="60"/>
      <c r="NI1264" s="60"/>
      <c r="NJ1264" s="60"/>
      <c r="NK1264" s="60"/>
      <c r="NL1264" s="60"/>
      <c r="NM1264" s="60"/>
      <c r="NN1264" s="60"/>
      <c r="NO1264" s="60"/>
      <c r="NP1264" s="60"/>
      <c r="NQ1264" s="60"/>
      <c r="NR1264" s="60"/>
      <c r="NS1264" s="60"/>
      <c r="NT1264" s="60"/>
      <c r="NU1264" s="60"/>
      <c r="NV1264" s="60"/>
      <c r="NW1264" s="60"/>
      <c r="NX1264" s="60"/>
      <c r="NY1264" s="60"/>
      <c r="NZ1264" s="60"/>
      <c r="OA1264" s="60"/>
      <c r="OB1264" s="60"/>
      <c r="OC1264" s="60"/>
      <c r="OD1264" s="60"/>
      <c r="OE1264" s="60"/>
      <c r="OF1264" s="60"/>
      <c r="OG1264" s="60"/>
      <c r="OH1264" s="60"/>
      <c r="OI1264" s="60"/>
      <c r="OJ1264" s="60"/>
      <c r="OK1264" s="60"/>
      <c r="OL1264" s="60"/>
      <c r="OM1264" s="60"/>
      <c r="ON1264" s="60"/>
      <c r="OO1264" s="60"/>
      <c r="OP1264" s="60"/>
      <c r="OQ1264" s="60"/>
      <c r="OR1264" s="60"/>
      <c r="OS1264" s="60"/>
      <c r="OT1264" s="60"/>
      <c r="OU1264" s="60"/>
      <c r="OV1264" s="60"/>
      <c r="OW1264" s="60"/>
      <c r="OX1264" s="60"/>
      <c r="OY1264" s="60"/>
      <c r="OZ1264" s="60"/>
      <c r="PA1264" s="60"/>
      <c r="PB1264" s="60"/>
      <c r="PC1264" s="60"/>
      <c r="PD1264" s="60"/>
      <c r="PE1264" s="60"/>
      <c r="PF1264" s="60"/>
      <c r="PG1264" s="60"/>
      <c r="PH1264" s="60"/>
      <c r="PI1264" s="60"/>
      <c r="PJ1264" s="60"/>
      <c r="PK1264" s="60"/>
      <c r="PL1264" s="60"/>
      <c r="PM1264" s="60"/>
      <c r="PN1264" s="60"/>
      <c r="PO1264" s="60"/>
      <c r="PP1264" s="60"/>
      <c r="PQ1264" s="60"/>
      <c r="PR1264" s="60"/>
      <c r="PS1264" s="60"/>
      <c r="PT1264" s="60"/>
      <c r="PU1264" s="60"/>
      <c r="PV1264" s="60"/>
      <c r="PW1264" s="60"/>
      <c r="PX1264" s="60"/>
      <c r="PY1264" s="60"/>
      <c r="PZ1264" s="60"/>
      <c r="QA1264" s="60"/>
      <c r="QB1264" s="60"/>
      <c r="QC1264" s="60"/>
      <c r="QD1264" s="60"/>
      <c r="QE1264" s="60"/>
      <c r="QF1264" s="60"/>
      <c r="QG1264" s="60"/>
      <c r="QH1264" s="60"/>
      <c r="QI1264" s="60"/>
      <c r="QJ1264" s="60"/>
      <c r="QK1264" s="60"/>
      <c r="QL1264" s="60"/>
      <c r="QM1264" s="60"/>
      <c r="QN1264" s="60"/>
      <c r="QO1264" s="60"/>
      <c r="QP1264" s="60"/>
      <c r="QQ1264" s="60"/>
      <c r="QR1264" s="60"/>
      <c r="QS1264" s="60"/>
      <c r="QT1264" s="60"/>
      <c r="QU1264" s="60"/>
      <c r="QV1264" s="60"/>
      <c r="QW1264" s="60"/>
      <c r="QX1264" s="60"/>
      <c r="QY1264" s="60"/>
      <c r="QZ1264" s="60"/>
      <c r="RA1264" s="60"/>
      <c r="RB1264" s="60"/>
      <c r="RC1264" s="60"/>
      <c r="RD1264" s="60"/>
      <c r="RE1264" s="60"/>
      <c r="RF1264" s="60"/>
      <c r="RG1264" s="60"/>
      <c r="RH1264" s="60"/>
      <c r="RI1264" s="60"/>
      <c r="RJ1264" s="60"/>
      <c r="RK1264" s="60"/>
      <c r="RL1264" s="60"/>
      <c r="RM1264" s="60"/>
      <c r="RN1264" s="60"/>
      <c r="RO1264" s="60"/>
      <c r="RP1264" s="60"/>
      <c r="RQ1264" s="60"/>
      <c r="RR1264" s="60"/>
      <c r="RS1264" s="60"/>
      <c r="RT1264" s="60"/>
      <c r="RU1264" s="60"/>
      <c r="RV1264" s="60"/>
      <c r="RW1264" s="60"/>
      <c r="RX1264" s="60"/>
      <c r="RY1264" s="60"/>
      <c r="RZ1264" s="60"/>
      <c r="SA1264" s="60"/>
      <c r="SB1264" s="60"/>
      <c r="SC1264" s="60"/>
      <c r="SD1264" s="60"/>
      <c r="SE1264" s="60"/>
      <c r="SF1264" s="60"/>
      <c r="SG1264" s="60"/>
      <c r="SH1264" s="60"/>
      <c r="SI1264" s="60"/>
      <c r="SJ1264" s="60"/>
      <c r="SK1264" s="60"/>
      <c r="SL1264" s="60"/>
      <c r="SM1264" s="60"/>
      <c r="SN1264" s="60"/>
      <c r="SO1264" s="60"/>
      <c r="SP1264" s="60"/>
      <c r="SQ1264" s="60"/>
      <c r="SR1264" s="60"/>
      <c r="SS1264" s="60"/>
      <c r="ST1264" s="60"/>
      <c r="SU1264" s="60"/>
      <c r="SV1264" s="60"/>
      <c r="SW1264" s="60"/>
      <c r="SX1264" s="60"/>
      <c r="SY1264" s="60"/>
      <c r="SZ1264" s="60"/>
      <c r="TA1264" s="60"/>
      <c r="TB1264" s="60"/>
      <c r="TC1264" s="60"/>
      <c r="TD1264" s="60"/>
      <c r="TE1264" s="60"/>
      <c r="TF1264" s="60"/>
      <c r="TG1264" s="60"/>
      <c r="TH1264" s="60"/>
      <c r="TI1264" s="60"/>
    </row>
    <row r="1265" spans="1:529" s="82" customFormat="1" ht="46.5" customHeight="1" thickBot="1" x14ac:dyDescent="0.3">
      <c r="A1265" s="92" t="s">
        <v>5843</v>
      </c>
      <c r="B1265" s="93">
        <v>42226</v>
      </c>
      <c r="C1265" s="94" t="s">
        <v>5851</v>
      </c>
      <c r="D1265" s="94" t="s">
        <v>7219</v>
      </c>
      <c r="E1265" s="707" t="s">
        <v>74</v>
      </c>
      <c r="F1265" s="707" t="s">
        <v>74</v>
      </c>
      <c r="G1265" s="707" t="s">
        <v>45</v>
      </c>
      <c r="H1265" s="159" t="s">
        <v>5844</v>
      </c>
      <c r="I1265" s="93">
        <v>42254</v>
      </c>
      <c r="J1265" s="93" t="s">
        <v>1195</v>
      </c>
      <c r="K1265" s="94" t="s">
        <v>365</v>
      </c>
      <c r="L1265" s="94"/>
      <c r="M1265" s="94" t="s">
        <v>1037</v>
      </c>
      <c r="N1265" s="67" t="s">
        <v>25</v>
      </c>
      <c r="O1265" s="94">
        <v>4446</v>
      </c>
      <c r="P1265" s="834"/>
      <c r="Q1265" s="834"/>
      <c r="R1265" s="834"/>
      <c r="S1265" s="834"/>
      <c r="T1265" s="579">
        <v>4.5599999999999996</v>
      </c>
      <c r="U1265" s="94">
        <v>17.100000000000001</v>
      </c>
      <c r="V1265" s="94">
        <v>4446</v>
      </c>
      <c r="W1265" s="94" t="s">
        <v>1257</v>
      </c>
      <c r="X1265" s="94">
        <v>50</v>
      </c>
      <c r="Y1265" s="94">
        <v>50</v>
      </c>
      <c r="Z1265" s="94">
        <v>250</v>
      </c>
      <c r="AA1265" s="94" t="s">
        <v>1090</v>
      </c>
      <c r="AB1265" s="94" t="s">
        <v>1090</v>
      </c>
      <c r="AC1265" s="94" t="s">
        <v>1090</v>
      </c>
      <c r="AD1265" s="94" t="s">
        <v>1090</v>
      </c>
      <c r="AE1265" s="94" t="s">
        <v>1090</v>
      </c>
      <c r="AF1265" s="94">
        <v>0.3</v>
      </c>
      <c r="AG1265" s="94" t="s">
        <v>3335</v>
      </c>
      <c r="AH1265" s="94">
        <v>56.72</v>
      </c>
      <c r="AI1265" s="94" t="s">
        <v>5845</v>
      </c>
      <c r="AJ1265" s="94" t="s">
        <v>5846</v>
      </c>
      <c r="AK1265" s="67" t="s">
        <v>5847</v>
      </c>
      <c r="AL1265" s="470"/>
      <c r="AM1265" s="60"/>
      <c r="AN1265" s="60"/>
      <c r="AO1265" s="60"/>
      <c r="AP1265" s="60"/>
      <c r="AQ1265" s="60"/>
      <c r="AR1265" s="60"/>
      <c r="AS1265" s="60"/>
      <c r="AT1265" s="60"/>
      <c r="AU1265" s="60"/>
      <c r="AV1265" s="60"/>
      <c r="AW1265" s="60"/>
      <c r="AX1265" s="60"/>
      <c r="AY1265" s="60"/>
      <c r="AZ1265" s="60"/>
      <c r="BA1265" s="60"/>
      <c r="BB1265" s="60"/>
      <c r="BC1265" s="60"/>
      <c r="BD1265" s="60"/>
      <c r="BE1265" s="60"/>
      <c r="BF1265" s="60"/>
      <c r="BG1265" s="60"/>
      <c r="BH1265" s="60"/>
      <c r="BI1265" s="60"/>
      <c r="BJ1265" s="60"/>
      <c r="BK1265" s="60"/>
      <c r="BL1265" s="60"/>
      <c r="BM1265" s="60"/>
      <c r="BN1265" s="60"/>
      <c r="BO1265" s="60"/>
      <c r="BP1265" s="60"/>
      <c r="BQ1265" s="60"/>
      <c r="BR1265" s="60"/>
      <c r="BS1265" s="60"/>
      <c r="BT1265" s="60"/>
      <c r="BU1265" s="60"/>
      <c r="BV1265" s="60"/>
      <c r="BW1265" s="60"/>
      <c r="BX1265" s="60"/>
      <c r="BY1265" s="60"/>
      <c r="BZ1265" s="60"/>
      <c r="CA1265" s="60"/>
      <c r="CB1265" s="60"/>
      <c r="CC1265" s="60"/>
      <c r="CD1265" s="60"/>
      <c r="CE1265" s="60"/>
      <c r="CF1265" s="60"/>
      <c r="CG1265" s="60"/>
      <c r="CH1265" s="60"/>
      <c r="CI1265" s="60"/>
      <c r="CJ1265" s="60"/>
      <c r="CK1265" s="60"/>
      <c r="CL1265" s="60"/>
      <c r="CM1265" s="60"/>
      <c r="CN1265" s="60"/>
      <c r="CO1265" s="60"/>
      <c r="CP1265" s="60"/>
      <c r="CQ1265" s="60"/>
      <c r="CR1265" s="60"/>
      <c r="CS1265" s="60"/>
      <c r="CT1265" s="60"/>
      <c r="CU1265" s="60"/>
      <c r="CV1265" s="60"/>
      <c r="CW1265" s="60"/>
      <c r="CX1265" s="60"/>
      <c r="CY1265" s="60"/>
      <c r="CZ1265" s="60"/>
      <c r="DA1265" s="60"/>
      <c r="DB1265" s="60"/>
      <c r="DC1265" s="60"/>
      <c r="DD1265" s="60"/>
      <c r="DE1265" s="60"/>
      <c r="DF1265" s="60"/>
      <c r="DG1265" s="60"/>
      <c r="DH1265" s="60"/>
      <c r="DI1265" s="60"/>
      <c r="DJ1265" s="60"/>
      <c r="DK1265" s="60"/>
      <c r="DL1265" s="60"/>
      <c r="DM1265" s="60"/>
      <c r="DN1265" s="60"/>
      <c r="DO1265" s="60"/>
      <c r="DP1265" s="60"/>
      <c r="DQ1265" s="60"/>
      <c r="DR1265" s="60"/>
      <c r="DS1265" s="60"/>
      <c r="DT1265" s="60"/>
      <c r="DU1265" s="60"/>
      <c r="DV1265" s="60"/>
      <c r="DW1265" s="60"/>
      <c r="DX1265" s="60"/>
      <c r="DY1265" s="60"/>
      <c r="DZ1265" s="60"/>
      <c r="EA1265" s="60"/>
      <c r="EB1265" s="60"/>
      <c r="EC1265" s="60"/>
      <c r="ED1265" s="60"/>
      <c r="EE1265" s="60"/>
      <c r="EF1265" s="60"/>
      <c r="EG1265" s="60"/>
      <c r="EH1265" s="60"/>
      <c r="EI1265" s="60"/>
      <c r="EJ1265" s="60"/>
      <c r="EK1265" s="60"/>
      <c r="EL1265" s="60"/>
      <c r="EM1265" s="60"/>
      <c r="EN1265" s="60"/>
      <c r="EO1265" s="60"/>
      <c r="EP1265" s="60"/>
      <c r="EQ1265" s="60"/>
      <c r="ER1265" s="60"/>
      <c r="ES1265" s="60"/>
      <c r="ET1265" s="60"/>
      <c r="EU1265" s="60"/>
      <c r="EV1265" s="60"/>
      <c r="EW1265" s="60"/>
      <c r="EX1265" s="60"/>
      <c r="EY1265" s="60"/>
      <c r="EZ1265" s="60"/>
      <c r="FA1265" s="60"/>
      <c r="FB1265" s="60"/>
      <c r="FC1265" s="60"/>
      <c r="FD1265" s="60"/>
      <c r="FE1265" s="60"/>
      <c r="FF1265" s="60"/>
      <c r="FG1265" s="60"/>
      <c r="FH1265" s="60"/>
      <c r="FI1265" s="60"/>
      <c r="FJ1265" s="60"/>
      <c r="FK1265" s="60"/>
      <c r="FL1265" s="60"/>
      <c r="FM1265" s="60"/>
      <c r="FN1265" s="60"/>
      <c r="FO1265" s="60"/>
      <c r="FP1265" s="60"/>
      <c r="FQ1265" s="60"/>
      <c r="FR1265" s="60"/>
      <c r="FS1265" s="60"/>
      <c r="FT1265" s="60"/>
      <c r="FU1265" s="60"/>
      <c r="FV1265" s="60"/>
      <c r="FW1265" s="60"/>
      <c r="FX1265" s="60"/>
      <c r="FY1265" s="60"/>
      <c r="FZ1265" s="60"/>
      <c r="GA1265" s="60"/>
      <c r="GB1265" s="60"/>
      <c r="GC1265" s="60"/>
      <c r="GD1265" s="60"/>
      <c r="GE1265" s="60"/>
      <c r="GF1265" s="60"/>
      <c r="GG1265" s="60"/>
      <c r="GH1265" s="60"/>
      <c r="GI1265" s="60"/>
      <c r="GJ1265" s="60"/>
      <c r="GK1265" s="60"/>
      <c r="GL1265" s="60"/>
      <c r="GM1265" s="60"/>
      <c r="GN1265" s="60"/>
      <c r="GO1265" s="60"/>
      <c r="GP1265" s="60"/>
      <c r="GQ1265" s="60"/>
      <c r="GR1265" s="60"/>
      <c r="GS1265" s="60"/>
      <c r="GT1265" s="60"/>
      <c r="GU1265" s="60"/>
      <c r="GV1265" s="60"/>
      <c r="GW1265" s="60"/>
      <c r="GX1265" s="60"/>
      <c r="GY1265" s="60"/>
      <c r="GZ1265" s="60"/>
      <c r="HA1265" s="60"/>
      <c r="HB1265" s="60"/>
      <c r="HC1265" s="60"/>
      <c r="HD1265" s="60"/>
      <c r="HE1265" s="60"/>
      <c r="HF1265" s="60"/>
      <c r="HG1265" s="60"/>
      <c r="HH1265" s="60"/>
      <c r="HI1265" s="60"/>
      <c r="HJ1265" s="60"/>
      <c r="HK1265" s="60"/>
      <c r="HL1265" s="60"/>
      <c r="HM1265" s="60"/>
      <c r="HN1265" s="60"/>
      <c r="HO1265" s="60"/>
      <c r="HP1265" s="60"/>
      <c r="HQ1265" s="60"/>
      <c r="HR1265" s="60"/>
      <c r="HS1265" s="60"/>
      <c r="HT1265" s="60"/>
      <c r="HU1265" s="60"/>
      <c r="HV1265" s="60"/>
      <c r="HW1265" s="60"/>
      <c r="HX1265" s="60"/>
      <c r="HY1265" s="60"/>
      <c r="HZ1265" s="60"/>
      <c r="IA1265" s="60"/>
      <c r="IB1265" s="60"/>
      <c r="IC1265" s="60"/>
      <c r="ID1265" s="60"/>
      <c r="IE1265" s="60"/>
      <c r="IF1265" s="60"/>
      <c r="IG1265" s="60"/>
      <c r="IH1265" s="60"/>
      <c r="II1265" s="60"/>
      <c r="IJ1265" s="60"/>
      <c r="IK1265" s="60"/>
      <c r="IL1265" s="60"/>
      <c r="IM1265" s="60"/>
      <c r="IN1265" s="60"/>
      <c r="IO1265" s="60"/>
      <c r="IP1265" s="60"/>
      <c r="IQ1265" s="60"/>
      <c r="IR1265" s="60"/>
      <c r="IS1265" s="60"/>
      <c r="IT1265" s="60"/>
      <c r="IU1265" s="60"/>
      <c r="IV1265" s="60"/>
      <c r="IW1265" s="60"/>
      <c r="IX1265" s="60"/>
      <c r="IY1265" s="60"/>
      <c r="IZ1265" s="60"/>
      <c r="JA1265" s="60"/>
      <c r="JB1265" s="60"/>
      <c r="JC1265" s="60"/>
      <c r="JD1265" s="60"/>
      <c r="JE1265" s="60"/>
      <c r="JF1265" s="60"/>
      <c r="JG1265" s="60"/>
      <c r="JH1265" s="60"/>
      <c r="JI1265" s="60"/>
      <c r="JJ1265" s="60"/>
      <c r="JK1265" s="60"/>
      <c r="JL1265" s="60"/>
      <c r="JM1265" s="60"/>
      <c r="JN1265" s="60"/>
      <c r="JO1265" s="60"/>
      <c r="JP1265" s="60"/>
      <c r="JQ1265" s="60"/>
      <c r="JR1265" s="60"/>
      <c r="JS1265" s="60"/>
      <c r="JT1265" s="60"/>
      <c r="JU1265" s="60"/>
      <c r="JV1265" s="60"/>
      <c r="JW1265" s="60"/>
      <c r="JX1265" s="60"/>
      <c r="JY1265" s="60"/>
      <c r="JZ1265" s="60"/>
      <c r="KA1265" s="60"/>
      <c r="KB1265" s="60"/>
      <c r="KC1265" s="60"/>
      <c r="KD1265" s="60"/>
      <c r="KE1265" s="60"/>
      <c r="KF1265" s="60"/>
      <c r="KG1265" s="60"/>
      <c r="KH1265" s="60"/>
      <c r="KI1265" s="60"/>
      <c r="KJ1265" s="60"/>
      <c r="KK1265" s="60"/>
      <c r="KL1265" s="60"/>
      <c r="KM1265" s="60"/>
      <c r="KN1265" s="60"/>
      <c r="KO1265" s="60"/>
      <c r="KP1265" s="60"/>
      <c r="KQ1265" s="60"/>
      <c r="KR1265" s="60"/>
      <c r="KS1265" s="60"/>
      <c r="KT1265" s="60"/>
      <c r="KU1265" s="60"/>
      <c r="KV1265" s="60"/>
      <c r="KW1265" s="60"/>
      <c r="KX1265" s="60"/>
      <c r="KY1265" s="60"/>
      <c r="KZ1265" s="60"/>
      <c r="LA1265" s="60"/>
      <c r="LB1265" s="60"/>
      <c r="LC1265" s="60"/>
      <c r="LD1265" s="60"/>
      <c r="LE1265" s="60"/>
      <c r="LF1265" s="60"/>
      <c r="LG1265" s="60"/>
      <c r="LH1265" s="60"/>
      <c r="LI1265" s="60"/>
      <c r="LJ1265" s="60"/>
      <c r="LK1265" s="60"/>
      <c r="LL1265" s="60"/>
      <c r="LM1265" s="60"/>
      <c r="LN1265" s="60"/>
      <c r="LO1265" s="60"/>
      <c r="LP1265" s="60"/>
      <c r="LQ1265" s="60"/>
      <c r="LR1265" s="60"/>
      <c r="LS1265" s="60"/>
      <c r="LT1265" s="60"/>
      <c r="LU1265" s="60"/>
      <c r="LV1265" s="60"/>
      <c r="LW1265" s="60"/>
      <c r="LX1265" s="60"/>
      <c r="LY1265" s="60"/>
      <c r="LZ1265" s="60"/>
      <c r="MA1265" s="60"/>
      <c r="MB1265" s="60"/>
      <c r="MC1265" s="60"/>
      <c r="MD1265" s="60"/>
      <c r="ME1265" s="60"/>
      <c r="MF1265" s="60"/>
      <c r="MG1265" s="60"/>
      <c r="MH1265" s="60"/>
      <c r="MI1265" s="60"/>
      <c r="MJ1265" s="60"/>
      <c r="MK1265" s="60"/>
      <c r="ML1265" s="60"/>
      <c r="MM1265" s="60"/>
      <c r="MN1265" s="60"/>
      <c r="MO1265" s="60"/>
      <c r="MP1265" s="60"/>
      <c r="MQ1265" s="60"/>
      <c r="MR1265" s="60"/>
      <c r="MS1265" s="60"/>
      <c r="MT1265" s="60"/>
      <c r="MU1265" s="60"/>
      <c r="MV1265" s="60"/>
      <c r="MW1265" s="60"/>
      <c r="MX1265" s="60"/>
      <c r="MY1265" s="60"/>
      <c r="MZ1265" s="60"/>
      <c r="NA1265" s="60"/>
      <c r="NB1265" s="60"/>
      <c r="NC1265" s="60"/>
      <c r="ND1265" s="60"/>
      <c r="NE1265" s="60"/>
      <c r="NF1265" s="60"/>
      <c r="NG1265" s="60"/>
      <c r="NH1265" s="60"/>
      <c r="NI1265" s="60"/>
      <c r="NJ1265" s="60"/>
      <c r="NK1265" s="60"/>
      <c r="NL1265" s="60"/>
      <c r="NM1265" s="60"/>
      <c r="NN1265" s="60"/>
      <c r="NO1265" s="60"/>
      <c r="NP1265" s="60"/>
      <c r="NQ1265" s="60"/>
      <c r="NR1265" s="60"/>
      <c r="NS1265" s="60"/>
      <c r="NT1265" s="60"/>
      <c r="NU1265" s="60"/>
      <c r="NV1265" s="60"/>
      <c r="NW1265" s="60"/>
      <c r="NX1265" s="60"/>
      <c r="NY1265" s="60"/>
      <c r="NZ1265" s="60"/>
      <c r="OA1265" s="60"/>
      <c r="OB1265" s="60"/>
      <c r="OC1265" s="60"/>
      <c r="OD1265" s="60"/>
      <c r="OE1265" s="60"/>
      <c r="OF1265" s="60"/>
      <c r="OG1265" s="60"/>
      <c r="OH1265" s="60"/>
      <c r="OI1265" s="60"/>
      <c r="OJ1265" s="60"/>
      <c r="OK1265" s="60"/>
      <c r="OL1265" s="60"/>
      <c r="OM1265" s="60"/>
      <c r="ON1265" s="60"/>
      <c r="OO1265" s="60"/>
      <c r="OP1265" s="60"/>
      <c r="OQ1265" s="60"/>
      <c r="OR1265" s="60"/>
      <c r="OS1265" s="60"/>
      <c r="OT1265" s="60"/>
      <c r="OU1265" s="60"/>
      <c r="OV1265" s="60"/>
      <c r="OW1265" s="60"/>
      <c r="OX1265" s="60"/>
      <c r="OY1265" s="60"/>
      <c r="OZ1265" s="60"/>
      <c r="PA1265" s="60"/>
      <c r="PB1265" s="60"/>
      <c r="PC1265" s="60"/>
      <c r="PD1265" s="60"/>
      <c r="PE1265" s="60"/>
      <c r="PF1265" s="60"/>
      <c r="PG1265" s="60"/>
      <c r="PH1265" s="60"/>
      <c r="PI1265" s="60"/>
      <c r="PJ1265" s="60"/>
      <c r="PK1265" s="60"/>
      <c r="PL1265" s="60"/>
      <c r="PM1265" s="60"/>
      <c r="PN1265" s="60"/>
      <c r="PO1265" s="60"/>
      <c r="PP1265" s="60"/>
      <c r="PQ1265" s="60"/>
      <c r="PR1265" s="60"/>
      <c r="PS1265" s="60"/>
      <c r="PT1265" s="60"/>
      <c r="PU1265" s="60"/>
      <c r="PV1265" s="60"/>
      <c r="PW1265" s="60"/>
      <c r="PX1265" s="60"/>
      <c r="PY1265" s="60"/>
      <c r="PZ1265" s="60"/>
      <c r="QA1265" s="60"/>
      <c r="QB1265" s="60"/>
      <c r="QC1265" s="60"/>
      <c r="QD1265" s="60"/>
      <c r="QE1265" s="60"/>
      <c r="QF1265" s="60"/>
      <c r="QG1265" s="60"/>
      <c r="QH1265" s="60"/>
      <c r="QI1265" s="60"/>
      <c r="QJ1265" s="60"/>
      <c r="QK1265" s="60"/>
      <c r="QL1265" s="60"/>
      <c r="QM1265" s="60"/>
      <c r="QN1265" s="60"/>
      <c r="QO1265" s="60"/>
      <c r="QP1265" s="60"/>
      <c r="QQ1265" s="60"/>
      <c r="QR1265" s="60"/>
      <c r="QS1265" s="60"/>
      <c r="QT1265" s="60"/>
      <c r="QU1265" s="60"/>
      <c r="QV1265" s="60"/>
      <c r="QW1265" s="60"/>
      <c r="QX1265" s="60"/>
      <c r="QY1265" s="60"/>
      <c r="QZ1265" s="60"/>
      <c r="RA1265" s="60"/>
      <c r="RB1265" s="60"/>
      <c r="RC1265" s="60"/>
      <c r="RD1265" s="60"/>
      <c r="RE1265" s="60"/>
      <c r="RF1265" s="60"/>
      <c r="RG1265" s="60"/>
      <c r="RH1265" s="60"/>
      <c r="RI1265" s="60"/>
      <c r="RJ1265" s="60"/>
      <c r="RK1265" s="60"/>
      <c r="RL1265" s="60"/>
      <c r="RM1265" s="60"/>
      <c r="RN1265" s="60"/>
      <c r="RO1265" s="60"/>
      <c r="RP1265" s="60"/>
      <c r="RQ1265" s="60"/>
      <c r="RR1265" s="60"/>
      <c r="RS1265" s="60"/>
      <c r="RT1265" s="60"/>
      <c r="RU1265" s="60"/>
      <c r="RV1265" s="60"/>
      <c r="RW1265" s="60"/>
      <c r="RX1265" s="60"/>
      <c r="RY1265" s="60"/>
      <c r="RZ1265" s="60"/>
      <c r="SA1265" s="60"/>
      <c r="SB1265" s="60"/>
      <c r="SC1265" s="60"/>
      <c r="SD1265" s="60"/>
      <c r="SE1265" s="60"/>
      <c r="SF1265" s="60"/>
      <c r="SG1265" s="60"/>
      <c r="SH1265" s="60"/>
      <c r="SI1265" s="60"/>
      <c r="SJ1265" s="60"/>
      <c r="SK1265" s="60"/>
      <c r="SL1265" s="60"/>
      <c r="SM1265" s="60"/>
      <c r="SN1265" s="60"/>
      <c r="SO1265" s="60"/>
      <c r="SP1265" s="60"/>
      <c r="SQ1265" s="60"/>
      <c r="SR1265" s="60"/>
      <c r="SS1265" s="60"/>
      <c r="ST1265" s="60"/>
      <c r="SU1265" s="60"/>
      <c r="SV1265" s="60"/>
      <c r="SW1265" s="60"/>
      <c r="SX1265" s="60"/>
      <c r="SY1265" s="60"/>
      <c r="SZ1265" s="60"/>
      <c r="TA1265" s="60"/>
      <c r="TB1265" s="60"/>
      <c r="TC1265" s="60"/>
      <c r="TD1265" s="60"/>
      <c r="TE1265" s="60"/>
      <c r="TF1265" s="60"/>
      <c r="TG1265" s="60"/>
      <c r="TH1265" s="60"/>
      <c r="TI1265" s="60"/>
    </row>
    <row r="1266" spans="1:529" s="82" customFormat="1" ht="46.5" customHeight="1" x14ac:dyDescent="0.25">
      <c r="A1266" s="426" t="s">
        <v>5850</v>
      </c>
      <c r="B1266" s="427">
        <v>42243</v>
      </c>
      <c r="C1266" s="428" t="s">
        <v>5852</v>
      </c>
      <c r="D1266" s="428" t="s">
        <v>7220</v>
      </c>
      <c r="E1266" s="428" t="s">
        <v>6798</v>
      </c>
      <c r="F1266" s="428" t="s">
        <v>41</v>
      </c>
      <c r="G1266" s="428" t="s">
        <v>33</v>
      </c>
      <c r="H1266" s="429" t="s">
        <v>1952</v>
      </c>
      <c r="I1266" s="427">
        <v>42269</v>
      </c>
      <c r="J1266" s="427">
        <v>43697</v>
      </c>
      <c r="K1266" s="428" t="s">
        <v>1124</v>
      </c>
      <c r="L1266" s="428"/>
      <c r="M1266" s="428" t="s">
        <v>700</v>
      </c>
      <c r="N1266" s="228" t="s">
        <v>34</v>
      </c>
      <c r="O1266" s="428">
        <v>100740</v>
      </c>
      <c r="P1266" s="846" t="s">
        <v>6262</v>
      </c>
      <c r="Q1266" s="846"/>
      <c r="R1266" s="846"/>
      <c r="S1266" s="846"/>
      <c r="T1266" s="638">
        <v>25</v>
      </c>
      <c r="U1266" s="428">
        <v>276</v>
      </c>
      <c r="V1266" s="428">
        <v>100740</v>
      </c>
      <c r="W1266" s="428" t="s">
        <v>3185</v>
      </c>
      <c r="X1266" s="428">
        <v>35</v>
      </c>
      <c r="Y1266" s="428">
        <v>25</v>
      </c>
      <c r="Z1266" s="428">
        <v>125</v>
      </c>
      <c r="AA1266" s="428" t="s">
        <v>1090</v>
      </c>
      <c r="AB1266" s="428" t="s">
        <v>1090</v>
      </c>
      <c r="AC1266" s="428" t="s">
        <v>1090</v>
      </c>
      <c r="AD1266" s="428" t="s">
        <v>1090</v>
      </c>
      <c r="AE1266" s="428" t="s">
        <v>1090</v>
      </c>
      <c r="AF1266" s="428">
        <v>0.3</v>
      </c>
      <c r="AG1266" s="428" t="s">
        <v>1090</v>
      </c>
      <c r="AH1266" s="428"/>
      <c r="AI1266" s="428" t="s">
        <v>5853</v>
      </c>
      <c r="AJ1266" s="428" t="s">
        <v>5854</v>
      </c>
      <c r="AK1266" s="228" t="s">
        <v>1459</v>
      </c>
      <c r="AL1266" s="471" t="s">
        <v>5855</v>
      </c>
      <c r="AM1266" s="60"/>
      <c r="AN1266" s="60"/>
      <c r="AO1266" s="60"/>
      <c r="AP1266" s="60"/>
      <c r="AQ1266" s="60"/>
      <c r="AR1266" s="60"/>
      <c r="AS1266" s="60"/>
      <c r="AT1266" s="60"/>
      <c r="AU1266" s="60"/>
      <c r="AV1266" s="60"/>
      <c r="AW1266" s="60"/>
      <c r="AX1266" s="60"/>
      <c r="AY1266" s="60"/>
      <c r="AZ1266" s="60"/>
      <c r="BA1266" s="60"/>
      <c r="BB1266" s="60"/>
      <c r="BC1266" s="60"/>
      <c r="BD1266" s="60"/>
      <c r="BE1266" s="60"/>
      <c r="BF1266" s="60"/>
      <c r="BG1266" s="60"/>
      <c r="BH1266" s="60"/>
      <c r="BI1266" s="60"/>
      <c r="BJ1266" s="60"/>
      <c r="BK1266" s="60"/>
      <c r="BL1266" s="60"/>
      <c r="BM1266" s="60"/>
      <c r="BN1266" s="60"/>
      <c r="BO1266" s="60"/>
      <c r="BP1266" s="60"/>
      <c r="BQ1266" s="60"/>
      <c r="BR1266" s="60"/>
      <c r="BS1266" s="60"/>
      <c r="BT1266" s="60"/>
      <c r="BU1266" s="60"/>
      <c r="BV1266" s="60"/>
      <c r="BW1266" s="60"/>
      <c r="BX1266" s="60"/>
      <c r="BY1266" s="60"/>
      <c r="BZ1266" s="60"/>
      <c r="CA1266" s="60"/>
      <c r="CB1266" s="60"/>
      <c r="CC1266" s="60"/>
      <c r="CD1266" s="60"/>
      <c r="CE1266" s="60"/>
      <c r="CF1266" s="60"/>
      <c r="CG1266" s="60"/>
      <c r="CH1266" s="60"/>
      <c r="CI1266" s="60"/>
      <c r="CJ1266" s="60"/>
      <c r="CK1266" s="60"/>
      <c r="CL1266" s="60"/>
      <c r="CM1266" s="60"/>
      <c r="CN1266" s="60"/>
      <c r="CO1266" s="60"/>
      <c r="CP1266" s="60"/>
      <c r="CQ1266" s="60"/>
      <c r="CR1266" s="60"/>
      <c r="CS1266" s="60"/>
      <c r="CT1266" s="60"/>
      <c r="CU1266" s="60"/>
      <c r="CV1266" s="60"/>
      <c r="CW1266" s="60"/>
      <c r="CX1266" s="60"/>
      <c r="CY1266" s="60"/>
      <c r="CZ1266" s="60"/>
      <c r="DA1266" s="60"/>
      <c r="DB1266" s="60"/>
      <c r="DC1266" s="60"/>
      <c r="DD1266" s="60"/>
      <c r="DE1266" s="60"/>
      <c r="DF1266" s="60"/>
      <c r="DG1266" s="60"/>
      <c r="DH1266" s="60"/>
      <c r="DI1266" s="60"/>
      <c r="DJ1266" s="60"/>
      <c r="DK1266" s="60"/>
      <c r="DL1266" s="60"/>
      <c r="DM1266" s="60"/>
      <c r="DN1266" s="60"/>
      <c r="DO1266" s="60"/>
      <c r="DP1266" s="60"/>
      <c r="DQ1266" s="60"/>
      <c r="DR1266" s="60"/>
      <c r="DS1266" s="60"/>
      <c r="DT1266" s="60"/>
      <c r="DU1266" s="60"/>
      <c r="DV1266" s="60"/>
      <c r="DW1266" s="60"/>
      <c r="DX1266" s="60"/>
      <c r="DY1266" s="60"/>
      <c r="DZ1266" s="60"/>
      <c r="EA1266" s="60"/>
      <c r="EB1266" s="60"/>
      <c r="EC1266" s="60"/>
      <c r="ED1266" s="60"/>
      <c r="EE1266" s="60"/>
      <c r="EF1266" s="60"/>
      <c r="EG1266" s="60"/>
      <c r="EH1266" s="60"/>
      <c r="EI1266" s="60"/>
      <c r="EJ1266" s="60"/>
      <c r="EK1266" s="60"/>
      <c r="EL1266" s="60"/>
      <c r="EM1266" s="60"/>
      <c r="EN1266" s="60"/>
      <c r="EO1266" s="60"/>
      <c r="EP1266" s="60"/>
      <c r="EQ1266" s="60"/>
      <c r="ER1266" s="60"/>
      <c r="ES1266" s="60"/>
      <c r="ET1266" s="60"/>
      <c r="EU1266" s="60"/>
      <c r="EV1266" s="60"/>
      <c r="EW1266" s="60"/>
      <c r="EX1266" s="60"/>
      <c r="EY1266" s="60"/>
      <c r="EZ1266" s="60"/>
      <c r="FA1266" s="60"/>
      <c r="FB1266" s="60"/>
      <c r="FC1266" s="60"/>
      <c r="FD1266" s="60"/>
      <c r="FE1266" s="60"/>
      <c r="FF1266" s="60"/>
      <c r="FG1266" s="60"/>
      <c r="FH1266" s="60"/>
      <c r="FI1266" s="60"/>
      <c r="FJ1266" s="60"/>
      <c r="FK1266" s="60"/>
      <c r="FL1266" s="60"/>
      <c r="FM1266" s="60"/>
      <c r="FN1266" s="60"/>
      <c r="FO1266" s="60"/>
      <c r="FP1266" s="60"/>
      <c r="FQ1266" s="60"/>
      <c r="FR1266" s="60"/>
      <c r="FS1266" s="60"/>
      <c r="FT1266" s="60"/>
      <c r="FU1266" s="60"/>
      <c r="FV1266" s="60"/>
      <c r="FW1266" s="60"/>
      <c r="FX1266" s="60"/>
      <c r="FY1266" s="60"/>
      <c r="FZ1266" s="60"/>
      <c r="GA1266" s="60"/>
      <c r="GB1266" s="60"/>
      <c r="GC1266" s="60"/>
      <c r="GD1266" s="60"/>
      <c r="GE1266" s="60"/>
      <c r="GF1266" s="60"/>
      <c r="GG1266" s="60"/>
      <c r="GH1266" s="60"/>
      <c r="GI1266" s="60"/>
      <c r="GJ1266" s="60"/>
      <c r="GK1266" s="60"/>
      <c r="GL1266" s="60"/>
      <c r="GM1266" s="60"/>
      <c r="GN1266" s="60"/>
      <c r="GO1266" s="60"/>
      <c r="GP1266" s="60"/>
      <c r="GQ1266" s="60"/>
      <c r="GR1266" s="60"/>
      <c r="GS1266" s="60"/>
      <c r="GT1266" s="60"/>
      <c r="GU1266" s="60"/>
      <c r="GV1266" s="60"/>
      <c r="GW1266" s="60"/>
      <c r="GX1266" s="60"/>
      <c r="GY1266" s="60"/>
      <c r="GZ1266" s="60"/>
      <c r="HA1266" s="60"/>
      <c r="HB1266" s="60"/>
      <c r="HC1266" s="60"/>
      <c r="HD1266" s="60"/>
      <c r="HE1266" s="60"/>
      <c r="HF1266" s="60"/>
      <c r="HG1266" s="60"/>
      <c r="HH1266" s="60"/>
      <c r="HI1266" s="60"/>
      <c r="HJ1266" s="60"/>
      <c r="HK1266" s="60"/>
      <c r="HL1266" s="60"/>
      <c r="HM1266" s="60"/>
      <c r="HN1266" s="60"/>
      <c r="HO1266" s="60"/>
      <c r="HP1266" s="60"/>
      <c r="HQ1266" s="60"/>
      <c r="HR1266" s="60"/>
      <c r="HS1266" s="60"/>
      <c r="HT1266" s="60"/>
      <c r="HU1266" s="60"/>
      <c r="HV1266" s="60"/>
      <c r="HW1266" s="60"/>
      <c r="HX1266" s="60"/>
      <c r="HY1266" s="60"/>
      <c r="HZ1266" s="60"/>
      <c r="IA1266" s="60"/>
      <c r="IB1266" s="60"/>
      <c r="IC1266" s="60"/>
      <c r="ID1266" s="60"/>
      <c r="IE1266" s="60"/>
      <c r="IF1266" s="60"/>
      <c r="IG1266" s="60"/>
      <c r="IH1266" s="60"/>
      <c r="II1266" s="60"/>
      <c r="IJ1266" s="60"/>
      <c r="IK1266" s="60"/>
      <c r="IL1266" s="60"/>
      <c r="IM1266" s="60"/>
      <c r="IN1266" s="60"/>
      <c r="IO1266" s="60"/>
      <c r="IP1266" s="60"/>
      <c r="IQ1266" s="60"/>
      <c r="IR1266" s="60"/>
      <c r="IS1266" s="60"/>
      <c r="IT1266" s="60"/>
      <c r="IU1266" s="60"/>
      <c r="IV1266" s="60"/>
      <c r="IW1266" s="60"/>
      <c r="IX1266" s="60"/>
      <c r="IY1266" s="60"/>
      <c r="IZ1266" s="60"/>
      <c r="JA1266" s="60"/>
      <c r="JB1266" s="60"/>
      <c r="JC1266" s="60"/>
      <c r="JD1266" s="60"/>
      <c r="JE1266" s="60"/>
      <c r="JF1266" s="60"/>
      <c r="JG1266" s="60"/>
      <c r="JH1266" s="60"/>
      <c r="JI1266" s="60"/>
      <c r="JJ1266" s="60"/>
      <c r="JK1266" s="60"/>
      <c r="JL1266" s="60"/>
      <c r="JM1266" s="60"/>
      <c r="JN1266" s="60"/>
      <c r="JO1266" s="60"/>
      <c r="JP1266" s="60"/>
      <c r="JQ1266" s="60"/>
      <c r="JR1266" s="60"/>
      <c r="JS1266" s="60"/>
      <c r="JT1266" s="60"/>
      <c r="JU1266" s="60"/>
      <c r="JV1266" s="60"/>
      <c r="JW1266" s="60"/>
      <c r="JX1266" s="60"/>
      <c r="JY1266" s="60"/>
      <c r="JZ1266" s="60"/>
      <c r="KA1266" s="60"/>
      <c r="KB1266" s="60"/>
      <c r="KC1266" s="60"/>
      <c r="KD1266" s="60"/>
      <c r="KE1266" s="60"/>
      <c r="KF1266" s="60"/>
      <c r="KG1266" s="60"/>
      <c r="KH1266" s="60"/>
      <c r="KI1266" s="60"/>
      <c r="KJ1266" s="60"/>
      <c r="KK1266" s="60"/>
      <c r="KL1266" s="60"/>
      <c r="KM1266" s="60"/>
      <c r="KN1266" s="60"/>
      <c r="KO1266" s="60"/>
      <c r="KP1266" s="60"/>
      <c r="KQ1266" s="60"/>
      <c r="KR1266" s="60"/>
      <c r="KS1266" s="60"/>
      <c r="KT1266" s="60"/>
      <c r="KU1266" s="60"/>
      <c r="KV1266" s="60"/>
      <c r="KW1266" s="60"/>
      <c r="KX1266" s="60"/>
      <c r="KY1266" s="60"/>
      <c r="KZ1266" s="60"/>
      <c r="LA1266" s="60"/>
      <c r="LB1266" s="60"/>
      <c r="LC1266" s="60"/>
      <c r="LD1266" s="60"/>
      <c r="LE1266" s="60"/>
      <c r="LF1266" s="60"/>
      <c r="LG1266" s="60"/>
      <c r="LH1266" s="60"/>
      <c r="LI1266" s="60"/>
      <c r="LJ1266" s="60"/>
      <c r="LK1266" s="60"/>
      <c r="LL1266" s="60"/>
      <c r="LM1266" s="60"/>
      <c r="LN1266" s="60"/>
      <c r="LO1266" s="60"/>
      <c r="LP1266" s="60"/>
      <c r="LQ1266" s="60"/>
      <c r="LR1266" s="60"/>
      <c r="LS1266" s="60"/>
      <c r="LT1266" s="60"/>
      <c r="LU1266" s="60"/>
      <c r="LV1266" s="60"/>
      <c r="LW1266" s="60"/>
      <c r="LX1266" s="60"/>
      <c r="LY1266" s="60"/>
      <c r="LZ1266" s="60"/>
      <c r="MA1266" s="60"/>
      <c r="MB1266" s="60"/>
      <c r="MC1266" s="60"/>
      <c r="MD1266" s="60"/>
      <c r="ME1266" s="60"/>
      <c r="MF1266" s="60"/>
      <c r="MG1266" s="60"/>
      <c r="MH1266" s="60"/>
      <c r="MI1266" s="60"/>
      <c r="MJ1266" s="60"/>
      <c r="MK1266" s="60"/>
      <c r="ML1266" s="60"/>
      <c r="MM1266" s="60"/>
      <c r="MN1266" s="60"/>
      <c r="MO1266" s="60"/>
      <c r="MP1266" s="60"/>
      <c r="MQ1266" s="60"/>
      <c r="MR1266" s="60"/>
      <c r="MS1266" s="60"/>
      <c r="MT1266" s="60"/>
      <c r="MU1266" s="60"/>
      <c r="MV1266" s="60"/>
      <c r="MW1266" s="60"/>
      <c r="MX1266" s="60"/>
      <c r="MY1266" s="60"/>
      <c r="MZ1266" s="60"/>
      <c r="NA1266" s="60"/>
      <c r="NB1266" s="60"/>
      <c r="NC1266" s="60"/>
      <c r="ND1266" s="60"/>
      <c r="NE1266" s="60"/>
      <c r="NF1266" s="60"/>
      <c r="NG1266" s="60"/>
      <c r="NH1266" s="60"/>
      <c r="NI1266" s="60"/>
      <c r="NJ1266" s="60"/>
      <c r="NK1266" s="60"/>
      <c r="NL1266" s="60"/>
      <c r="NM1266" s="60"/>
      <c r="NN1266" s="60"/>
      <c r="NO1266" s="60"/>
      <c r="NP1266" s="60"/>
      <c r="NQ1266" s="60"/>
      <c r="NR1266" s="60"/>
      <c r="NS1266" s="60"/>
      <c r="NT1266" s="60"/>
      <c r="NU1266" s="60"/>
      <c r="NV1266" s="60"/>
      <c r="NW1266" s="60"/>
      <c r="NX1266" s="60"/>
      <c r="NY1266" s="60"/>
      <c r="NZ1266" s="60"/>
      <c r="OA1266" s="60"/>
      <c r="OB1266" s="60"/>
      <c r="OC1266" s="60"/>
      <c r="OD1266" s="60"/>
      <c r="OE1266" s="60"/>
      <c r="OF1266" s="60"/>
      <c r="OG1266" s="60"/>
      <c r="OH1266" s="60"/>
      <c r="OI1266" s="60"/>
      <c r="OJ1266" s="60"/>
      <c r="OK1266" s="60"/>
      <c r="OL1266" s="60"/>
      <c r="OM1266" s="60"/>
      <c r="ON1266" s="60"/>
      <c r="OO1266" s="60"/>
      <c r="OP1266" s="60"/>
      <c r="OQ1266" s="60"/>
      <c r="OR1266" s="60"/>
      <c r="OS1266" s="60"/>
      <c r="OT1266" s="60"/>
      <c r="OU1266" s="60"/>
      <c r="OV1266" s="60"/>
      <c r="OW1266" s="60"/>
      <c r="OX1266" s="60"/>
      <c r="OY1266" s="60"/>
      <c r="OZ1266" s="60"/>
      <c r="PA1266" s="60"/>
      <c r="PB1266" s="60"/>
      <c r="PC1266" s="60"/>
      <c r="PD1266" s="60"/>
      <c r="PE1266" s="60"/>
      <c r="PF1266" s="60"/>
      <c r="PG1266" s="60"/>
      <c r="PH1266" s="60"/>
      <c r="PI1266" s="60"/>
      <c r="PJ1266" s="60"/>
      <c r="PK1266" s="60"/>
      <c r="PL1266" s="60"/>
      <c r="PM1266" s="60"/>
      <c r="PN1266" s="60"/>
      <c r="PO1266" s="60"/>
      <c r="PP1266" s="60"/>
      <c r="PQ1266" s="60"/>
      <c r="PR1266" s="60"/>
      <c r="PS1266" s="60"/>
      <c r="PT1266" s="60"/>
      <c r="PU1266" s="60"/>
      <c r="PV1266" s="60"/>
      <c r="PW1266" s="60"/>
      <c r="PX1266" s="60"/>
      <c r="PY1266" s="60"/>
      <c r="PZ1266" s="60"/>
      <c r="QA1266" s="60"/>
      <c r="QB1266" s="60"/>
      <c r="QC1266" s="60"/>
      <c r="QD1266" s="60"/>
      <c r="QE1266" s="60"/>
      <c r="QF1266" s="60"/>
      <c r="QG1266" s="60"/>
      <c r="QH1266" s="60"/>
      <c r="QI1266" s="60"/>
      <c r="QJ1266" s="60"/>
      <c r="QK1266" s="60"/>
      <c r="QL1266" s="60"/>
      <c r="QM1266" s="60"/>
      <c r="QN1266" s="60"/>
      <c r="QO1266" s="60"/>
      <c r="QP1266" s="60"/>
      <c r="QQ1266" s="60"/>
      <c r="QR1266" s="60"/>
      <c r="QS1266" s="60"/>
      <c r="QT1266" s="60"/>
      <c r="QU1266" s="60"/>
      <c r="QV1266" s="60"/>
      <c r="QW1266" s="60"/>
      <c r="QX1266" s="60"/>
      <c r="QY1266" s="60"/>
      <c r="QZ1266" s="60"/>
      <c r="RA1266" s="60"/>
      <c r="RB1266" s="60"/>
      <c r="RC1266" s="60"/>
      <c r="RD1266" s="60"/>
      <c r="RE1266" s="60"/>
      <c r="RF1266" s="60"/>
      <c r="RG1266" s="60"/>
      <c r="RH1266" s="60"/>
      <c r="RI1266" s="60"/>
      <c r="RJ1266" s="60"/>
      <c r="RK1266" s="60"/>
      <c r="RL1266" s="60"/>
      <c r="RM1266" s="60"/>
      <c r="RN1266" s="60"/>
      <c r="RO1266" s="60"/>
      <c r="RP1266" s="60"/>
      <c r="RQ1266" s="60"/>
      <c r="RR1266" s="60"/>
      <c r="RS1266" s="60"/>
      <c r="RT1266" s="60"/>
      <c r="RU1266" s="60"/>
      <c r="RV1266" s="60"/>
      <c r="RW1266" s="60"/>
      <c r="RX1266" s="60"/>
      <c r="RY1266" s="60"/>
      <c r="RZ1266" s="60"/>
      <c r="SA1266" s="60"/>
      <c r="SB1266" s="60"/>
      <c r="SC1266" s="60"/>
      <c r="SD1266" s="60"/>
      <c r="SE1266" s="60"/>
      <c r="SF1266" s="60"/>
      <c r="SG1266" s="60"/>
      <c r="SH1266" s="60"/>
      <c r="SI1266" s="60"/>
      <c r="SJ1266" s="60"/>
      <c r="SK1266" s="60"/>
      <c r="SL1266" s="60"/>
      <c r="SM1266" s="60"/>
      <c r="SN1266" s="60"/>
      <c r="SO1266" s="60"/>
      <c r="SP1266" s="60"/>
      <c r="SQ1266" s="60"/>
      <c r="SR1266" s="60"/>
      <c r="SS1266" s="60"/>
      <c r="ST1266" s="60"/>
      <c r="SU1266" s="60"/>
      <c r="SV1266" s="60"/>
      <c r="SW1266" s="60"/>
      <c r="SX1266" s="60"/>
      <c r="SY1266" s="60"/>
      <c r="SZ1266" s="60"/>
      <c r="TA1266" s="60"/>
      <c r="TB1266" s="60"/>
      <c r="TC1266" s="60"/>
      <c r="TD1266" s="60"/>
      <c r="TE1266" s="60"/>
      <c r="TF1266" s="60"/>
      <c r="TG1266" s="60"/>
      <c r="TH1266" s="60"/>
      <c r="TI1266" s="60"/>
    </row>
    <row r="1267" spans="1:529" s="82" customFormat="1" ht="46.5" customHeight="1" x14ac:dyDescent="0.25">
      <c r="A1267" s="73" t="s">
        <v>5850</v>
      </c>
      <c r="B1267" s="12">
        <v>42243</v>
      </c>
      <c r="C1267" s="11" t="s">
        <v>5852</v>
      </c>
      <c r="D1267" s="11" t="s">
        <v>7220</v>
      </c>
      <c r="E1267" s="11" t="s">
        <v>6798</v>
      </c>
      <c r="F1267" s="11" t="s">
        <v>41</v>
      </c>
      <c r="G1267" s="11" t="s">
        <v>33</v>
      </c>
      <c r="H1267" s="73" t="s">
        <v>1952</v>
      </c>
      <c r="I1267" s="12">
        <v>42269</v>
      </c>
      <c r="J1267" s="12">
        <v>43697</v>
      </c>
      <c r="K1267" s="11" t="s">
        <v>1124</v>
      </c>
      <c r="L1267" s="11"/>
      <c r="M1267" s="11" t="s">
        <v>700</v>
      </c>
      <c r="N1267" s="11" t="s">
        <v>34</v>
      </c>
      <c r="O1267" s="11">
        <v>8015</v>
      </c>
      <c r="P1267" s="745"/>
      <c r="Q1267" s="745"/>
      <c r="R1267" s="745"/>
      <c r="S1267" s="745"/>
      <c r="T1267" s="559">
        <v>40</v>
      </c>
      <c r="U1267" s="11">
        <v>21.96</v>
      </c>
      <c r="V1267" s="11">
        <v>8015</v>
      </c>
      <c r="W1267" s="11" t="s">
        <v>3185</v>
      </c>
      <c r="X1267" s="11">
        <v>35</v>
      </c>
      <c r="Y1267" s="11"/>
      <c r="Z1267" s="11">
        <v>125</v>
      </c>
      <c r="AA1267" s="11" t="s">
        <v>1090</v>
      </c>
      <c r="AB1267" s="11" t="s">
        <v>1090</v>
      </c>
      <c r="AC1267" s="11" t="s">
        <v>1090</v>
      </c>
      <c r="AD1267" s="11" t="s">
        <v>1090</v>
      </c>
      <c r="AE1267" s="11" t="s">
        <v>1090</v>
      </c>
      <c r="AF1267" s="11">
        <v>0.3</v>
      </c>
      <c r="AG1267" s="11" t="s">
        <v>1090</v>
      </c>
      <c r="AH1267" s="11">
        <v>591.79999999999995</v>
      </c>
      <c r="AI1267" s="11" t="s">
        <v>6257</v>
      </c>
      <c r="AJ1267" s="11" t="s">
        <v>6258</v>
      </c>
      <c r="AK1267" s="11" t="s">
        <v>1459</v>
      </c>
      <c r="AL1267" s="60" t="s">
        <v>5855</v>
      </c>
      <c r="AM1267" s="60"/>
      <c r="AN1267" s="60"/>
      <c r="AO1267" s="60"/>
      <c r="AP1267" s="60"/>
      <c r="AQ1267" s="60"/>
      <c r="AR1267" s="60"/>
      <c r="AS1267" s="60"/>
      <c r="AT1267" s="60"/>
      <c r="AU1267" s="60"/>
      <c r="AV1267" s="60"/>
      <c r="AW1267" s="60"/>
      <c r="AX1267" s="60"/>
      <c r="AY1267" s="60"/>
      <c r="AZ1267" s="60"/>
      <c r="BA1267" s="60"/>
      <c r="BB1267" s="60"/>
      <c r="BC1267" s="60"/>
      <c r="BD1267" s="60"/>
      <c r="BE1267" s="60"/>
      <c r="BF1267" s="60"/>
      <c r="BG1267" s="60"/>
      <c r="BH1267" s="60"/>
      <c r="BI1267" s="60"/>
      <c r="BJ1267" s="60"/>
      <c r="BK1267" s="60"/>
      <c r="BL1267" s="60"/>
      <c r="BM1267" s="60"/>
      <c r="BN1267" s="60"/>
      <c r="BO1267" s="60"/>
      <c r="BP1267" s="60"/>
      <c r="BQ1267" s="60"/>
      <c r="BR1267" s="60"/>
      <c r="BS1267" s="60"/>
      <c r="BT1267" s="60"/>
      <c r="BU1267" s="60"/>
      <c r="BV1267" s="60"/>
      <c r="BW1267" s="60"/>
      <c r="BX1267" s="60"/>
      <c r="BY1267" s="60"/>
      <c r="BZ1267" s="60"/>
      <c r="CA1267" s="60"/>
      <c r="CB1267" s="60"/>
      <c r="CC1267" s="60"/>
      <c r="CD1267" s="60"/>
      <c r="CE1267" s="60"/>
      <c r="CF1267" s="60"/>
      <c r="CG1267" s="60"/>
      <c r="CH1267" s="60"/>
      <c r="CI1267" s="60"/>
      <c r="CJ1267" s="60"/>
      <c r="CK1267" s="60"/>
      <c r="CL1267" s="60"/>
      <c r="CM1267" s="60"/>
      <c r="CN1267" s="60"/>
      <c r="CO1267" s="60"/>
      <c r="CP1267" s="60"/>
      <c r="CQ1267" s="60"/>
      <c r="CR1267" s="60"/>
      <c r="CS1267" s="60"/>
      <c r="CT1267" s="60"/>
      <c r="CU1267" s="60"/>
      <c r="CV1267" s="60"/>
      <c r="CW1267" s="60"/>
      <c r="CX1267" s="60"/>
      <c r="CY1267" s="60"/>
      <c r="CZ1267" s="60"/>
      <c r="DA1267" s="60"/>
      <c r="DB1267" s="60"/>
      <c r="DC1267" s="60"/>
      <c r="DD1267" s="60"/>
      <c r="DE1267" s="60"/>
      <c r="DF1267" s="60"/>
      <c r="DG1267" s="60"/>
      <c r="DH1267" s="60"/>
      <c r="DI1267" s="60"/>
      <c r="DJ1267" s="60"/>
      <c r="DK1267" s="60"/>
      <c r="DL1267" s="60"/>
      <c r="DM1267" s="60"/>
      <c r="DN1267" s="60"/>
      <c r="DO1267" s="60"/>
      <c r="DP1267" s="60"/>
      <c r="DQ1267" s="60"/>
      <c r="DR1267" s="60"/>
      <c r="DS1267" s="60"/>
      <c r="DT1267" s="60"/>
      <c r="DU1267" s="60"/>
      <c r="DV1267" s="60"/>
      <c r="DW1267" s="60"/>
      <c r="DX1267" s="60"/>
      <c r="DY1267" s="60"/>
      <c r="DZ1267" s="60"/>
      <c r="EA1267" s="60"/>
      <c r="EB1267" s="60"/>
      <c r="EC1267" s="60"/>
      <c r="ED1267" s="60"/>
      <c r="EE1267" s="60"/>
      <c r="EF1267" s="60"/>
      <c r="EG1267" s="60"/>
      <c r="EH1267" s="60"/>
      <c r="EI1267" s="60"/>
      <c r="EJ1267" s="60"/>
      <c r="EK1267" s="60"/>
      <c r="EL1267" s="60"/>
      <c r="EM1267" s="60"/>
      <c r="EN1267" s="60"/>
      <c r="EO1267" s="60"/>
      <c r="EP1267" s="60"/>
      <c r="EQ1267" s="60"/>
      <c r="ER1267" s="60"/>
      <c r="ES1267" s="60"/>
      <c r="ET1267" s="60"/>
      <c r="EU1267" s="60"/>
      <c r="EV1267" s="60"/>
      <c r="EW1267" s="60"/>
      <c r="EX1267" s="60"/>
      <c r="EY1267" s="60"/>
      <c r="EZ1267" s="60"/>
      <c r="FA1267" s="60"/>
      <c r="FB1267" s="60"/>
      <c r="FC1267" s="60"/>
      <c r="FD1267" s="60"/>
      <c r="FE1267" s="60"/>
      <c r="FF1267" s="60"/>
      <c r="FG1267" s="60"/>
      <c r="FH1267" s="60"/>
      <c r="FI1267" s="60"/>
      <c r="FJ1267" s="60"/>
      <c r="FK1267" s="60"/>
      <c r="FL1267" s="60"/>
      <c r="FM1267" s="60"/>
      <c r="FN1267" s="60"/>
      <c r="FO1267" s="60"/>
      <c r="FP1267" s="60"/>
      <c r="FQ1267" s="60"/>
      <c r="FR1267" s="60"/>
      <c r="FS1267" s="60"/>
      <c r="FT1267" s="60"/>
      <c r="FU1267" s="60"/>
      <c r="FV1267" s="60"/>
      <c r="FW1267" s="60"/>
      <c r="FX1267" s="60"/>
      <c r="FY1267" s="60"/>
      <c r="FZ1267" s="60"/>
      <c r="GA1267" s="60"/>
      <c r="GB1267" s="60"/>
      <c r="GC1267" s="60"/>
      <c r="GD1267" s="60"/>
      <c r="GE1267" s="60"/>
      <c r="GF1267" s="60"/>
      <c r="GG1267" s="60"/>
      <c r="GH1267" s="60"/>
      <c r="GI1267" s="60"/>
      <c r="GJ1267" s="60"/>
      <c r="GK1267" s="60"/>
      <c r="GL1267" s="60"/>
      <c r="GM1267" s="60"/>
      <c r="GN1267" s="60"/>
      <c r="GO1267" s="60"/>
      <c r="GP1267" s="60"/>
      <c r="GQ1267" s="60"/>
      <c r="GR1267" s="60"/>
      <c r="GS1267" s="60"/>
      <c r="GT1267" s="60"/>
      <c r="GU1267" s="60"/>
      <c r="GV1267" s="60"/>
      <c r="GW1267" s="60"/>
      <c r="GX1267" s="60"/>
      <c r="GY1267" s="60"/>
      <c r="GZ1267" s="60"/>
      <c r="HA1267" s="60"/>
      <c r="HB1267" s="60"/>
      <c r="HC1267" s="60"/>
      <c r="HD1267" s="60"/>
      <c r="HE1267" s="60"/>
      <c r="HF1267" s="60"/>
      <c r="HG1267" s="60"/>
      <c r="HH1267" s="60"/>
      <c r="HI1267" s="60"/>
      <c r="HJ1267" s="60"/>
      <c r="HK1267" s="60"/>
      <c r="HL1267" s="60"/>
      <c r="HM1267" s="60"/>
      <c r="HN1267" s="60"/>
      <c r="HO1267" s="60"/>
      <c r="HP1267" s="60"/>
      <c r="HQ1267" s="60"/>
      <c r="HR1267" s="60"/>
      <c r="HS1267" s="60"/>
      <c r="HT1267" s="60"/>
      <c r="HU1267" s="60"/>
      <c r="HV1267" s="60"/>
      <c r="HW1267" s="60"/>
      <c r="HX1267" s="60"/>
      <c r="HY1267" s="60"/>
      <c r="HZ1267" s="60"/>
      <c r="IA1267" s="60"/>
      <c r="IB1267" s="60"/>
      <c r="IC1267" s="60"/>
      <c r="ID1267" s="60"/>
      <c r="IE1267" s="60"/>
      <c r="IF1267" s="60"/>
      <c r="IG1267" s="60"/>
      <c r="IH1267" s="60"/>
      <c r="II1267" s="60"/>
      <c r="IJ1267" s="60"/>
      <c r="IK1267" s="60"/>
      <c r="IL1267" s="60"/>
      <c r="IM1267" s="60"/>
      <c r="IN1267" s="60"/>
      <c r="IO1267" s="60"/>
      <c r="IP1267" s="60"/>
      <c r="IQ1267" s="60"/>
      <c r="IR1267" s="60"/>
      <c r="IS1267" s="60"/>
      <c r="IT1267" s="60"/>
      <c r="IU1267" s="60"/>
      <c r="IV1267" s="60"/>
      <c r="IW1267" s="60"/>
      <c r="IX1267" s="60"/>
      <c r="IY1267" s="60"/>
      <c r="IZ1267" s="60"/>
      <c r="JA1267" s="60"/>
      <c r="JB1267" s="60"/>
      <c r="JC1267" s="60"/>
      <c r="JD1267" s="60"/>
      <c r="JE1267" s="60"/>
      <c r="JF1267" s="60"/>
      <c r="JG1267" s="60"/>
      <c r="JH1267" s="60"/>
      <c r="JI1267" s="60"/>
      <c r="JJ1267" s="60"/>
      <c r="JK1267" s="60"/>
      <c r="JL1267" s="60"/>
      <c r="JM1267" s="60"/>
      <c r="JN1267" s="60"/>
      <c r="JO1267" s="60"/>
      <c r="JP1267" s="60"/>
      <c r="JQ1267" s="60"/>
      <c r="JR1267" s="60"/>
      <c r="JS1267" s="60"/>
      <c r="JT1267" s="60"/>
      <c r="JU1267" s="60"/>
      <c r="JV1267" s="60"/>
      <c r="JW1267" s="60"/>
      <c r="JX1267" s="60"/>
      <c r="JY1267" s="60"/>
      <c r="JZ1267" s="60"/>
      <c r="KA1267" s="60"/>
      <c r="KB1267" s="60"/>
      <c r="KC1267" s="60"/>
      <c r="KD1267" s="60"/>
      <c r="KE1267" s="60"/>
      <c r="KF1267" s="60"/>
      <c r="KG1267" s="60"/>
      <c r="KH1267" s="60"/>
      <c r="KI1267" s="60"/>
      <c r="KJ1267" s="60"/>
      <c r="KK1267" s="60"/>
      <c r="KL1267" s="60"/>
      <c r="KM1267" s="60"/>
      <c r="KN1267" s="60"/>
      <c r="KO1267" s="60"/>
      <c r="KP1267" s="60"/>
      <c r="KQ1267" s="60"/>
      <c r="KR1267" s="60"/>
      <c r="KS1267" s="60"/>
      <c r="KT1267" s="60"/>
      <c r="KU1267" s="60"/>
      <c r="KV1267" s="60"/>
      <c r="KW1267" s="60"/>
      <c r="KX1267" s="60"/>
      <c r="KY1267" s="60"/>
      <c r="KZ1267" s="60"/>
      <c r="LA1267" s="60"/>
      <c r="LB1267" s="60"/>
      <c r="LC1267" s="60"/>
      <c r="LD1267" s="60"/>
      <c r="LE1267" s="60"/>
      <c r="LF1267" s="60"/>
      <c r="LG1267" s="60"/>
      <c r="LH1267" s="60"/>
      <c r="LI1267" s="60"/>
      <c r="LJ1267" s="60"/>
      <c r="LK1267" s="60"/>
      <c r="LL1267" s="60"/>
      <c r="LM1267" s="60"/>
      <c r="LN1267" s="60"/>
      <c r="LO1267" s="60"/>
      <c r="LP1267" s="60"/>
      <c r="LQ1267" s="60"/>
      <c r="LR1267" s="60"/>
      <c r="LS1267" s="60"/>
      <c r="LT1267" s="60"/>
      <c r="LU1267" s="60"/>
      <c r="LV1267" s="60"/>
      <c r="LW1267" s="60"/>
      <c r="LX1267" s="60"/>
      <c r="LY1267" s="60"/>
      <c r="LZ1267" s="60"/>
      <c r="MA1267" s="60"/>
      <c r="MB1267" s="60"/>
      <c r="MC1267" s="60"/>
      <c r="MD1267" s="60"/>
      <c r="ME1267" s="60"/>
      <c r="MF1267" s="60"/>
      <c r="MG1267" s="60"/>
      <c r="MH1267" s="60"/>
      <c r="MI1267" s="60"/>
      <c r="MJ1267" s="60"/>
      <c r="MK1267" s="60"/>
      <c r="ML1267" s="60"/>
      <c r="MM1267" s="60"/>
      <c r="MN1267" s="60"/>
      <c r="MO1267" s="60"/>
      <c r="MP1267" s="60"/>
      <c r="MQ1267" s="60"/>
      <c r="MR1267" s="60"/>
      <c r="MS1267" s="60"/>
      <c r="MT1267" s="60"/>
      <c r="MU1267" s="60"/>
      <c r="MV1267" s="60"/>
      <c r="MW1267" s="60"/>
      <c r="MX1267" s="60"/>
      <c r="MY1267" s="60"/>
      <c r="MZ1267" s="60"/>
      <c r="NA1267" s="60"/>
      <c r="NB1267" s="60"/>
      <c r="NC1267" s="60"/>
      <c r="ND1267" s="60"/>
      <c r="NE1267" s="60"/>
      <c r="NF1267" s="60"/>
      <c r="NG1267" s="60"/>
      <c r="NH1267" s="60"/>
      <c r="NI1267" s="60"/>
      <c r="NJ1267" s="60"/>
      <c r="NK1267" s="60"/>
      <c r="NL1267" s="60"/>
      <c r="NM1267" s="60"/>
      <c r="NN1267" s="60"/>
      <c r="NO1267" s="60"/>
      <c r="NP1267" s="60"/>
      <c r="NQ1267" s="60"/>
      <c r="NR1267" s="60"/>
      <c r="NS1267" s="60"/>
      <c r="NT1267" s="60"/>
      <c r="NU1267" s="60"/>
      <c r="NV1267" s="60"/>
      <c r="NW1267" s="60"/>
      <c r="NX1267" s="60"/>
      <c r="NY1267" s="60"/>
      <c r="NZ1267" s="60"/>
      <c r="OA1267" s="60"/>
      <c r="OB1267" s="60"/>
      <c r="OC1267" s="60"/>
      <c r="OD1267" s="60"/>
      <c r="OE1267" s="60"/>
      <c r="OF1267" s="60"/>
      <c r="OG1267" s="60"/>
      <c r="OH1267" s="60"/>
      <c r="OI1267" s="60"/>
      <c r="OJ1267" s="60"/>
      <c r="OK1267" s="60"/>
      <c r="OL1267" s="60"/>
      <c r="OM1267" s="60"/>
      <c r="ON1267" s="60"/>
      <c r="OO1267" s="60"/>
      <c r="OP1267" s="60"/>
      <c r="OQ1267" s="60"/>
      <c r="OR1267" s="60"/>
      <c r="OS1267" s="60"/>
      <c r="OT1267" s="60"/>
      <c r="OU1267" s="60"/>
      <c r="OV1267" s="60"/>
      <c r="OW1267" s="60"/>
      <c r="OX1267" s="60"/>
      <c r="OY1267" s="60"/>
      <c r="OZ1267" s="60"/>
      <c r="PA1267" s="60"/>
      <c r="PB1267" s="60"/>
      <c r="PC1267" s="60"/>
      <c r="PD1267" s="60"/>
      <c r="PE1267" s="60"/>
      <c r="PF1267" s="60"/>
      <c r="PG1267" s="60"/>
      <c r="PH1267" s="60"/>
      <c r="PI1267" s="60"/>
      <c r="PJ1267" s="60"/>
      <c r="PK1267" s="60"/>
      <c r="PL1267" s="60"/>
      <c r="PM1267" s="60"/>
      <c r="PN1267" s="60"/>
      <c r="PO1267" s="60"/>
      <c r="PP1267" s="60"/>
      <c r="PQ1267" s="60"/>
      <c r="PR1267" s="60"/>
      <c r="PS1267" s="60"/>
      <c r="PT1267" s="60"/>
      <c r="PU1267" s="60"/>
      <c r="PV1267" s="60"/>
      <c r="PW1267" s="60"/>
      <c r="PX1267" s="60"/>
      <c r="PY1267" s="60"/>
      <c r="PZ1267" s="60"/>
      <c r="QA1267" s="60"/>
      <c r="QB1267" s="60"/>
      <c r="QC1267" s="60"/>
      <c r="QD1267" s="60"/>
      <c r="QE1267" s="60"/>
      <c r="QF1267" s="60"/>
      <c r="QG1267" s="60"/>
      <c r="QH1267" s="60"/>
      <c r="QI1267" s="60"/>
      <c r="QJ1267" s="60"/>
      <c r="QK1267" s="60"/>
      <c r="QL1267" s="60"/>
      <c r="QM1267" s="60"/>
      <c r="QN1267" s="60"/>
      <c r="QO1267" s="60"/>
      <c r="QP1267" s="60"/>
      <c r="QQ1267" s="60"/>
      <c r="QR1267" s="60"/>
      <c r="QS1267" s="60"/>
      <c r="QT1267" s="60"/>
      <c r="QU1267" s="60"/>
      <c r="QV1267" s="60"/>
      <c r="QW1267" s="60"/>
      <c r="QX1267" s="60"/>
      <c r="QY1267" s="60"/>
      <c r="QZ1267" s="60"/>
      <c r="RA1267" s="60"/>
      <c r="RB1267" s="60"/>
      <c r="RC1267" s="60"/>
      <c r="RD1267" s="60"/>
      <c r="RE1267" s="60"/>
      <c r="RF1267" s="60"/>
      <c r="RG1267" s="60"/>
      <c r="RH1267" s="60"/>
      <c r="RI1267" s="60"/>
      <c r="RJ1267" s="60"/>
      <c r="RK1267" s="60"/>
      <c r="RL1267" s="60"/>
      <c r="RM1267" s="60"/>
      <c r="RN1267" s="60"/>
      <c r="RO1267" s="60"/>
      <c r="RP1267" s="60"/>
      <c r="RQ1267" s="60"/>
      <c r="RR1267" s="60"/>
      <c r="RS1267" s="60"/>
      <c r="RT1267" s="60"/>
      <c r="RU1267" s="60"/>
      <c r="RV1267" s="60"/>
      <c r="RW1267" s="60"/>
      <c r="RX1267" s="60"/>
      <c r="RY1267" s="60"/>
      <c r="RZ1267" s="60"/>
      <c r="SA1267" s="60"/>
      <c r="SB1267" s="60"/>
      <c r="SC1267" s="60"/>
      <c r="SD1267" s="60"/>
      <c r="SE1267" s="60"/>
      <c r="SF1267" s="60"/>
      <c r="SG1267" s="60"/>
      <c r="SH1267" s="60"/>
      <c r="SI1267" s="60"/>
      <c r="SJ1267" s="60"/>
      <c r="SK1267" s="60"/>
      <c r="SL1267" s="60"/>
      <c r="SM1267" s="60"/>
      <c r="SN1267" s="60"/>
      <c r="SO1267" s="60"/>
      <c r="SP1267" s="60"/>
      <c r="SQ1267" s="60"/>
      <c r="SR1267" s="60"/>
      <c r="SS1267" s="60"/>
      <c r="ST1267" s="60"/>
      <c r="SU1267" s="60"/>
      <c r="SV1267" s="60"/>
      <c r="SW1267" s="60"/>
      <c r="SX1267" s="60"/>
      <c r="SY1267" s="60"/>
      <c r="SZ1267" s="60"/>
      <c r="TA1267" s="60"/>
      <c r="TB1267" s="60"/>
      <c r="TC1267" s="60"/>
      <c r="TD1267" s="60"/>
      <c r="TE1267" s="60"/>
      <c r="TF1267" s="60"/>
      <c r="TG1267" s="60"/>
      <c r="TH1267" s="60"/>
      <c r="TI1267" s="60"/>
    </row>
    <row r="1268" spans="1:529" s="82" customFormat="1" ht="46.5" customHeight="1" thickBot="1" x14ac:dyDescent="0.3">
      <c r="A1268" s="158" t="s">
        <v>5850</v>
      </c>
      <c r="B1268" s="66">
        <v>42243</v>
      </c>
      <c r="C1268" s="67" t="s">
        <v>6261</v>
      </c>
      <c r="D1268" s="67" t="s">
        <v>7220</v>
      </c>
      <c r="E1268" s="67" t="s">
        <v>6798</v>
      </c>
      <c r="F1268" s="67" t="s">
        <v>41</v>
      </c>
      <c r="G1268" s="67" t="s">
        <v>33</v>
      </c>
      <c r="H1268" s="158" t="s">
        <v>1952</v>
      </c>
      <c r="I1268" s="66">
        <v>42269</v>
      </c>
      <c r="J1268" s="66">
        <v>43697</v>
      </c>
      <c r="K1268" s="67" t="s">
        <v>1124</v>
      </c>
      <c r="L1268" s="67"/>
      <c r="M1268" s="67" t="s">
        <v>700</v>
      </c>
      <c r="N1268" s="67" t="s">
        <v>34</v>
      </c>
      <c r="O1268" s="67">
        <v>7995</v>
      </c>
      <c r="P1268" s="756"/>
      <c r="Q1268" s="756"/>
      <c r="R1268" s="756"/>
      <c r="S1268" s="756"/>
      <c r="T1268" s="562">
        <v>40</v>
      </c>
      <c r="U1268" s="67">
        <v>21.9</v>
      </c>
      <c r="V1268" s="67">
        <v>7995</v>
      </c>
      <c r="W1268" s="67" t="s">
        <v>3185</v>
      </c>
      <c r="X1268" s="67">
        <v>35</v>
      </c>
      <c r="Y1268" s="67"/>
      <c r="Z1268" s="67">
        <v>125</v>
      </c>
      <c r="AA1268" s="67" t="s">
        <v>1090</v>
      </c>
      <c r="AB1268" s="67" t="s">
        <v>1090</v>
      </c>
      <c r="AC1268" s="67" t="s">
        <v>1090</v>
      </c>
      <c r="AD1268" s="67" t="s">
        <v>1090</v>
      </c>
      <c r="AE1268" s="67" t="s">
        <v>1090</v>
      </c>
      <c r="AF1268" s="67">
        <v>0.3</v>
      </c>
      <c r="AG1268" s="67" t="s">
        <v>1090</v>
      </c>
      <c r="AH1268" s="67">
        <v>592.09</v>
      </c>
      <c r="AI1268" s="67" t="s">
        <v>6259</v>
      </c>
      <c r="AJ1268" s="67" t="s">
        <v>6260</v>
      </c>
      <c r="AK1268" s="67" t="s">
        <v>1459</v>
      </c>
      <c r="AL1268" s="425" t="s">
        <v>5855</v>
      </c>
      <c r="AM1268" s="60"/>
      <c r="AN1268" s="60"/>
      <c r="AO1268" s="60"/>
      <c r="AP1268" s="60"/>
      <c r="AQ1268" s="60"/>
      <c r="AR1268" s="60"/>
      <c r="AS1268" s="60"/>
      <c r="AT1268" s="60"/>
      <c r="AU1268" s="60"/>
      <c r="AV1268" s="60"/>
      <c r="AW1268" s="60"/>
      <c r="AX1268" s="60"/>
      <c r="AY1268" s="60"/>
      <c r="AZ1268" s="60"/>
      <c r="BA1268" s="60"/>
      <c r="BB1268" s="60"/>
      <c r="BC1268" s="60"/>
      <c r="BD1268" s="60"/>
      <c r="BE1268" s="60"/>
      <c r="BF1268" s="60"/>
      <c r="BG1268" s="60"/>
      <c r="BH1268" s="60"/>
      <c r="BI1268" s="60"/>
      <c r="BJ1268" s="60"/>
      <c r="BK1268" s="60"/>
      <c r="BL1268" s="60"/>
      <c r="BM1268" s="60"/>
      <c r="BN1268" s="60"/>
      <c r="BO1268" s="60"/>
      <c r="BP1268" s="60"/>
      <c r="BQ1268" s="60"/>
      <c r="BR1268" s="60"/>
      <c r="BS1268" s="60"/>
      <c r="BT1268" s="60"/>
      <c r="BU1268" s="60"/>
      <c r="BV1268" s="60"/>
      <c r="BW1268" s="60"/>
      <c r="BX1268" s="60"/>
      <c r="BY1268" s="60"/>
      <c r="BZ1268" s="60"/>
      <c r="CA1268" s="60"/>
      <c r="CB1268" s="60"/>
      <c r="CC1268" s="60"/>
      <c r="CD1268" s="60"/>
      <c r="CE1268" s="60"/>
      <c r="CF1268" s="60"/>
      <c r="CG1268" s="60"/>
      <c r="CH1268" s="60"/>
      <c r="CI1268" s="60"/>
      <c r="CJ1268" s="60"/>
      <c r="CK1268" s="60"/>
      <c r="CL1268" s="60"/>
      <c r="CM1268" s="60"/>
      <c r="CN1268" s="60"/>
      <c r="CO1268" s="60"/>
      <c r="CP1268" s="60"/>
      <c r="CQ1268" s="60"/>
      <c r="CR1268" s="60"/>
      <c r="CS1268" s="60"/>
      <c r="CT1268" s="60"/>
      <c r="CU1268" s="60"/>
      <c r="CV1268" s="60"/>
      <c r="CW1268" s="60"/>
      <c r="CX1268" s="60"/>
      <c r="CY1268" s="60"/>
      <c r="CZ1268" s="60"/>
      <c r="DA1268" s="60"/>
      <c r="DB1268" s="60"/>
      <c r="DC1268" s="60"/>
      <c r="DD1268" s="60"/>
      <c r="DE1268" s="60"/>
      <c r="DF1268" s="60"/>
      <c r="DG1268" s="60"/>
      <c r="DH1268" s="60"/>
      <c r="DI1268" s="60"/>
      <c r="DJ1268" s="60"/>
      <c r="DK1268" s="60"/>
      <c r="DL1268" s="60"/>
      <c r="DM1268" s="60"/>
      <c r="DN1268" s="60"/>
      <c r="DO1268" s="60"/>
      <c r="DP1268" s="60"/>
      <c r="DQ1268" s="60"/>
      <c r="DR1268" s="60"/>
      <c r="DS1268" s="60"/>
      <c r="DT1268" s="60"/>
      <c r="DU1268" s="60"/>
      <c r="DV1268" s="60"/>
      <c r="DW1268" s="60"/>
      <c r="DX1268" s="60"/>
      <c r="DY1268" s="60"/>
      <c r="DZ1268" s="60"/>
      <c r="EA1268" s="60"/>
      <c r="EB1268" s="60"/>
      <c r="EC1268" s="60"/>
      <c r="ED1268" s="60"/>
      <c r="EE1268" s="60"/>
      <c r="EF1268" s="60"/>
      <c r="EG1268" s="60"/>
      <c r="EH1268" s="60"/>
      <c r="EI1268" s="60"/>
      <c r="EJ1268" s="60"/>
      <c r="EK1268" s="60"/>
      <c r="EL1268" s="60"/>
      <c r="EM1268" s="60"/>
      <c r="EN1268" s="60"/>
      <c r="EO1268" s="60"/>
      <c r="EP1268" s="60"/>
      <c r="EQ1268" s="60"/>
      <c r="ER1268" s="60"/>
      <c r="ES1268" s="60"/>
      <c r="ET1268" s="60"/>
      <c r="EU1268" s="60"/>
      <c r="EV1268" s="60"/>
      <c r="EW1268" s="60"/>
      <c r="EX1268" s="60"/>
      <c r="EY1268" s="60"/>
      <c r="EZ1268" s="60"/>
      <c r="FA1268" s="60"/>
      <c r="FB1268" s="60"/>
      <c r="FC1268" s="60"/>
      <c r="FD1268" s="60"/>
      <c r="FE1268" s="60"/>
      <c r="FF1268" s="60"/>
      <c r="FG1268" s="60"/>
      <c r="FH1268" s="60"/>
      <c r="FI1268" s="60"/>
      <c r="FJ1268" s="60"/>
      <c r="FK1268" s="60"/>
      <c r="FL1268" s="60"/>
      <c r="FM1268" s="60"/>
      <c r="FN1268" s="60"/>
      <c r="FO1268" s="60"/>
      <c r="FP1268" s="60"/>
      <c r="FQ1268" s="60"/>
      <c r="FR1268" s="60"/>
      <c r="FS1268" s="60"/>
      <c r="FT1268" s="60"/>
      <c r="FU1268" s="60"/>
      <c r="FV1268" s="60"/>
      <c r="FW1268" s="60"/>
      <c r="FX1268" s="60"/>
      <c r="FY1268" s="60"/>
      <c r="FZ1268" s="60"/>
      <c r="GA1268" s="60"/>
      <c r="GB1268" s="60"/>
      <c r="GC1268" s="60"/>
      <c r="GD1268" s="60"/>
      <c r="GE1268" s="60"/>
      <c r="GF1268" s="60"/>
      <c r="GG1268" s="60"/>
      <c r="GH1268" s="60"/>
      <c r="GI1268" s="60"/>
      <c r="GJ1268" s="60"/>
      <c r="GK1268" s="60"/>
      <c r="GL1268" s="60"/>
      <c r="GM1268" s="60"/>
      <c r="GN1268" s="60"/>
      <c r="GO1268" s="60"/>
      <c r="GP1268" s="60"/>
      <c r="GQ1268" s="60"/>
      <c r="GR1268" s="60"/>
      <c r="GS1268" s="60"/>
      <c r="GT1268" s="60"/>
      <c r="GU1268" s="60"/>
      <c r="GV1268" s="60"/>
      <c r="GW1268" s="60"/>
      <c r="GX1268" s="60"/>
      <c r="GY1268" s="60"/>
      <c r="GZ1268" s="60"/>
      <c r="HA1268" s="60"/>
      <c r="HB1268" s="60"/>
      <c r="HC1268" s="60"/>
      <c r="HD1268" s="60"/>
      <c r="HE1268" s="60"/>
      <c r="HF1268" s="60"/>
      <c r="HG1268" s="60"/>
      <c r="HH1268" s="60"/>
      <c r="HI1268" s="60"/>
      <c r="HJ1268" s="60"/>
      <c r="HK1268" s="60"/>
      <c r="HL1268" s="60"/>
      <c r="HM1268" s="60"/>
      <c r="HN1268" s="60"/>
      <c r="HO1268" s="60"/>
      <c r="HP1268" s="60"/>
      <c r="HQ1268" s="60"/>
      <c r="HR1268" s="60"/>
      <c r="HS1268" s="60"/>
      <c r="HT1268" s="60"/>
      <c r="HU1268" s="60"/>
      <c r="HV1268" s="60"/>
      <c r="HW1268" s="60"/>
      <c r="HX1268" s="60"/>
      <c r="HY1268" s="60"/>
      <c r="HZ1268" s="60"/>
      <c r="IA1268" s="60"/>
      <c r="IB1268" s="60"/>
      <c r="IC1268" s="60"/>
      <c r="ID1268" s="60"/>
      <c r="IE1268" s="60"/>
      <c r="IF1268" s="60"/>
      <c r="IG1268" s="60"/>
      <c r="IH1268" s="60"/>
      <c r="II1268" s="60"/>
      <c r="IJ1268" s="60"/>
      <c r="IK1268" s="60"/>
      <c r="IL1268" s="60"/>
      <c r="IM1268" s="60"/>
      <c r="IN1268" s="60"/>
      <c r="IO1268" s="60"/>
      <c r="IP1268" s="60"/>
      <c r="IQ1268" s="60"/>
      <c r="IR1268" s="60"/>
      <c r="IS1268" s="60"/>
      <c r="IT1268" s="60"/>
      <c r="IU1268" s="60"/>
      <c r="IV1268" s="60"/>
      <c r="IW1268" s="60"/>
      <c r="IX1268" s="60"/>
      <c r="IY1268" s="60"/>
      <c r="IZ1268" s="60"/>
      <c r="JA1268" s="60"/>
      <c r="JB1268" s="60"/>
      <c r="JC1268" s="60"/>
      <c r="JD1268" s="60"/>
      <c r="JE1268" s="60"/>
      <c r="JF1268" s="60"/>
      <c r="JG1268" s="60"/>
      <c r="JH1268" s="60"/>
      <c r="JI1268" s="60"/>
      <c r="JJ1268" s="60"/>
      <c r="JK1268" s="60"/>
      <c r="JL1268" s="60"/>
      <c r="JM1268" s="60"/>
      <c r="JN1268" s="60"/>
      <c r="JO1268" s="60"/>
      <c r="JP1268" s="60"/>
      <c r="JQ1268" s="60"/>
      <c r="JR1268" s="60"/>
      <c r="JS1268" s="60"/>
      <c r="JT1268" s="60"/>
      <c r="JU1268" s="60"/>
      <c r="JV1268" s="60"/>
      <c r="JW1268" s="60"/>
      <c r="JX1268" s="60"/>
      <c r="JY1268" s="60"/>
      <c r="JZ1268" s="60"/>
      <c r="KA1268" s="60"/>
      <c r="KB1268" s="60"/>
      <c r="KC1268" s="60"/>
      <c r="KD1268" s="60"/>
      <c r="KE1268" s="60"/>
      <c r="KF1268" s="60"/>
      <c r="KG1268" s="60"/>
      <c r="KH1268" s="60"/>
      <c r="KI1268" s="60"/>
      <c r="KJ1268" s="60"/>
      <c r="KK1268" s="60"/>
      <c r="KL1268" s="60"/>
      <c r="KM1268" s="60"/>
      <c r="KN1268" s="60"/>
      <c r="KO1268" s="60"/>
      <c r="KP1268" s="60"/>
      <c r="KQ1268" s="60"/>
      <c r="KR1268" s="60"/>
      <c r="KS1268" s="60"/>
      <c r="KT1268" s="60"/>
      <c r="KU1268" s="60"/>
      <c r="KV1268" s="60"/>
      <c r="KW1268" s="60"/>
      <c r="KX1268" s="60"/>
      <c r="KY1268" s="60"/>
      <c r="KZ1268" s="60"/>
      <c r="LA1268" s="60"/>
      <c r="LB1268" s="60"/>
      <c r="LC1268" s="60"/>
      <c r="LD1268" s="60"/>
      <c r="LE1268" s="60"/>
      <c r="LF1268" s="60"/>
      <c r="LG1268" s="60"/>
      <c r="LH1268" s="60"/>
      <c r="LI1268" s="60"/>
      <c r="LJ1268" s="60"/>
      <c r="LK1268" s="60"/>
      <c r="LL1268" s="60"/>
      <c r="LM1268" s="60"/>
      <c r="LN1268" s="60"/>
      <c r="LO1268" s="60"/>
      <c r="LP1268" s="60"/>
      <c r="LQ1268" s="60"/>
      <c r="LR1268" s="60"/>
      <c r="LS1268" s="60"/>
      <c r="LT1268" s="60"/>
      <c r="LU1268" s="60"/>
      <c r="LV1268" s="60"/>
      <c r="LW1268" s="60"/>
      <c r="LX1268" s="60"/>
      <c r="LY1268" s="60"/>
      <c r="LZ1268" s="60"/>
      <c r="MA1268" s="60"/>
      <c r="MB1268" s="60"/>
      <c r="MC1268" s="60"/>
      <c r="MD1268" s="60"/>
      <c r="ME1268" s="60"/>
      <c r="MF1268" s="60"/>
      <c r="MG1268" s="60"/>
      <c r="MH1268" s="60"/>
      <c r="MI1268" s="60"/>
      <c r="MJ1268" s="60"/>
      <c r="MK1268" s="60"/>
      <c r="ML1268" s="60"/>
      <c r="MM1268" s="60"/>
      <c r="MN1268" s="60"/>
      <c r="MO1268" s="60"/>
      <c r="MP1268" s="60"/>
      <c r="MQ1268" s="60"/>
      <c r="MR1268" s="60"/>
      <c r="MS1268" s="60"/>
      <c r="MT1268" s="60"/>
      <c r="MU1268" s="60"/>
      <c r="MV1268" s="60"/>
      <c r="MW1268" s="60"/>
      <c r="MX1268" s="60"/>
      <c r="MY1268" s="60"/>
      <c r="MZ1268" s="60"/>
      <c r="NA1268" s="60"/>
      <c r="NB1268" s="60"/>
      <c r="NC1268" s="60"/>
      <c r="ND1268" s="60"/>
      <c r="NE1268" s="60"/>
      <c r="NF1268" s="60"/>
      <c r="NG1268" s="60"/>
      <c r="NH1268" s="60"/>
      <c r="NI1268" s="60"/>
      <c r="NJ1268" s="60"/>
      <c r="NK1268" s="60"/>
      <c r="NL1268" s="60"/>
      <c r="NM1268" s="60"/>
      <c r="NN1268" s="60"/>
      <c r="NO1268" s="60"/>
      <c r="NP1268" s="60"/>
      <c r="NQ1268" s="60"/>
      <c r="NR1268" s="60"/>
      <c r="NS1268" s="60"/>
      <c r="NT1268" s="60"/>
      <c r="NU1268" s="60"/>
      <c r="NV1268" s="60"/>
      <c r="NW1268" s="60"/>
      <c r="NX1268" s="60"/>
      <c r="NY1268" s="60"/>
      <c r="NZ1268" s="60"/>
      <c r="OA1268" s="60"/>
      <c r="OB1268" s="60"/>
      <c r="OC1268" s="60"/>
      <c r="OD1268" s="60"/>
      <c r="OE1268" s="60"/>
      <c r="OF1268" s="60"/>
      <c r="OG1268" s="60"/>
      <c r="OH1268" s="60"/>
      <c r="OI1268" s="60"/>
      <c r="OJ1268" s="60"/>
      <c r="OK1268" s="60"/>
      <c r="OL1268" s="60"/>
      <c r="OM1268" s="60"/>
      <c r="ON1268" s="60"/>
      <c r="OO1268" s="60"/>
      <c r="OP1268" s="60"/>
      <c r="OQ1268" s="60"/>
      <c r="OR1268" s="60"/>
      <c r="OS1268" s="60"/>
      <c r="OT1268" s="60"/>
      <c r="OU1268" s="60"/>
      <c r="OV1268" s="60"/>
      <c r="OW1268" s="60"/>
      <c r="OX1268" s="60"/>
      <c r="OY1268" s="60"/>
      <c r="OZ1268" s="60"/>
      <c r="PA1268" s="60"/>
      <c r="PB1268" s="60"/>
      <c r="PC1268" s="60"/>
      <c r="PD1268" s="60"/>
      <c r="PE1268" s="60"/>
      <c r="PF1268" s="60"/>
      <c r="PG1268" s="60"/>
      <c r="PH1268" s="60"/>
      <c r="PI1268" s="60"/>
      <c r="PJ1268" s="60"/>
      <c r="PK1268" s="60"/>
      <c r="PL1268" s="60"/>
      <c r="PM1268" s="60"/>
      <c r="PN1268" s="60"/>
      <c r="PO1268" s="60"/>
      <c r="PP1268" s="60"/>
      <c r="PQ1268" s="60"/>
      <c r="PR1268" s="60"/>
      <c r="PS1268" s="60"/>
      <c r="PT1268" s="60"/>
      <c r="PU1268" s="60"/>
      <c r="PV1268" s="60"/>
      <c r="PW1268" s="60"/>
      <c r="PX1268" s="60"/>
      <c r="PY1268" s="60"/>
      <c r="PZ1268" s="60"/>
      <c r="QA1268" s="60"/>
      <c r="QB1268" s="60"/>
      <c r="QC1268" s="60"/>
      <c r="QD1268" s="60"/>
      <c r="QE1268" s="60"/>
      <c r="QF1268" s="60"/>
      <c r="QG1268" s="60"/>
      <c r="QH1268" s="60"/>
      <c r="QI1268" s="60"/>
      <c r="QJ1268" s="60"/>
      <c r="QK1268" s="60"/>
      <c r="QL1268" s="60"/>
      <c r="QM1268" s="60"/>
      <c r="QN1268" s="60"/>
      <c r="QO1268" s="60"/>
      <c r="QP1268" s="60"/>
      <c r="QQ1268" s="60"/>
      <c r="QR1268" s="60"/>
      <c r="QS1268" s="60"/>
      <c r="QT1268" s="60"/>
      <c r="QU1268" s="60"/>
      <c r="QV1268" s="60"/>
      <c r="QW1268" s="60"/>
      <c r="QX1268" s="60"/>
      <c r="QY1268" s="60"/>
      <c r="QZ1268" s="60"/>
      <c r="RA1268" s="60"/>
      <c r="RB1268" s="60"/>
      <c r="RC1268" s="60"/>
      <c r="RD1268" s="60"/>
      <c r="RE1268" s="60"/>
      <c r="RF1268" s="60"/>
      <c r="RG1268" s="60"/>
      <c r="RH1268" s="60"/>
      <c r="RI1268" s="60"/>
      <c r="RJ1268" s="60"/>
      <c r="RK1268" s="60"/>
      <c r="RL1268" s="60"/>
      <c r="RM1268" s="60"/>
      <c r="RN1268" s="60"/>
      <c r="RO1268" s="60"/>
      <c r="RP1268" s="60"/>
      <c r="RQ1268" s="60"/>
      <c r="RR1268" s="60"/>
      <c r="RS1268" s="60"/>
      <c r="RT1268" s="60"/>
      <c r="RU1268" s="60"/>
      <c r="RV1268" s="60"/>
      <c r="RW1268" s="60"/>
      <c r="RX1268" s="60"/>
      <c r="RY1268" s="60"/>
      <c r="RZ1268" s="60"/>
      <c r="SA1268" s="60"/>
      <c r="SB1268" s="60"/>
      <c r="SC1268" s="60"/>
      <c r="SD1268" s="60"/>
      <c r="SE1268" s="60"/>
      <c r="SF1268" s="60"/>
      <c r="SG1268" s="60"/>
      <c r="SH1268" s="60"/>
      <c r="SI1268" s="60"/>
      <c r="SJ1268" s="60"/>
      <c r="SK1268" s="60"/>
      <c r="SL1268" s="60"/>
      <c r="SM1268" s="60"/>
      <c r="SN1268" s="60"/>
      <c r="SO1268" s="60"/>
      <c r="SP1268" s="60"/>
      <c r="SQ1268" s="60"/>
      <c r="SR1268" s="60"/>
      <c r="SS1268" s="60"/>
      <c r="ST1268" s="60"/>
      <c r="SU1268" s="60"/>
      <c r="SV1268" s="60"/>
      <c r="SW1268" s="60"/>
      <c r="SX1268" s="60"/>
      <c r="SY1268" s="60"/>
      <c r="SZ1268" s="60"/>
      <c r="TA1268" s="60"/>
      <c r="TB1268" s="60"/>
      <c r="TC1268" s="60"/>
      <c r="TD1268" s="60"/>
      <c r="TE1268" s="60"/>
      <c r="TF1268" s="60"/>
      <c r="TG1268" s="60"/>
      <c r="TH1268" s="60"/>
      <c r="TI1268" s="60"/>
    </row>
    <row r="1269" spans="1:529" s="82" customFormat="1" ht="46.5" customHeight="1" x14ac:dyDescent="0.25">
      <c r="A1269" s="429" t="s">
        <v>5865</v>
      </c>
      <c r="B1269" s="427">
        <v>42276</v>
      </c>
      <c r="C1269" s="428" t="s">
        <v>5866</v>
      </c>
      <c r="D1269" s="428" t="s">
        <v>7204</v>
      </c>
      <c r="E1269" s="428" t="s">
        <v>264</v>
      </c>
      <c r="F1269" s="428" t="s">
        <v>181</v>
      </c>
      <c r="G1269" s="428" t="s">
        <v>51</v>
      </c>
      <c r="H1269" s="429" t="s">
        <v>1718</v>
      </c>
      <c r="I1269" s="427">
        <v>42298</v>
      </c>
      <c r="J1269" s="427">
        <v>43172</v>
      </c>
      <c r="K1269" s="428" t="s">
        <v>378</v>
      </c>
      <c r="L1269" s="428"/>
      <c r="M1269" s="428" t="s">
        <v>4786</v>
      </c>
      <c r="N1269" s="228" t="s">
        <v>95</v>
      </c>
      <c r="O1269" s="428">
        <v>8996</v>
      </c>
      <c r="P1269" s="846" t="s">
        <v>6384</v>
      </c>
      <c r="Q1269" s="846"/>
      <c r="R1269" s="846"/>
      <c r="S1269" s="846"/>
      <c r="T1269" s="638">
        <v>10.63</v>
      </c>
      <c r="U1269" s="428">
        <v>34.6</v>
      </c>
      <c r="V1269" s="428">
        <v>8996</v>
      </c>
      <c r="W1269" s="428" t="s">
        <v>1257</v>
      </c>
      <c r="X1269" s="428">
        <v>50</v>
      </c>
      <c r="Y1269" s="428">
        <v>50</v>
      </c>
      <c r="Z1269" s="428">
        <v>150</v>
      </c>
      <c r="AA1269" s="428" t="s">
        <v>1090</v>
      </c>
      <c r="AB1269" s="428" t="s">
        <v>1090</v>
      </c>
      <c r="AC1269" s="428" t="s">
        <v>1090</v>
      </c>
      <c r="AD1269" s="428" t="s">
        <v>1090</v>
      </c>
      <c r="AE1269" s="428" t="s">
        <v>1090</v>
      </c>
      <c r="AF1269" s="428" t="s">
        <v>1090</v>
      </c>
      <c r="AG1269" s="428" t="s">
        <v>5867</v>
      </c>
      <c r="AH1269" s="428">
        <v>405.87</v>
      </c>
      <c r="AI1269" s="428" t="s">
        <v>5426</v>
      </c>
      <c r="AJ1269" s="428" t="s">
        <v>5427</v>
      </c>
      <c r="AK1269" s="228" t="s">
        <v>1459</v>
      </c>
      <c r="AL1269" s="471" t="s">
        <v>5868</v>
      </c>
      <c r="AM1269" s="60"/>
      <c r="AN1269" s="60"/>
      <c r="AO1269" s="60"/>
      <c r="AP1269" s="60"/>
      <c r="AQ1269" s="60"/>
      <c r="AR1269" s="60"/>
      <c r="AS1269" s="60"/>
      <c r="AT1269" s="60"/>
      <c r="AU1269" s="60"/>
      <c r="AV1269" s="60"/>
      <c r="AW1269" s="60"/>
      <c r="AX1269" s="60"/>
      <c r="AY1269" s="60"/>
      <c r="AZ1269" s="60"/>
      <c r="BA1269" s="60"/>
      <c r="BB1269" s="60"/>
      <c r="BC1269" s="60"/>
      <c r="BD1269" s="60"/>
      <c r="BE1269" s="60"/>
      <c r="BF1269" s="60"/>
      <c r="BG1269" s="60"/>
      <c r="BH1269" s="60"/>
      <c r="BI1269" s="60"/>
      <c r="BJ1269" s="60"/>
      <c r="BK1269" s="60"/>
      <c r="BL1269" s="60"/>
      <c r="BM1269" s="60"/>
      <c r="BN1269" s="60"/>
      <c r="BO1269" s="60"/>
      <c r="BP1269" s="60"/>
      <c r="BQ1269" s="60"/>
      <c r="BR1269" s="60"/>
      <c r="BS1269" s="60"/>
      <c r="BT1269" s="60"/>
      <c r="BU1269" s="60"/>
      <c r="BV1269" s="60"/>
      <c r="BW1269" s="60"/>
      <c r="BX1269" s="60"/>
      <c r="BY1269" s="60"/>
      <c r="BZ1269" s="60"/>
      <c r="CA1269" s="60"/>
      <c r="CB1269" s="60"/>
      <c r="CC1269" s="60"/>
      <c r="CD1269" s="60"/>
      <c r="CE1269" s="60"/>
      <c r="CF1269" s="60"/>
      <c r="CG1269" s="60"/>
      <c r="CH1269" s="60"/>
      <c r="CI1269" s="60"/>
      <c r="CJ1269" s="60"/>
      <c r="CK1269" s="60"/>
      <c r="CL1269" s="60"/>
      <c r="CM1269" s="60"/>
      <c r="CN1269" s="60"/>
      <c r="CO1269" s="60"/>
      <c r="CP1269" s="60"/>
      <c r="CQ1269" s="60"/>
      <c r="CR1269" s="60"/>
      <c r="CS1269" s="60"/>
      <c r="CT1269" s="60"/>
      <c r="CU1269" s="60"/>
      <c r="CV1269" s="60"/>
      <c r="CW1269" s="60"/>
      <c r="CX1269" s="60"/>
      <c r="CY1269" s="60"/>
      <c r="CZ1269" s="60"/>
      <c r="DA1269" s="60"/>
      <c r="DB1269" s="60"/>
      <c r="DC1269" s="60"/>
      <c r="DD1269" s="60"/>
      <c r="DE1269" s="60"/>
      <c r="DF1269" s="60"/>
      <c r="DG1269" s="60"/>
      <c r="DH1269" s="60"/>
      <c r="DI1269" s="60"/>
      <c r="DJ1269" s="60"/>
      <c r="DK1269" s="60"/>
      <c r="DL1269" s="60"/>
      <c r="DM1269" s="60"/>
      <c r="DN1269" s="60"/>
      <c r="DO1269" s="60"/>
      <c r="DP1269" s="60"/>
      <c r="DQ1269" s="60"/>
      <c r="DR1269" s="60"/>
      <c r="DS1269" s="60"/>
      <c r="DT1269" s="60"/>
      <c r="DU1269" s="60"/>
      <c r="DV1269" s="60"/>
      <c r="DW1269" s="60"/>
      <c r="DX1269" s="60"/>
      <c r="DY1269" s="60"/>
      <c r="DZ1269" s="60"/>
      <c r="EA1269" s="60"/>
      <c r="EB1269" s="60"/>
      <c r="EC1269" s="60"/>
      <c r="ED1269" s="60"/>
      <c r="EE1269" s="60"/>
      <c r="EF1269" s="60"/>
      <c r="EG1269" s="60"/>
      <c r="EH1269" s="60"/>
      <c r="EI1269" s="60"/>
      <c r="EJ1269" s="60"/>
      <c r="EK1269" s="60"/>
      <c r="EL1269" s="60"/>
      <c r="EM1269" s="60"/>
      <c r="EN1269" s="60"/>
      <c r="EO1269" s="60"/>
      <c r="EP1269" s="60"/>
      <c r="EQ1269" s="60"/>
      <c r="ER1269" s="60"/>
      <c r="ES1269" s="60"/>
      <c r="ET1269" s="60"/>
      <c r="EU1269" s="60"/>
      <c r="EV1269" s="60"/>
      <c r="EW1269" s="60"/>
      <c r="EX1269" s="60"/>
      <c r="EY1269" s="60"/>
      <c r="EZ1269" s="60"/>
      <c r="FA1269" s="60"/>
      <c r="FB1269" s="60"/>
      <c r="FC1269" s="60"/>
      <c r="FD1269" s="60"/>
      <c r="FE1269" s="60"/>
      <c r="FF1269" s="60"/>
      <c r="FG1269" s="60"/>
      <c r="FH1269" s="60"/>
      <c r="FI1269" s="60"/>
      <c r="FJ1269" s="60"/>
      <c r="FK1269" s="60"/>
      <c r="FL1269" s="60"/>
      <c r="FM1269" s="60"/>
      <c r="FN1269" s="60"/>
      <c r="FO1269" s="60"/>
      <c r="FP1269" s="60"/>
      <c r="FQ1269" s="60"/>
      <c r="FR1269" s="60"/>
      <c r="FS1269" s="60"/>
      <c r="FT1269" s="60"/>
      <c r="FU1269" s="60"/>
      <c r="FV1269" s="60"/>
      <c r="FW1269" s="60"/>
      <c r="FX1269" s="60"/>
      <c r="FY1269" s="60"/>
      <c r="FZ1269" s="60"/>
      <c r="GA1269" s="60"/>
      <c r="GB1269" s="60"/>
      <c r="GC1269" s="60"/>
      <c r="GD1269" s="60"/>
      <c r="GE1269" s="60"/>
      <c r="GF1269" s="60"/>
      <c r="GG1269" s="60"/>
      <c r="GH1269" s="60"/>
      <c r="GI1269" s="60"/>
      <c r="GJ1269" s="60"/>
      <c r="GK1269" s="60"/>
      <c r="GL1269" s="60"/>
      <c r="GM1269" s="60"/>
      <c r="GN1269" s="60"/>
      <c r="GO1269" s="60"/>
      <c r="GP1269" s="60"/>
      <c r="GQ1269" s="60"/>
      <c r="GR1269" s="60"/>
      <c r="GS1269" s="60"/>
      <c r="GT1269" s="60"/>
      <c r="GU1269" s="60"/>
      <c r="GV1269" s="60"/>
      <c r="GW1269" s="60"/>
      <c r="GX1269" s="60"/>
      <c r="GY1269" s="60"/>
      <c r="GZ1269" s="60"/>
      <c r="HA1269" s="60"/>
      <c r="HB1269" s="60"/>
      <c r="HC1269" s="60"/>
      <c r="HD1269" s="60"/>
      <c r="HE1269" s="60"/>
      <c r="HF1269" s="60"/>
      <c r="HG1269" s="60"/>
      <c r="HH1269" s="60"/>
      <c r="HI1269" s="60"/>
      <c r="HJ1269" s="60"/>
      <c r="HK1269" s="60"/>
      <c r="HL1269" s="60"/>
      <c r="HM1269" s="60"/>
      <c r="HN1269" s="60"/>
      <c r="HO1269" s="60"/>
      <c r="HP1269" s="60"/>
      <c r="HQ1269" s="60"/>
      <c r="HR1269" s="60"/>
      <c r="HS1269" s="60"/>
      <c r="HT1269" s="60"/>
      <c r="HU1269" s="60"/>
      <c r="HV1269" s="60"/>
      <c r="HW1269" s="60"/>
      <c r="HX1269" s="60"/>
      <c r="HY1269" s="60"/>
      <c r="HZ1269" s="60"/>
      <c r="IA1269" s="60"/>
      <c r="IB1269" s="60"/>
      <c r="IC1269" s="60"/>
      <c r="ID1269" s="60"/>
      <c r="IE1269" s="60"/>
      <c r="IF1269" s="60"/>
      <c r="IG1269" s="60"/>
      <c r="IH1269" s="60"/>
      <c r="II1269" s="60"/>
      <c r="IJ1269" s="60"/>
      <c r="IK1269" s="60"/>
      <c r="IL1269" s="60"/>
      <c r="IM1269" s="60"/>
      <c r="IN1269" s="60"/>
      <c r="IO1269" s="60"/>
      <c r="IP1269" s="60"/>
      <c r="IQ1269" s="60"/>
      <c r="IR1269" s="60"/>
      <c r="IS1269" s="60"/>
      <c r="IT1269" s="60"/>
      <c r="IU1269" s="60"/>
      <c r="IV1269" s="60"/>
      <c r="IW1269" s="60"/>
      <c r="IX1269" s="60"/>
      <c r="IY1269" s="60"/>
      <c r="IZ1269" s="60"/>
      <c r="JA1269" s="60"/>
      <c r="JB1269" s="60"/>
      <c r="JC1269" s="60"/>
      <c r="JD1269" s="60"/>
      <c r="JE1269" s="60"/>
      <c r="JF1269" s="60"/>
      <c r="JG1269" s="60"/>
      <c r="JH1269" s="60"/>
      <c r="JI1269" s="60"/>
      <c r="JJ1269" s="60"/>
      <c r="JK1269" s="60"/>
      <c r="JL1269" s="60"/>
      <c r="JM1269" s="60"/>
      <c r="JN1269" s="60"/>
      <c r="JO1269" s="60"/>
      <c r="JP1269" s="60"/>
      <c r="JQ1269" s="60"/>
      <c r="JR1269" s="60"/>
      <c r="JS1269" s="60"/>
      <c r="JT1269" s="60"/>
      <c r="JU1269" s="60"/>
      <c r="JV1269" s="60"/>
      <c r="JW1269" s="60"/>
      <c r="JX1269" s="60"/>
      <c r="JY1269" s="60"/>
      <c r="JZ1269" s="60"/>
      <c r="KA1269" s="60"/>
      <c r="KB1269" s="60"/>
      <c r="KC1269" s="60"/>
      <c r="KD1269" s="60"/>
      <c r="KE1269" s="60"/>
      <c r="KF1269" s="60"/>
      <c r="KG1269" s="60"/>
      <c r="KH1269" s="60"/>
      <c r="KI1269" s="60"/>
      <c r="KJ1269" s="60"/>
      <c r="KK1269" s="60"/>
      <c r="KL1269" s="60"/>
      <c r="KM1269" s="60"/>
      <c r="KN1269" s="60"/>
      <c r="KO1269" s="60"/>
      <c r="KP1269" s="60"/>
      <c r="KQ1269" s="60"/>
      <c r="KR1269" s="60"/>
      <c r="KS1269" s="60"/>
      <c r="KT1269" s="60"/>
      <c r="KU1269" s="60"/>
      <c r="KV1269" s="60"/>
      <c r="KW1269" s="60"/>
      <c r="KX1269" s="60"/>
      <c r="KY1269" s="60"/>
      <c r="KZ1269" s="60"/>
      <c r="LA1269" s="60"/>
      <c r="LB1269" s="60"/>
      <c r="LC1269" s="60"/>
      <c r="LD1269" s="60"/>
      <c r="LE1269" s="60"/>
      <c r="LF1269" s="60"/>
      <c r="LG1269" s="60"/>
      <c r="LH1269" s="60"/>
      <c r="LI1269" s="60"/>
      <c r="LJ1269" s="60"/>
      <c r="LK1269" s="60"/>
      <c r="LL1269" s="60"/>
      <c r="LM1269" s="60"/>
      <c r="LN1269" s="60"/>
      <c r="LO1269" s="60"/>
      <c r="LP1269" s="60"/>
      <c r="LQ1269" s="60"/>
      <c r="LR1269" s="60"/>
      <c r="LS1269" s="60"/>
      <c r="LT1269" s="60"/>
      <c r="LU1269" s="60"/>
      <c r="LV1269" s="60"/>
      <c r="LW1269" s="60"/>
      <c r="LX1269" s="60"/>
      <c r="LY1269" s="60"/>
      <c r="LZ1269" s="60"/>
      <c r="MA1269" s="60"/>
      <c r="MB1269" s="60"/>
      <c r="MC1269" s="60"/>
      <c r="MD1269" s="60"/>
      <c r="ME1269" s="60"/>
      <c r="MF1269" s="60"/>
      <c r="MG1269" s="60"/>
      <c r="MH1269" s="60"/>
      <c r="MI1269" s="60"/>
      <c r="MJ1269" s="60"/>
      <c r="MK1269" s="60"/>
      <c r="ML1269" s="60"/>
      <c r="MM1269" s="60"/>
      <c r="MN1269" s="60"/>
      <c r="MO1269" s="60"/>
      <c r="MP1269" s="60"/>
      <c r="MQ1269" s="60"/>
      <c r="MR1269" s="60"/>
      <c r="MS1269" s="60"/>
      <c r="MT1269" s="60"/>
      <c r="MU1269" s="60"/>
      <c r="MV1269" s="60"/>
      <c r="MW1269" s="60"/>
      <c r="MX1269" s="60"/>
      <c r="MY1269" s="60"/>
      <c r="MZ1269" s="60"/>
      <c r="NA1269" s="60"/>
      <c r="NB1269" s="60"/>
      <c r="NC1269" s="60"/>
      <c r="ND1269" s="60"/>
      <c r="NE1269" s="60"/>
      <c r="NF1269" s="60"/>
      <c r="NG1269" s="60"/>
      <c r="NH1269" s="60"/>
      <c r="NI1269" s="60"/>
      <c r="NJ1269" s="60"/>
      <c r="NK1269" s="60"/>
      <c r="NL1269" s="60"/>
      <c r="NM1269" s="60"/>
      <c r="NN1269" s="60"/>
      <c r="NO1269" s="60"/>
      <c r="NP1269" s="60"/>
      <c r="NQ1269" s="60"/>
      <c r="NR1269" s="60"/>
      <c r="NS1269" s="60"/>
      <c r="NT1269" s="60"/>
      <c r="NU1269" s="60"/>
      <c r="NV1269" s="60"/>
      <c r="NW1269" s="60"/>
      <c r="NX1269" s="60"/>
      <c r="NY1269" s="60"/>
      <c r="NZ1269" s="60"/>
      <c r="OA1269" s="60"/>
      <c r="OB1269" s="60"/>
      <c r="OC1269" s="60"/>
      <c r="OD1269" s="60"/>
      <c r="OE1269" s="60"/>
      <c r="OF1269" s="60"/>
      <c r="OG1269" s="60"/>
      <c r="OH1269" s="60"/>
      <c r="OI1269" s="60"/>
      <c r="OJ1269" s="60"/>
      <c r="OK1269" s="60"/>
      <c r="OL1269" s="60"/>
      <c r="OM1269" s="60"/>
      <c r="ON1269" s="60"/>
      <c r="OO1269" s="60"/>
      <c r="OP1269" s="60"/>
      <c r="OQ1269" s="60"/>
      <c r="OR1269" s="60"/>
      <c r="OS1269" s="60"/>
      <c r="OT1269" s="60"/>
      <c r="OU1269" s="60"/>
      <c r="OV1269" s="60"/>
      <c r="OW1269" s="60"/>
      <c r="OX1269" s="60"/>
      <c r="OY1269" s="60"/>
      <c r="OZ1269" s="60"/>
      <c r="PA1269" s="60"/>
      <c r="PB1269" s="60"/>
      <c r="PC1269" s="60"/>
      <c r="PD1269" s="60"/>
      <c r="PE1269" s="60"/>
      <c r="PF1269" s="60"/>
      <c r="PG1269" s="60"/>
      <c r="PH1269" s="60"/>
      <c r="PI1269" s="60"/>
      <c r="PJ1269" s="60"/>
      <c r="PK1269" s="60"/>
      <c r="PL1269" s="60"/>
      <c r="PM1269" s="60"/>
      <c r="PN1269" s="60"/>
      <c r="PO1269" s="60"/>
      <c r="PP1269" s="60"/>
      <c r="PQ1269" s="60"/>
      <c r="PR1269" s="60"/>
      <c r="PS1269" s="60"/>
      <c r="PT1269" s="60"/>
      <c r="PU1269" s="60"/>
      <c r="PV1269" s="60"/>
      <c r="PW1269" s="60"/>
      <c r="PX1269" s="60"/>
      <c r="PY1269" s="60"/>
      <c r="PZ1269" s="60"/>
      <c r="QA1269" s="60"/>
      <c r="QB1269" s="60"/>
      <c r="QC1269" s="60"/>
      <c r="QD1269" s="60"/>
      <c r="QE1269" s="60"/>
      <c r="QF1269" s="60"/>
      <c r="QG1269" s="60"/>
      <c r="QH1269" s="60"/>
      <c r="QI1269" s="60"/>
      <c r="QJ1269" s="60"/>
      <c r="QK1269" s="60"/>
      <c r="QL1269" s="60"/>
      <c r="QM1269" s="60"/>
      <c r="QN1269" s="60"/>
      <c r="QO1269" s="60"/>
      <c r="QP1269" s="60"/>
      <c r="QQ1269" s="60"/>
      <c r="QR1269" s="60"/>
      <c r="QS1269" s="60"/>
      <c r="QT1269" s="60"/>
      <c r="QU1269" s="60"/>
      <c r="QV1269" s="60"/>
      <c r="QW1269" s="60"/>
      <c r="QX1269" s="60"/>
      <c r="QY1269" s="60"/>
      <c r="QZ1269" s="60"/>
      <c r="RA1269" s="60"/>
      <c r="RB1269" s="60"/>
      <c r="RC1269" s="60"/>
      <c r="RD1269" s="60"/>
      <c r="RE1269" s="60"/>
      <c r="RF1269" s="60"/>
      <c r="RG1269" s="60"/>
      <c r="RH1269" s="60"/>
      <c r="RI1269" s="60"/>
      <c r="RJ1269" s="60"/>
      <c r="RK1269" s="60"/>
      <c r="RL1269" s="60"/>
      <c r="RM1269" s="60"/>
      <c r="RN1269" s="60"/>
      <c r="RO1269" s="60"/>
      <c r="RP1269" s="60"/>
      <c r="RQ1269" s="60"/>
      <c r="RR1269" s="60"/>
      <c r="RS1269" s="60"/>
      <c r="RT1269" s="60"/>
      <c r="RU1269" s="60"/>
      <c r="RV1269" s="60"/>
      <c r="RW1269" s="60"/>
      <c r="RX1269" s="60"/>
      <c r="RY1269" s="60"/>
      <c r="RZ1269" s="60"/>
      <c r="SA1269" s="60"/>
      <c r="SB1269" s="60"/>
      <c r="SC1269" s="60"/>
      <c r="SD1269" s="60"/>
      <c r="SE1269" s="60"/>
      <c r="SF1269" s="60"/>
      <c r="SG1269" s="60"/>
      <c r="SH1269" s="60"/>
      <c r="SI1269" s="60"/>
      <c r="SJ1269" s="60"/>
      <c r="SK1269" s="60"/>
      <c r="SL1269" s="60"/>
      <c r="SM1269" s="60"/>
      <c r="SN1269" s="60"/>
      <c r="SO1269" s="60"/>
      <c r="SP1269" s="60"/>
      <c r="SQ1269" s="60"/>
      <c r="SR1269" s="60"/>
      <c r="SS1269" s="60"/>
      <c r="ST1269" s="60"/>
      <c r="SU1269" s="60"/>
      <c r="SV1269" s="60"/>
      <c r="SW1269" s="60"/>
      <c r="SX1269" s="60"/>
      <c r="SY1269" s="60"/>
      <c r="SZ1269" s="60"/>
      <c r="TA1269" s="60"/>
      <c r="TB1269" s="60"/>
      <c r="TC1269" s="60"/>
      <c r="TD1269" s="60"/>
      <c r="TE1269" s="60"/>
      <c r="TF1269" s="60"/>
      <c r="TG1269" s="60"/>
      <c r="TH1269" s="60"/>
      <c r="TI1269" s="60"/>
    </row>
    <row r="1270" spans="1:529" s="82" customFormat="1" ht="46.5" customHeight="1" x14ac:dyDescent="0.25">
      <c r="A1270" s="226" t="s">
        <v>5865</v>
      </c>
      <c r="B1270" s="227">
        <v>42276</v>
      </c>
      <c r="C1270" s="228" t="s">
        <v>5866</v>
      </c>
      <c r="D1270" s="228" t="s">
        <v>7204</v>
      </c>
      <c r="E1270" s="228" t="s">
        <v>264</v>
      </c>
      <c r="F1270" s="228" t="s">
        <v>181</v>
      </c>
      <c r="G1270" s="228" t="s">
        <v>51</v>
      </c>
      <c r="H1270" s="226" t="s">
        <v>1718</v>
      </c>
      <c r="I1270" s="227">
        <v>42298</v>
      </c>
      <c r="J1270" s="227">
        <v>43172</v>
      </c>
      <c r="K1270" s="228" t="s">
        <v>378</v>
      </c>
      <c r="L1270" s="228"/>
      <c r="M1270" s="228" t="s">
        <v>4786</v>
      </c>
      <c r="N1270" s="228" t="s">
        <v>95</v>
      </c>
      <c r="O1270" s="228">
        <v>8996</v>
      </c>
      <c r="P1270" s="819" t="s">
        <v>6853</v>
      </c>
      <c r="Q1270" s="819" t="s">
        <v>6853</v>
      </c>
      <c r="R1270" s="819"/>
      <c r="S1270" s="819"/>
      <c r="T1270" s="619">
        <v>10.63</v>
      </c>
      <c r="U1270" s="228">
        <v>34.6</v>
      </c>
      <c r="V1270" s="228">
        <v>8996</v>
      </c>
      <c r="W1270" s="228" t="s">
        <v>1257</v>
      </c>
      <c r="X1270" s="228">
        <v>50</v>
      </c>
      <c r="Y1270" s="228">
        <v>50</v>
      </c>
      <c r="Z1270" s="228">
        <v>150</v>
      </c>
      <c r="AA1270" s="228" t="s">
        <v>1090</v>
      </c>
      <c r="AB1270" s="228" t="s">
        <v>1090</v>
      </c>
      <c r="AC1270" s="228" t="s">
        <v>1090</v>
      </c>
      <c r="AD1270" s="228" t="s">
        <v>1090</v>
      </c>
      <c r="AE1270" s="228" t="s">
        <v>1090</v>
      </c>
      <c r="AF1270" s="228" t="s">
        <v>1090</v>
      </c>
      <c r="AG1270" s="228" t="s">
        <v>5867</v>
      </c>
      <c r="AH1270" s="228">
        <v>405.87</v>
      </c>
      <c r="AI1270" s="228" t="s">
        <v>5426</v>
      </c>
      <c r="AJ1270" s="228" t="s">
        <v>5427</v>
      </c>
      <c r="AK1270" s="228" t="s">
        <v>1459</v>
      </c>
      <c r="AL1270" s="502"/>
      <c r="AM1270" s="60"/>
      <c r="AN1270" s="60"/>
      <c r="AO1270" s="60"/>
      <c r="AP1270" s="60"/>
      <c r="AQ1270" s="60"/>
      <c r="AR1270" s="60"/>
      <c r="AS1270" s="60"/>
      <c r="AT1270" s="60"/>
      <c r="AU1270" s="60"/>
      <c r="AV1270" s="60"/>
      <c r="AW1270" s="60"/>
      <c r="AX1270" s="60"/>
      <c r="AY1270" s="60"/>
      <c r="AZ1270" s="60"/>
      <c r="BA1270" s="60"/>
      <c r="BB1270" s="60"/>
      <c r="BC1270" s="60"/>
      <c r="BD1270" s="60"/>
      <c r="BE1270" s="60"/>
      <c r="BF1270" s="60"/>
      <c r="BG1270" s="60"/>
      <c r="BH1270" s="60"/>
      <c r="BI1270" s="60"/>
      <c r="BJ1270" s="60"/>
      <c r="BK1270" s="60"/>
      <c r="BL1270" s="60"/>
      <c r="BM1270" s="60"/>
      <c r="BN1270" s="60"/>
      <c r="BO1270" s="60"/>
      <c r="BP1270" s="60"/>
      <c r="BQ1270" s="60"/>
      <c r="BR1270" s="60"/>
      <c r="BS1270" s="60"/>
      <c r="BT1270" s="60"/>
      <c r="BU1270" s="60"/>
      <c r="BV1270" s="60"/>
      <c r="BW1270" s="60"/>
      <c r="BX1270" s="60"/>
      <c r="BY1270" s="60"/>
      <c r="BZ1270" s="60"/>
      <c r="CA1270" s="60"/>
      <c r="CB1270" s="60"/>
      <c r="CC1270" s="60"/>
      <c r="CD1270" s="60"/>
      <c r="CE1270" s="60"/>
      <c r="CF1270" s="60"/>
      <c r="CG1270" s="60"/>
      <c r="CH1270" s="60"/>
      <c r="CI1270" s="60"/>
      <c r="CJ1270" s="60"/>
      <c r="CK1270" s="60"/>
      <c r="CL1270" s="60"/>
      <c r="CM1270" s="60"/>
      <c r="CN1270" s="60"/>
      <c r="CO1270" s="60"/>
      <c r="CP1270" s="60"/>
      <c r="CQ1270" s="60"/>
      <c r="CR1270" s="60"/>
      <c r="CS1270" s="60"/>
      <c r="CT1270" s="60"/>
      <c r="CU1270" s="60"/>
      <c r="CV1270" s="60"/>
      <c r="CW1270" s="60"/>
      <c r="CX1270" s="60"/>
      <c r="CY1270" s="60"/>
      <c r="CZ1270" s="60"/>
      <c r="DA1270" s="60"/>
      <c r="DB1270" s="60"/>
      <c r="DC1270" s="60"/>
      <c r="DD1270" s="60"/>
      <c r="DE1270" s="60"/>
      <c r="DF1270" s="60"/>
      <c r="DG1270" s="60"/>
      <c r="DH1270" s="60"/>
      <c r="DI1270" s="60"/>
      <c r="DJ1270" s="60"/>
      <c r="DK1270" s="60"/>
      <c r="DL1270" s="60"/>
      <c r="DM1270" s="60"/>
      <c r="DN1270" s="60"/>
      <c r="DO1270" s="60"/>
      <c r="DP1270" s="60"/>
      <c r="DQ1270" s="60"/>
      <c r="DR1270" s="60"/>
      <c r="DS1270" s="60"/>
      <c r="DT1270" s="60"/>
      <c r="DU1270" s="60"/>
      <c r="DV1270" s="60"/>
      <c r="DW1270" s="60"/>
      <c r="DX1270" s="60"/>
      <c r="DY1270" s="60"/>
      <c r="DZ1270" s="60"/>
      <c r="EA1270" s="60"/>
      <c r="EB1270" s="60"/>
      <c r="EC1270" s="60"/>
      <c r="ED1270" s="60"/>
      <c r="EE1270" s="60"/>
      <c r="EF1270" s="60"/>
      <c r="EG1270" s="60"/>
      <c r="EH1270" s="60"/>
      <c r="EI1270" s="60"/>
      <c r="EJ1270" s="60"/>
      <c r="EK1270" s="60"/>
      <c r="EL1270" s="60"/>
      <c r="EM1270" s="60"/>
      <c r="EN1270" s="60"/>
      <c r="EO1270" s="60"/>
      <c r="EP1270" s="60"/>
      <c r="EQ1270" s="60"/>
      <c r="ER1270" s="60"/>
      <c r="ES1270" s="60"/>
      <c r="ET1270" s="60"/>
      <c r="EU1270" s="60"/>
      <c r="EV1270" s="60"/>
      <c r="EW1270" s="60"/>
      <c r="EX1270" s="60"/>
      <c r="EY1270" s="60"/>
      <c r="EZ1270" s="60"/>
      <c r="FA1270" s="60"/>
      <c r="FB1270" s="60"/>
      <c r="FC1270" s="60"/>
      <c r="FD1270" s="60"/>
      <c r="FE1270" s="60"/>
      <c r="FF1270" s="60"/>
      <c r="FG1270" s="60"/>
      <c r="FH1270" s="60"/>
      <c r="FI1270" s="60"/>
      <c r="FJ1270" s="60"/>
      <c r="FK1270" s="60"/>
      <c r="FL1270" s="60"/>
      <c r="FM1270" s="60"/>
      <c r="FN1270" s="60"/>
      <c r="FO1270" s="60"/>
      <c r="FP1270" s="60"/>
      <c r="FQ1270" s="60"/>
      <c r="FR1270" s="60"/>
      <c r="FS1270" s="60"/>
      <c r="FT1270" s="60"/>
      <c r="FU1270" s="60"/>
      <c r="FV1270" s="60"/>
      <c r="FW1270" s="60"/>
      <c r="FX1270" s="60"/>
      <c r="FY1270" s="60"/>
      <c r="FZ1270" s="60"/>
      <c r="GA1270" s="60"/>
      <c r="GB1270" s="60"/>
      <c r="GC1270" s="60"/>
      <c r="GD1270" s="60"/>
      <c r="GE1270" s="60"/>
      <c r="GF1270" s="60"/>
      <c r="GG1270" s="60"/>
      <c r="GH1270" s="60"/>
      <c r="GI1270" s="60"/>
      <c r="GJ1270" s="60"/>
      <c r="GK1270" s="60"/>
      <c r="GL1270" s="60"/>
      <c r="GM1270" s="60"/>
      <c r="GN1270" s="60"/>
      <c r="GO1270" s="60"/>
      <c r="GP1270" s="60"/>
      <c r="GQ1270" s="60"/>
      <c r="GR1270" s="60"/>
      <c r="GS1270" s="60"/>
      <c r="GT1270" s="60"/>
      <c r="GU1270" s="60"/>
      <c r="GV1270" s="60"/>
      <c r="GW1270" s="60"/>
      <c r="GX1270" s="60"/>
      <c r="GY1270" s="60"/>
      <c r="GZ1270" s="60"/>
      <c r="HA1270" s="60"/>
      <c r="HB1270" s="60"/>
      <c r="HC1270" s="60"/>
      <c r="HD1270" s="60"/>
      <c r="HE1270" s="60"/>
      <c r="HF1270" s="60"/>
      <c r="HG1270" s="60"/>
      <c r="HH1270" s="60"/>
      <c r="HI1270" s="60"/>
      <c r="HJ1270" s="60"/>
      <c r="HK1270" s="60"/>
      <c r="HL1270" s="60"/>
      <c r="HM1270" s="60"/>
      <c r="HN1270" s="60"/>
      <c r="HO1270" s="60"/>
      <c r="HP1270" s="60"/>
      <c r="HQ1270" s="60"/>
      <c r="HR1270" s="60"/>
      <c r="HS1270" s="60"/>
      <c r="HT1270" s="60"/>
      <c r="HU1270" s="60"/>
      <c r="HV1270" s="60"/>
      <c r="HW1270" s="60"/>
      <c r="HX1270" s="60"/>
      <c r="HY1270" s="60"/>
      <c r="HZ1270" s="60"/>
      <c r="IA1270" s="60"/>
      <c r="IB1270" s="60"/>
      <c r="IC1270" s="60"/>
      <c r="ID1270" s="60"/>
      <c r="IE1270" s="60"/>
      <c r="IF1270" s="60"/>
      <c r="IG1270" s="60"/>
      <c r="IH1270" s="60"/>
      <c r="II1270" s="60"/>
      <c r="IJ1270" s="60"/>
      <c r="IK1270" s="60"/>
      <c r="IL1270" s="60"/>
      <c r="IM1270" s="60"/>
      <c r="IN1270" s="60"/>
      <c r="IO1270" s="60"/>
      <c r="IP1270" s="60"/>
      <c r="IQ1270" s="60"/>
      <c r="IR1270" s="60"/>
      <c r="IS1270" s="60"/>
      <c r="IT1270" s="60"/>
      <c r="IU1270" s="60"/>
      <c r="IV1270" s="60"/>
      <c r="IW1270" s="60"/>
      <c r="IX1270" s="60"/>
      <c r="IY1270" s="60"/>
      <c r="IZ1270" s="60"/>
      <c r="JA1270" s="60"/>
      <c r="JB1270" s="60"/>
      <c r="JC1270" s="60"/>
      <c r="JD1270" s="60"/>
      <c r="JE1270" s="60"/>
      <c r="JF1270" s="60"/>
      <c r="JG1270" s="60"/>
      <c r="JH1270" s="60"/>
      <c r="JI1270" s="60"/>
      <c r="JJ1270" s="60"/>
      <c r="JK1270" s="60"/>
      <c r="JL1270" s="60"/>
      <c r="JM1270" s="60"/>
      <c r="JN1270" s="60"/>
      <c r="JO1270" s="60"/>
      <c r="JP1270" s="60"/>
      <c r="JQ1270" s="60"/>
      <c r="JR1270" s="60"/>
      <c r="JS1270" s="60"/>
      <c r="JT1270" s="60"/>
      <c r="JU1270" s="60"/>
      <c r="JV1270" s="60"/>
      <c r="JW1270" s="60"/>
      <c r="JX1270" s="60"/>
      <c r="JY1270" s="60"/>
      <c r="JZ1270" s="60"/>
      <c r="KA1270" s="60"/>
      <c r="KB1270" s="60"/>
      <c r="KC1270" s="60"/>
      <c r="KD1270" s="60"/>
      <c r="KE1270" s="60"/>
      <c r="KF1270" s="60"/>
      <c r="KG1270" s="60"/>
      <c r="KH1270" s="60"/>
      <c r="KI1270" s="60"/>
      <c r="KJ1270" s="60"/>
      <c r="KK1270" s="60"/>
      <c r="KL1270" s="60"/>
      <c r="KM1270" s="60"/>
      <c r="KN1270" s="60"/>
      <c r="KO1270" s="60"/>
      <c r="KP1270" s="60"/>
      <c r="KQ1270" s="60"/>
      <c r="KR1270" s="60"/>
      <c r="KS1270" s="60"/>
      <c r="KT1270" s="60"/>
      <c r="KU1270" s="60"/>
      <c r="KV1270" s="60"/>
      <c r="KW1270" s="60"/>
      <c r="KX1270" s="60"/>
      <c r="KY1270" s="60"/>
      <c r="KZ1270" s="60"/>
      <c r="LA1270" s="60"/>
      <c r="LB1270" s="60"/>
      <c r="LC1270" s="60"/>
      <c r="LD1270" s="60"/>
      <c r="LE1270" s="60"/>
      <c r="LF1270" s="60"/>
      <c r="LG1270" s="60"/>
      <c r="LH1270" s="60"/>
      <c r="LI1270" s="60"/>
      <c r="LJ1270" s="60"/>
      <c r="LK1270" s="60"/>
      <c r="LL1270" s="60"/>
      <c r="LM1270" s="60"/>
      <c r="LN1270" s="60"/>
      <c r="LO1270" s="60"/>
      <c r="LP1270" s="60"/>
      <c r="LQ1270" s="60"/>
      <c r="LR1270" s="60"/>
      <c r="LS1270" s="60"/>
      <c r="LT1270" s="60"/>
      <c r="LU1270" s="60"/>
      <c r="LV1270" s="60"/>
      <c r="LW1270" s="60"/>
      <c r="LX1270" s="60"/>
      <c r="LY1270" s="60"/>
      <c r="LZ1270" s="60"/>
      <c r="MA1270" s="60"/>
      <c r="MB1270" s="60"/>
      <c r="MC1270" s="60"/>
      <c r="MD1270" s="60"/>
      <c r="ME1270" s="60"/>
      <c r="MF1270" s="60"/>
      <c r="MG1270" s="60"/>
      <c r="MH1270" s="60"/>
      <c r="MI1270" s="60"/>
      <c r="MJ1270" s="60"/>
      <c r="MK1270" s="60"/>
      <c r="ML1270" s="60"/>
      <c r="MM1270" s="60"/>
      <c r="MN1270" s="60"/>
      <c r="MO1270" s="60"/>
      <c r="MP1270" s="60"/>
      <c r="MQ1270" s="60"/>
      <c r="MR1270" s="60"/>
      <c r="MS1270" s="60"/>
      <c r="MT1270" s="60"/>
      <c r="MU1270" s="60"/>
      <c r="MV1270" s="60"/>
      <c r="MW1270" s="60"/>
      <c r="MX1270" s="60"/>
      <c r="MY1270" s="60"/>
      <c r="MZ1270" s="60"/>
      <c r="NA1270" s="60"/>
      <c r="NB1270" s="60"/>
      <c r="NC1270" s="60"/>
      <c r="ND1270" s="60"/>
      <c r="NE1270" s="60"/>
      <c r="NF1270" s="60"/>
      <c r="NG1270" s="60"/>
      <c r="NH1270" s="60"/>
      <c r="NI1270" s="60"/>
      <c r="NJ1270" s="60"/>
      <c r="NK1270" s="60"/>
      <c r="NL1270" s="60"/>
      <c r="NM1270" s="60"/>
      <c r="NN1270" s="60"/>
      <c r="NO1270" s="60"/>
      <c r="NP1270" s="60"/>
      <c r="NQ1270" s="60"/>
      <c r="NR1270" s="60"/>
      <c r="NS1270" s="60"/>
      <c r="NT1270" s="60"/>
      <c r="NU1270" s="60"/>
      <c r="NV1270" s="60"/>
      <c r="NW1270" s="60"/>
      <c r="NX1270" s="60"/>
      <c r="NY1270" s="60"/>
      <c r="NZ1270" s="60"/>
      <c r="OA1270" s="60"/>
      <c r="OB1270" s="60"/>
      <c r="OC1270" s="60"/>
      <c r="OD1270" s="60"/>
      <c r="OE1270" s="60"/>
      <c r="OF1270" s="60"/>
      <c r="OG1270" s="60"/>
      <c r="OH1270" s="60"/>
      <c r="OI1270" s="60"/>
      <c r="OJ1270" s="60"/>
      <c r="OK1270" s="60"/>
      <c r="OL1270" s="60"/>
      <c r="OM1270" s="60"/>
      <c r="ON1270" s="60"/>
      <c r="OO1270" s="60"/>
      <c r="OP1270" s="60"/>
      <c r="OQ1270" s="60"/>
      <c r="OR1270" s="60"/>
      <c r="OS1270" s="60"/>
      <c r="OT1270" s="60"/>
      <c r="OU1270" s="60"/>
      <c r="OV1270" s="60"/>
      <c r="OW1270" s="60"/>
      <c r="OX1270" s="60"/>
      <c r="OY1270" s="60"/>
      <c r="OZ1270" s="60"/>
      <c r="PA1270" s="60"/>
      <c r="PB1270" s="60"/>
      <c r="PC1270" s="60"/>
      <c r="PD1270" s="60"/>
      <c r="PE1270" s="60"/>
      <c r="PF1270" s="60"/>
      <c r="PG1270" s="60"/>
      <c r="PH1270" s="60"/>
      <c r="PI1270" s="60"/>
      <c r="PJ1270" s="60"/>
      <c r="PK1270" s="60"/>
      <c r="PL1270" s="60"/>
      <c r="PM1270" s="60"/>
      <c r="PN1270" s="60"/>
      <c r="PO1270" s="60"/>
      <c r="PP1270" s="60"/>
      <c r="PQ1270" s="60"/>
      <c r="PR1270" s="60"/>
      <c r="PS1270" s="60"/>
      <c r="PT1270" s="60"/>
      <c r="PU1270" s="60"/>
      <c r="PV1270" s="60"/>
      <c r="PW1270" s="60"/>
      <c r="PX1270" s="60"/>
      <c r="PY1270" s="60"/>
      <c r="PZ1270" s="60"/>
      <c r="QA1270" s="60"/>
      <c r="QB1270" s="60"/>
      <c r="QC1270" s="60"/>
      <c r="QD1270" s="60"/>
      <c r="QE1270" s="60"/>
      <c r="QF1270" s="60"/>
      <c r="QG1270" s="60"/>
      <c r="QH1270" s="60"/>
      <c r="QI1270" s="60"/>
      <c r="QJ1270" s="60"/>
      <c r="QK1270" s="60"/>
      <c r="QL1270" s="60"/>
      <c r="QM1270" s="60"/>
      <c r="QN1270" s="60"/>
      <c r="QO1270" s="60"/>
      <c r="QP1270" s="60"/>
      <c r="QQ1270" s="60"/>
      <c r="QR1270" s="60"/>
      <c r="QS1270" s="60"/>
      <c r="QT1270" s="60"/>
      <c r="QU1270" s="60"/>
      <c r="QV1270" s="60"/>
      <c r="QW1270" s="60"/>
      <c r="QX1270" s="60"/>
      <c r="QY1270" s="60"/>
      <c r="QZ1270" s="60"/>
      <c r="RA1270" s="60"/>
      <c r="RB1270" s="60"/>
      <c r="RC1270" s="60"/>
      <c r="RD1270" s="60"/>
      <c r="RE1270" s="60"/>
      <c r="RF1270" s="60"/>
      <c r="RG1270" s="60"/>
      <c r="RH1270" s="60"/>
      <c r="RI1270" s="60"/>
      <c r="RJ1270" s="60"/>
      <c r="RK1270" s="60"/>
      <c r="RL1270" s="60"/>
      <c r="RM1270" s="60"/>
      <c r="RN1270" s="60"/>
      <c r="RO1270" s="60"/>
      <c r="RP1270" s="60"/>
      <c r="RQ1270" s="60"/>
      <c r="RR1270" s="60"/>
      <c r="RS1270" s="60"/>
      <c r="RT1270" s="60"/>
      <c r="RU1270" s="60"/>
      <c r="RV1270" s="60"/>
      <c r="RW1270" s="60"/>
      <c r="RX1270" s="60"/>
      <c r="RY1270" s="60"/>
      <c r="RZ1270" s="60"/>
      <c r="SA1270" s="60"/>
      <c r="SB1270" s="60"/>
      <c r="SC1270" s="60"/>
      <c r="SD1270" s="60"/>
      <c r="SE1270" s="60"/>
      <c r="SF1270" s="60"/>
      <c r="SG1270" s="60"/>
      <c r="SH1270" s="60"/>
      <c r="SI1270" s="60"/>
      <c r="SJ1270" s="60"/>
      <c r="SK1270" s="60"/>
      <c r="SL1270" s="60"/>
      <c r="SM1270" s="60"/>
      <c r="SN1270" s="60"/>
      <c r="SO1270" s="60"/>
      <c r="SP1270" s="60"/>
      <c r="SQ1270" s="60"/>
      <c r="SR1270" s="60"/>
      <c r="SS1270" s="60"/>
      <c r="ST1270" s="60"/>
      <c r="SU1270" s="60"/>
      <c r="SV1270" s="60"/>
      <c r="SW1270" s="60"/>
      <c r="SX1270" s="60"/>
      <c r="SY1270" s="60"/>
      <c r="SZ1270" s="60"/>
      <c r="TA1270" s="60"/>
      <c r="TB1270" s="60"/>
      <c r="TC1270" s="60"/>
      <c r="TD1270" s="60"/>
      <c r="TE1270" s="60"/>
      <c r="TF1270" s="60"/>
      <c r="TG1270" s="60"/>
      <c r="TH1270" s="60"/>
      <c r="TI1270" s="60"/>
    </row>
    <row r="1271" spans="1:529" s="82" customFormat="1" ht="46.5" customHeight="1" thickBot="1" x14ac:dyDescent="0.3">
      <c r="A1271" s="156" t="s">
        <v>5865</v>
      </c>
      <c r="B1271" s="102">
        <v>42276</v>
      </c>
      <c r="C1271" s="103" t="s">
        <v>5866</v>
      </c>
      <c r="D1271" s="103" t="s">
        <v>7204</v>
      </c>
      <c r="E1271" s="103" t="s">
        <v>264</v>
      </c>
      <c r="F1271" s="103" t="s">
        <v>181</v>
      </c>
      <c r="G1271" s="103" t="s">
        <v>51</v>
      </c>
      <c r="H1271" s="156" t="s">
        <v>1718</v>
      </c>
      <c r="I1271" s="102">
        <v>42298</v>
      </c>
      <c r="J1271" s="102">
        <v>44268</v>
      </c>
      <c r="K1271" s="103" t="s">
        <v>6852</v>
      </c>
      <c r="L1271" s="103"/>
      <c r="M1271" s="103" t="s">
        <v>4786</v>
      </c>
      <c r="N1271" s="103" t="s">
        <v>95</v>
      </c>
      <c r="O1271" s="103">
        <v>8996</v>
      </c>
      <c r="P1271" s="766"/>
      <c r="Q1271" s="766"/>
      <c r="R1271" s="766"/>
      <c r="S1271" s="766"/>
      <c r="T1271" s="569">
        <v>10.63</v>
      </c>
      <c r="U1271" s="103">
        <v>34.6</v>
      </c>
      <c r="V1271" s="103">
        <v>8996</v>
      </c>
      <c r="W1271" s="103" t="s">
        <v>1257</v>
      </c>
      <c r="X1271" s="103">
        <v>50</v>
      </c>
      <c r="Y1271" s="103">
        <v>50</v>
      </c>
      <c r="Z1271" s="103">
        <v>150</v>
      </c>
      <c r="AA1271" s="103" t="s">
        <v>1090</v>
      </c>
      <c r="AB1271" s="103" t="s">
        <v>1090</v>
      </c>
      <c r="AC1271" s="103" t="s">
        <v>1090</v>
      </c>
      <c r="AD1271" s="103" t="s">
        <v>1090</v>
      </c>
      <c r="AE1271" s="103" t="s">
        <v>1090</v>
      </c>
      <c r="AF1271" s="103" t="s">
        <v>1090</v>
      </c>
      <c r="AG1271" s="103" t="s">
        <v>5867</v>
      </c>
      <c r="AH1271" s="103">
        <v>405.87</v>
      </c>
      <c r="AI1271" s="103" t="s">
        <v>5426</v>
      </c>
      <c r="AJ1271" s="103" t="s">
        <v>5427</v>
      </c>
      <c r="AK1271" s="103" t="s">
        <v>1459</v>
      </c>
      <c r="AL1271" s="455" t="s">
        <v>7993</v>
      </c>
      <c r="AM1271" s="60"/>
      <c r="AN1271" s="60"/>
      <c r="AO1271" s="60"/>
      <c r="AP1271" s="60"/>
      <c r="AQ1271" s="60"/>
      <c r="AR1271" s="60"/>
      <c r="AS1271" s="60"/>
      <c r="AT1271" s="60"/>
      <c r="AU1271" s="60"/>
      <c r="AV1271" s="60"/>
      <c r="AW1271" s="60"/>
      <c r="AX1271" s="60"/>
      <c r="AY1271" s="60"/>
      <c r="AZ1271" s="60"/>
      <c r="BA1271" s="60"/>
      <c r="BB1271" s="60"/>
      <c r="BC1271" s="60"/>
      <c r="BD1271" s="60"/>
      <c r="BE1271" s="60"/>
      <c r="BF1271" s="60"/>
      <c r="BG1271" s="60"/>
      <c r="BH1271" s="60"/>
      <c r="BI1271" s="60"/>
      <c r="BJ1271" s="60"/>
      <c r="BK1271" s="60"/>
      <c r="BL1271" s="60"/>
      <c r="BM1271" s="60"/>
      <c r="BN1271" s="60"/>
      <c r="BO1271" s="60"/>
      <c r="BP1271" s="60"/>
      <c r="BQ1271" s="60"/>
      <c r="BR1271" s="60"/>
      <c r="BS1271" s="60"/>
      <c r="BT1271" s="60"/>
      <c r="BU1271" s="60"/>
      <c r="BV1271" s="60"/>
      <c r="BW1271" s="60"/>
      <c r="BX1271" s="60"/>
      <c r="BY1271" s="60"/>
      <c r="BZ1271" s="60"/>
      <c r="CA1271" s="60"/>
      <c r="CB1271" s="60"/>
      <c r="CC1271" s="60"/>
      <c r="CD1271" s="60"/>
      <c r="CE1271" s="60"/>
      <c r="CF1271" s="60"/>
      <c r="CG1271" s="60"/>
      <c r="CH1271" s="60"/>
      <c r="CI1271" s="60"/>
      <c r="CJ1271" s="60"/>
      <c r="CK1271" s="60"/>
      <c r="CL1271" s="60"/>
      <c r="CM1271" s="60"/>
      <c r="CN1271" s="60"/>
      <c r="CO1271" s="60"/>
      <c r="CP1271" s="60"/>
      <c r="CQ1271" s="60"/>
      <c r="CR1271" s="60"/>
      <c r="CS1271" s="60"/>
      <c r="CT1271" s="60"/>
      <c r="CU1271" s="60"/>
      <c r="CV1271" s="60"/>
      <c r="CW1271" s="60"/>
      <c r="CX1271" s="60"/>
      <c r="CY1271" s="60"/>
      <c r="CZ1271" s="60"/>
      <c r="DA1271" s="60"/>
      <c r="DB1271" s="60"/>
      <c r="DC1271" s="60"/>
      <c r="DD1271" s="60"/>
      <c r="DE1271" s="60"/>
      <c r="DF1271" s="60"/>
      <c r="DG1271" s="60"/>
      <c r="DH1271" s="60"/>
      <c r="DI1271" s="60"/>
      <c r="DJ1271" s="60"/>
      <c r="DK1271" s="60"/>
      <c r="DL1271" s="60"/>
      <c r="DM1271" s="60"/>
      <c r="DN1271" s="60"/>
      <c r="DO1271" s="60"/>
      <c r="DP1271" s="60"/>
      <c r="DQ1271" s="60"/>
      <c r="DR1271" s="60"/>
      <c r="DS1271" s="60"/>
      <c r="DT1271" s="60"/>
      <c r="DU1271" s="60"/>
      <c r="DV1271" s="60"/>
      <c r="DW1271" s="60"/>
      <c r="DX1271" s="60"/>
      <c r="DY1271" s="60"/>
      <c r="DZ1271" s="60"/>
      <c r="EA1271" s="60"/>
      <c r="EB1271" s="60"/>
      <c r="EC1271" s="60"/>
      <c r="ED1271" s="60"/>
      <c r="EE1271" s="60"/>
      <c r="EF1271" s="60"/>
      <c r="EG1271" s="60"/>
      <c r="EH1271" s="60"/>
      <c r="EI1271" s="60"/>
      <c r="EJ1271" s="60"/>
      <c r="EK1271" s="60"/>
      <c r="EL1271" s="60"/>
      <c r="EM1271" s="60"/>
      <c r="EN1271" s="60"/>
      <c r="EO1271" s="60"/>
      <c r="EP1271" s="60"/>
      <c r="EQ1271" s="60"/>
      <c r="ER1271" s="60"/>
      <c r="ES1271" s="60"/>
      <c r="ET1271" s="60"/>
      <c r="EU1271" s="60"/>
      <c r="EV1271" s="60"/>
      <c r="EW1271" s="60"/>
      <c r="EX1271" s="60"/>
      <c r="EY1271" s="60"/>
      <c r="EZ1271" s="60"/>
      <c r="FA1271" s="60"/>
      <c r="FB1271" s="60"/>
      <c r="FC1271" s="60"/>
      <c r="FD1271" s="60"/>
      <c r="FE1271" s="60"/>
      <c r="FF1271" s="60"/>
      <c r="FG1271" s="60"/>
      <c r="FH1271" s="60"/>
      <c r="FI1271" s="60"/>
      <c r="FJ1271" s="60"/>
      <c r="FK1271" s="60"/>
      <c r="FL1271" s="60"/>
      <c r="FM1271" s="60"/>
      <c r="FN1271" s="60"/>
      <c r="FO1271" s="60"/>
      <c r="FP1271" s="60"/>
      <c r="FQ1271" s="60"/>
      <c r="FR1271" s="60"/>
      <c r="FS1271" s="60"/>
      <c r="FT1271" s="60"/>
      <c r="FU1271" s="60"/>
      <c r="FV1271" s="60"/>
      <c r="FW1271" s="60"/>
      <c r="FX1271" s="60"/>
      <c r="FY1271" s="60"/>
      <c r="FZ1271" s="60"/>
      <c r="GA1271" s="60"/>
      <c r="GB1271" s="60"/>
      <c r="GC1271" s="60"/>
      <c r="GD1271" s="60"/>
      <c r="GE1271" s="60"/>
      <c r="GF1271" s="60"/>
      <c r="GG1271" s="60"/>
      <c r="GH1271" s="60"/>
      <c r="GI1271" s="60"/>
      <c r="GJ1271" s="60"/>
      <c r="GK1271" s="60"/>
      <c r="GL1271" s="60"/>
      <c r="GM1271" s="60"/>
      <c r="GN1271" s="60"/>
      <c r="GO1271" s="60"/>
      <c r="GP1271" s="60"/>
      <c r="GQ1271" s="60"/>
      <c r="GR1271" s="60"/>
      <c r="GS1271" s="60"/>
      <c r="GT1271" s="60"/>
      <c r="GU1271" s="60"/>
      <c r="GV1271" s="60"/>
      <c r="GW1271" s="60"/>
      <c r="GX1271" s="60"/>
      <c r="GY1271" s="60"/>
      <c r="GZ1271" s="60"/>
      <c r="HA1271" s="60"/>
      <c r="HB1271" s="60"/>
      <c r="HC1271" s="60"/>
      <c r="HD1271" s="60"/>
      <c r="HE1271" s="60"/>
      <c r="HF1271" s="60"/>
      <c r="HG1271" s="60"/>
      <c r="HH1271" s="60"/>
      <c r="HI1271" s="60"/>
      <c r="HJ1271" s="60"/>
      <c r="HK1271" s="60"/>
      <c r="HL1271" s="60"/>
      <c r="HM1271" s="60"/>
      <c r="HN1271" s="60"/>
      <c r="HO1271" s="60"/>
      <c r="HP1271" s="60"/>
      <c r="HQ1271" s="60"/>
      <c r="HR1271" s="60"/>
      <c r="HS1271" s="60"/>
      <c r="HT1271" s="60"/>
      <c r="HU1271" s="60"/>
      <c r="HV1271" s="60"/>
      <c r="HW1271" s="60"/>
      <c r="HX1271" s="60"/>
      <c r="HY1271" s="60"/>
      <c r="HZ1271" s="60"/>
      <c r="IA1271" s="60"/>
      <c r="IB1271" s="60"/>
      <c r="IC1271" s="60"/>
      <c r="ID1271" s="60"/>
      <c r="IE1271" s="60"/>
      <c r="IF1271" s="60"/>
      <c r="IG1271" s="60"/>
      <c r="IH1271" s="60"/>
      <c r="II1271" s="60"/>
      <c r="IJ1271" s="60"/>
      <c r="IK1271" s="60"/>
      <c r="IL1271" s="60"/>
      <c r="IM1271" s="60"/>
      <c r="IN1271" s="60"/>
      <c r="IO1271" s="60"/>
      <c r="IP1271" s="60"/>
      <c r="IQ1271" s="60"/>
      <c r="IR1271" s="60"/>
      <c r="IS1271" s="60"/>
      <c r="IT1271" s="60"/>
      <c r="IU1271" s="60"/>
      <c r="IV1271" s="60"/>
      <c r="IW1271" s="60"/>
      <c r="IX1271" s="60"/>
      <c r="IY1271" s="60"/>
      <c r="IZ1271" s="60"/>
      <c r="JA1271" s="60"/>
      <c r="JB1271" s="60"/>
      <c r="JC1271" s="60"/>
      <c r="JD1271" s="60"/>
      <c r="JE1271" s="60"/>
      <c r="JF1271" s="60"/>
      <c r="JG1271" s="60"/>
      <c r="JH1271" s="60"/>
      <c r="JI1271" s="60"/>
      <c r="JJ1271" s="60"/>
      <c r="JK1271" s="60"/>
      <c r="JL1271" s="60"/>
      <c r="JM1271" s="60"/>
      <c r="JN1271" s="60"/>
      <c r="JO1271" s="60"/>
      <c r="JP1271" s="60"/>
      <c r="JQ1271" s="60"/>
      <c r="JR1271" s="60"/>
      <c r="JS1271" s="60"/>
      <c r="JT1271" s="60"/>
      <c r="JU1271" s="60"/>
      <c r="JV1271" s="60"/>
      <c r="JW1271" s="60"/>
      <c r="JX1271" s="60"/>
      <c r="JY1271" s="60"/>
      <c r="JZ1271" s="60"/>
      <c r="KA1271" s="60"/>
      <c r="KB1271" s="60"/>
      <c r="KC1271" s="60"/>
      <c r="KD1271" s="60"/>
      <c r="KE1271" s="60"/>
      <c r="KF1271" s="60"/>
      <c r="KG1271" s="60"/>
      <c r="KH1271" s="60"/>
      <c r="KI1271" s="60"/>
      <c r="KJ1271" s="60"/>
      <c r="KK1271" s="60"/>
      <c r="KL1271" s="60"/>
      <c r="KM1271" s="60"/>
      <c r="KN1271" s="60"/>
      <c r="KO1271" s="60"/>
      <c r="KP1271" s="60"/>
      <c r="KQ1271" s="60"/>
      <c r="KR1271" s="60"/>
      <c r="KS1271" s="60"/>
      <c r="KT1271" s="60"/>
      <c r="KU1271" s="60"/>
      <c r="KV1271" s="60"/>
      <c r="KW1271" s="60"/>
      <c r="KX1271" s="60"/>
      <c r="KY1271" s="60"/>
      <c r="KZ1271" s="60"/>
      <c r="LA1271" s="60"/>
      <c r="LB1271" s="60"/>
      <c r="LC1271" s="60"/>
      <c r="LD1271" s="60"/>
      <c r="LE1271" s="60"/>
      <c r="LF1271" s="60"/>
      <c r="LG1271" s="60"/>
      <c r="LH1271" s="60"/>
      <c r="LI1271" s="60"/>
      <c r="LJ1271" s="60"/>
      <c r="LK1271" s="60"/>
      <c r="LL1271" s="60"/>
      <c r="LM1271" s="60"/>
      <c r="LN1271" s="60"/>
      <c r="LO1271" s="60"/>
      <c r="LP1271" s="60"/>
      <c r="LQ1271" s="60"/>
      <c r="LR1271" s="60"/>
      <c r="LS1271" s="60"/>
      <c r="LT1271" s="60"/>
      <c r="LU1271" s="60"/>
      <c r="LV1271" s="60"/>
      <c r="LW1271" s="60"/>
      <c r="LX1271" s="60"/>
      <c r="LY1271" s="60"/>
      <c r="LZ1271" s="60"/>
      <c r="MA1271" s="60"/>
      <c r="MB1271" s="60"/>
      <c r="MC1271" s="60"/>
      <c r="MD1271" s="60"/>
      <c r="ME1271" s="60"/>
      <c r="MF1271" s="60"/>
      <c r="MG1271" s="60"/>
      <c r="MH1271" s="60"/>
      <c r="MI1271" s="60"/>
      <c r="MJ1271" s="60"/>
      <c r="MK1271" s="60"/>
      <c r="ML1271" s="60"/>
      <c r="MM1271" s="60"/>
      <c r="MN1271" s="60"/>
      <c r="MO1271" s="60"/>
      <c r="MP1271" s="60"/>
      <c r="MQ1271" s="60"/>
      <c r="MR1271" s="60"/>
      <c r="MS1271" s="60"/>
      <c r="MT1271" s="60"/>
      <c r="MU1271" s="60"/>
      <c r="MV1271" s="60"/>
      <c r="MW1271" s="60"/>
      <c r="MX1271" s="60"/>
      <c r="MY1271" s="60"/>
      <c r="MZ1271" s="60"/>
      <c r="NA1271" s="60"/>
      <c r="NB1271" s="60"/>
      <c r="NC1271" s="60"/>
      <c r="ND1271" s="60"/>
      <c r="NE1271" s="60"/>
      <c r="NF1271" s="60"/>
      <c r="NG1271" s="60"/>
      <c r="NH1271" s="60"/>
      <c r="NI1271" s="60"/>
      <c r="NJ1271" s="60"/>
      <c r="NK1271" s="60"/>
      <c r="NL1271" s="60"/>
      <c r="NM1271" s="60"/>
      <c r="NN1271" s="60"/>
      <c r="NO1271" s="60"/>
      <c r="NP1271" s="60"/>
      <c r="NQ1271" s="60"/>
      <c r="NR1271" s="60"/>
      <c r="NS1271" s="60"/>
      <c r="NT1271" s="60"/>
      <c r="NU1271" s="60"/>
      <c r="NV1271" s="60"/>
      <c r="NW1271" s="60"/>
      <c r="NX1271" s="60"/>
      <c r="NY1271" s="60"/>
      <c r="NZ1271" s="60"/>
      <c r="OA1271" s="60"/>
      <c r="OB1271" s="60"/>
      <c r="OC1271" s="60"/>
      <c r="OD1271" s="60"/>
      <c r="OE1271" s="60"/>
      <c r="OF1271" s="60"/>
      <c r="OG1271" s="60"/>
      <c r="OH1271" s="60"/>
      <c r="OI1271" s="60"/>
      <c r="OJ1271" s="60"/>
      <c r="OK1271" s="60"/>
      <c r="OL1271" s="60"/>
      <c r="OM1271" s="60"/>
      <c r="ON1271" s="60"/>
      <c r="OO1271" s="60"/>
      <c r="OP1271" s="60"/>
      <c r="OQ1271" s="60"/>
      <c r="OR1271" s="60"/>
      <c r="OS1271" s="60"/>
      <c r="OT1271" s="60"/>
      <c r="OU1271" s="60"/>
      <c r="OV1271" s="60"/>
      <c r="OW1271" s="60"/>
      <c r="OX1271" s="60"/>
      <c r="OY1271" s="60"/>
      <c r="OZ1271" s="60"/>
      <c r="PA1271" s="60"/>
      <c r="PB1271" s="60"/>
      <c r="PC1271" s="60"/>
      <c r="PD1271" s="60"/>
      <c r="PE1271" s="60"/>
      <c r="PF1271" s="60"/>
      <c r="PG1271" s="60"/>
      <c r="PH1271" s="60"/>
      <c r="PI1271" s="60"/>
      <c r="PJ1271" s="60"/>
      <c r="PK1271" s="60"/>
      <c r="PL1271" s="60"/>
      <c r="PM1271" s="60"/>
      <c r="PN1271" s="60"/>
      <c r="PO1271" s="60"/>
      <c r="PP1271" s="60"/>
      <c r="PQ1271" s="60"/>
      <c r="PR1271" s="60"/>
      <c r="PS1271" s="60"/>
      <c r="PT1271" s="60"/>
      <c r="PU1271" s="60"/>
      <c r="PV1271" s="60"/>
      <c r="PW1271" s="60"/>
      <c r="PX1271" s="60"/>
      <c r="PY1271" s="60"/>
      <c r="PZ1271" s="60"/>
      <c r="QA1271" s="60"/>
      <c r="QB1271" s="60"/>
      <c r="QC1271" s="60"/>
      <c r="QD1271" s="60"/>
      <c r="QE1271" s="60"/>
      <c r="QF1271" s="60"/>
      <c r="QG1271" s="60"/>
      <c r="QH1271" s="60"/>
      <c r="QI1271" s="60"/>
      <c r="QJ1271" s="60"/>
      <c r="QK1271" s="60"/>
      <c r="QL1271" s="60"/>
      <c r="QM1271" s="60"/>
      <c r="QN1271" s="60"/>
      <c r="QO1271" s="60"/>
      <c r="QP1271" s="60"/>
      <c r="QQ1271" s="60"/>
      <c r="QR1271" s="60"/>
      <c r="QS1271" s="60"/>
      <c r="QT1271" s="60"/>
      <c r="QU1271" s="60"/>
      <c r="QV1271" s="60"/>
      <c r="QW1271" s="60"/>
      <c r="QX1271" s="60"/>
      <c r="QY1271" s="60"/>
      <c r="QZ1271" s="60"/>
      <c r="RA1271" s="60"/>
      <c r="RB1271" s="60"/>
      <c r="RC1271" s="60"/>
      <c r="RD1271" s="60"/>
      <c r="RE1271" s="60"/>
      <c r="RF1271" s="60"/>
      <c r="RG1271" s="60"/>
      <c r="RH1271" s="60"/>
      <c r="RI1271" s="60"/>
      <c r="RJ1271" s="60"/>
      <c r="RK1271" s="60"/>
      <c r="RL1271" s="60"/>
      <c r="RM1271" s="60"/>
      <c r="RN1271" s="60"/>
      <c r="RO1271" s="60"/>
      <c r="RP1271" s="60"/>
      <c r="RQ1271" s="60"/>
      <c r="RR1271" s="60"/>
      <c r="RS1271" s="60"/>
      <c r="RT1271" s="60"/>
      <c r="RU1271" s="60"/>
      <c r="RV1271" s="60"/>
      <c r="RW1271" s="60"/>
      <c r="RX1271" s="60"/>
      <c r="RY1271" s="60"/>
      <c r="RZ1271" s="60"/>
      <c r="SA1271" s="60"/>
      <c r="SB1271" s="60"/>
      <c r="SC1271" s="60"/>
      <c r="SD1271" s="60"/>
      <c r="SE1271" s="60"/>
      <c r="SF1271" s="60"/>
      <c r="SG1271" s="60"/>
      <c r="SH1271" s="60"/>
      <c r="SI1271" s="60"/>
      <c r="SJ1271" s="60"/>
      <c r="SK1271" s="60"/>
      <c r="SL1271" s="60"/>
      <c r="SM1271" s="60"/>
      <c r="SN1271" s="60"/>
      <c r="SO1271" s="60"/>
      <c r="SP1271" s="60"/>
      <c r="SQ1271" s="60"/>
      <c r="SR1271" s="60"/>
      <c r="SS1271" s="60"/>
      <c r="ST1271" s="60"/>
      <c r="SU1271" s="60"/>
      <c r="SV1271" s="60"/>
      <c r="SW1271" s="60"/>
      <c r="SX1271" s="60"/>
      <c r="SY1271" s="60"/>
      <c r="SZ1271" s="60"/>
      <c r="TA1271" s="60"/>
      <c r="TB1271" s="60"/>
      <c r="TC1271" s="60"/>
      <c r="TD1271" s="60"/>
      <c r="TE1271" s="60"/>
      <c r="TF1271" s="60"/>
      <c r="TG1271" s="60"/>
      <c r="TH1271" s="60"/>
      <c r="TI1271" s="60"/>
    </row>
    <row r="1272" spans="1:529" s="82" customFormat="1" ht="46.5" customHeight="1" thickBot="1" x14ac:dyDescent="0.3">
      <c r="A1272" s="92" t="s">
        <v>5869</v>
      </c>
      <c r="B1272" s="93">
        <v>42279</v>
      </c>
      <c r="C1272" s="94" t="s">
        <v>5870</v>
      </c>
      <c r="D1272" s="94" t="s">
        <v>7221</v>
      </c>
      <c r="E1272" s="67" t="s">
        <v>7175</v>
      </c>
      <c r="F1272" s="67" t="s">
        <v>168</v>
      </c>
      <c r="G1272" s="67" t="s">
        <v>128</v>
      </c>
      <c r="H1272" s="159" t="s">
        <v>5871</v>
      </c>
      <c r="I1272" s="93">
        <v>42299</v>
      </c>
      <c r="J1272" s="93">
        <v>44471</v>
      </c>
      <c r="K1272" s="94" t="s">
        <v>1112</v>
      </c>
      <c r="L1272" s="94"/>
      <c r="M1272" s="94" t="s">
        <v>299</v>
      </c>
      <c r="N1272" s="67" t="s">
        <v>66</v>
      </c>
      <c r="O1272" s="94">
        <v>65700</v>
      </c>
      <c r="P1272" s="834"/>
      <c r="Q1272" s="834"/>
      <c r="R1272" s="834"/>
      <c r="S1272" s="834"/>
      <c r="T1272" s="579"/>
      <c r="U1272" s="94">
        <v>180</v>
      </c>
      <c r="V1272" s="94">
        <v>65700</v>
      </c>
      <c r="W1272" s="94" t="s">
        <v>3185</v>
      </c>
      <c r="X1272" s="94">
        <v>35</v>
      </c>
      <c r="Y1272" s="94">
        <v>25</v>
      </c>
      <c r="Z1272" s="94">
        <v>125</v>
      </c>
      <c r="AA1272" s="94" t="s">
        <v>1090</v>
      </c>
      <c r="AB1272" s="94" t="s">
        <v>1090</v>
      </c>
      <c r="AC1272" s="94" t="s">
        <v>1090</v>
      </c>
      <c r="AD1272" s="94" t="s">
        <v>1090</v>
      </c>
      <c r="AE1272" s="94" t="s">
        <v>1090</v>
      </c>
      <c r="AF1272" s="94" t="s">
        <v>1090</v>
      </c>
      <c r="AG1272" s="94" t="s">
        <v>1238</v>
      </c>
      <c r="AH1272" s="94">
        <v>476.43</v>
      </c>
      <c r="AI1272" s="94" t="s">
        <v>5872</v>
      </c>
      <c r="AJ1272" s="94" t="s">
        <v>5873</v>
      </c>
      <c r="AK1272" s="67" t="s">
        <v>1459</v>
      </c>
      <c r="AL1272" s="470"/>
      <c r="AM1272" s="60"/>
      <c r="AN1272" s="60"/>
      <c r="AO1272" s="60"/>
      <c r="AP1272" s="60"/>
      <c r="AQ1272" s="60"/>
      <c r="AR1272" s="60"/>
      <c r="AS1272" s="60"/>
      <c r="AT1272" s="60"/>
      <c r="AU1272" s="60"/>
      <c r="AV1272" s="60"/>
      <c r="AW1272" s="60"/>
      <c r="AX1272" s="60"/>
      <c r="AY1272" s="60"/>
      <c r="AZ1272" s="60"/>
      <c r="BA1272" s="60"/>
      <c r="BB1272" s="60"/>
      <c r="BC1272" s="60"/>
      <c r="BD1272" s="60"/>
      <c r="BE1272" s="60"/>
      <c r="BF1272" s="60"/>
      <c r="BG1272" s="60"/>
      <c r="BH1272" s="60"/>
      <c r="BI1272" s="60"/>
      <c r="BJ1272" s="60"/>
      <c r="BK1272" s="60"/>
      <c r="BL1272" s="60"/>
      <c r="BM1272" s="60"/>
      <c r="BN1272" s="60"/>
      <c r="BO1272" s="60"/>
      <c r="BP1272" s="60"/>
      <c r="BQ1272" s="60"/>
      <c r="BR1272" s="60"/>
      <c r="BS1272" s="60"/>
      <c r="BT1272" s="60"/>
      <c r="BU1272" s="60"/>
      <c r="BV1272" s="60"/>
      <c r="BW1272" s="60"/>
      <c r="BX1272" s="60"/>
      <c r="BY1272" s="60"/>
      <c r="BZ1272" s="60"/>
      <c r="CA1272" s="60"/>
      <c r="CB1272" s="60"/>
      <c r="CC1272" s="60"/>
      <c r="CD1272" s="60"/>
      <c r="CE1272" s="60"/>
      <c r="CF1272" s="60"/>
      <c r="CG1272" s="60"/>
      <c r="CH1272" s="60"/>
      <c r="CI1272" s="60"/>
      <c r="CJ1272" s="60"/>
      <c r="CK1272" s="60"/>
      <c r="CL1272" s="60"/>
      <c r="CM1272" s="60"/>
      <c r="CN1272" s="60"/>
      <c r="CO1272" s="60"/>
      <c r="CP1272" s="60"/>
      <c r="CQ1272" s="60"/>
      <c r="CR1272" s="60"/>
      <c r="CS1272" s="60"/>
      <c r="CT1272" s="60"/>
      <c r="CU1272" s="60"/>
      <c r="CV1272" s="60"/>
      <c r="CW1272" s="60"/>
      <c r="CX1272" s="60"/>
      <c r="CY1272" s="60"/>
      <c r="CZ1272" s="60"/>
      <c r="DA1272" s="60"/>
      <c r="DB1272" s="60"/>
      <c r="DC1272" s="60"/>
      <c r="DD1272" s="60"/>
      <c r="DE1272" s="60"/>
      <c r="DF1272" s="60"/>
      <c r="DG1272" s="60"/>
      <c r="DH1272" s="60"/>
      <c r="DI1272" s="60"/>
      <c r="DJ1272" s="60"/>
      <c r="DK1272" s="60"/>
      <c r="DL1272" s="60"/>
      <c r="DM1272" s="60"/>
      <c r="DN1272" s="60"/>
      <c r="DO1272" s="60"/>
      <c r="DP1272" s="60"/>
      <c r="DQ1272" s="60"/>
      <c r="DR1272" s="60"/>
      <c r="DS1272" s="60"/>
      <c r="DT1272" s="60"/>
      <c r="DU1272" s="60"/>
      <c r="DV1272" s="60"/>
      <c r="DW1272" s="60"/>
      <c r="DX1272" s="60"/>
      <c r="DY1272" s="60"/>
      <c r="DZ1272" s="60"/>
      <c r="EA1272" s="60"/>
      <c r="EB1272" s="60"/>
      <c r="EC1272" s="60"/>
      <c r="ED1272" s="60"/>
      <c r="EE1272" s="60"/>
      <c r="EF1272" s="60"/>
      <c r="EG1272" s="60"/>
      <c r="EH1272" s="60"/>
      <c r="EI1272" s="60"/>
      <c r="EJ1272" s="60"/>
      <c r="EK1272" s="60"/>
      <c r="EL1272" s="60"/>
      <c r="EM1272" s="60"/>
      <c r="EN1272" s="60"/>
      <c r="EO1272" s="60"/>
      <c r="EP1272" s="60"/>
      <c r="EQ1272" s="60"/>
      <c r="ER1272" s="60"/>
      <c r="ES1272" s="60"/>
      <c r="ET1272" s="60"/>
      <c r="EU1272" s="60"/>
      <c r="EV1272" s="60"/>
      <c r="EW1272" s="60"/>
      <c r="EX1272" s="60"/>
      <c r="EY1272" s="60"/>
      <c r="EZ1272" s="60"/>
      <c r="FA1272" s="60"/>
      <c r="FB1272" s="60"/>
      <c r="FC1272" s="60"/>
      <c r="FD1272" s="60"/>
      <c r="FE1272" s="60"/>
      <c r="FF1272" s="60"/>
      <c r="FG1272" s="60"/>
      <c r="FH1272" s="60"/>
      <c r="FI1272" s="60"/>
      <c r="FJ1272" s="60"/>
      <c r="FK1272" s="60"/>
      <c r="FL1272" s="60"/>
      <c r="FM1272" s="60"/>
      <c r="FN1272" s="60"/>
      <c r="FO1272" s="60"/>
      <c r="FP1272" s="60"/>
      <c r="FQ1272" s="60"/>
      <c r="FR1272" s="60"/>
      <c r="FS1272" s="60"/>
      <c r="FT1272" s="60"/>
      <c r="FU1272" s="60"/>
      <c r="FV1272" s="60"/>
      <c r="FW1272" s="60"/>
      <c r="FX1272" s="60"/>
      <c r="FY1272" s="60"/>
      <c r="FZ1272" s="60"/>
      <c r="GA1272" s="60"/>
      <c r="GB1272" s="60"/>
      <c r="GC1272" s="60"/>
      <c r="GD1272" s="60"/>
      <c r="GE1272" s="60"/>
      <c r="GF1272" s="60"/>
      <c r="GG1272" s="60"/>
      <c r="GH1272" s="60"/>
      <c r="GI1272" s="60"/>
      <c r="GJ1272" s="60"/>
      <c r="GK1272" s="60"/>
      <c r="GL1272" s="60"/>
      <c r="GM1272" s="60"/>
      <c r="GN1272" s="60"/>
      <c r="GO1272" s="60"/>
      <c r="GP1272" s="60"/>
      <c r="GQ1272" s="60"/>
      <c r="GR1272" s="60"/>
      <c r="GS1272" s="60"/>
      <c r="GT1272" s="60"/>
      <c r="GU1272" s="60"/>
      <c r="GV1272" s="60"/>
      <c r="GW1272" s="60"/>
      <c r="GX1272" s="60"/>
      <c r="GY1272" s="60"/>
      <c r="GZ1272" s="60"/>
      <c r="HA1272" s="60"/>
      <c r="HB1272" s="60"/>
      <c r="HC1272" s="60"/>
      <c r="HD1272" s="60"/>
      <c r="HE1272" s="60"/>
      <c r="HF1272" s="60"/>
      <c r="HG1272" s="60"/>
      <c r="HH1272" s="60"/>
      <c r="HI1272" s="60"/>
      <c r="HJ1272" s="60"/>
      <c r="HK1272" s="60"/>
      <c r="HL1272" s="60"/>
      <c r="HM1272" s="60"/>
      <c r="HN1272" s="60"/>
      <c r="HO1272" s="60"/>
      <c r="HP1272" s="60"/>
      <c r="HQ1272" s="60"/>
      <c r="HR1272" s="60"/>
      <c r="HS1272" s="60"/>
      <c r="HT1272" s="60"/>
      <c r="HU1272" s="60"/>
      <c r="HV1272" s="60"/>
      <c r="HW1272" s="60"/>
      <c r="HX1272" s="60"/>
      <c r="HY1272" s="60"/>
      <c r="HZ1272" s="60"/>
      <c r="IA1272" s="60"/>
      <c r="IB1272" s="60"/>
      <c r="IC1272" s="60"/>
      <c r="ID1272" s="60"/>
      <c r="IE1272" s="60"/>
      <c r="IF1272" s="60"/>
      <c r="IG1272" s="60"/>
      <c r="IH1272" s="60"/>
      <c r="II1272" s="60"/>
      <c r="IJ1272" s="60"/>
      <c r="IK1272" s="60"/>
      <c r="IL1272" s="60"/>
      <c r="IM1272" s="60"/>
      <c r="IN1272" s="60"/>
      <c r="IO1272" s="60"/>
      <c r="IP1272" s="60"/>
      <c r="IQ1272" s="60"/>
      <c r="IR1272" s="60"/>
      <c r="IS1272" s="60"/>
      <c r="IT1272" s="60"/>
      <c r="IU1272" s="60"/>
      <c r="IV1272" s="60"/>
      <c r="IW1272" s="60"/>
      <c r="IX1272" s="60"/>
      <c r="IY1272" s="60"/>
      <c r="IZ1272" s="60"/>
      <c r="JA1272" s="60"/>
      <c r="JB1272" s="60"/>
      <c r="JC1272" s="60"/>
      <c r="JD1272" s="60"/>
      <c r="JE1272" s="60"/>
      <c r="JF1272" s="60"/>
      <c r="JG1272" s="60"/>
      <c r="JH1272" s="60"/>
      <c r="JI1272" s="60"/>
      <c r="JJ1272" s="60"/>
      <c r="JK1272" s="60"/>
      <c r="JL1272" s="60"/>
      <c r="JM1272" s="60"/>
      <c r="JN1272" s="60"/>
      <c r="JO1272" s="60"/>
      <c r="JP1272" s="60"/>
      <c r="JQ1272" s="60"/>
      <c r="JR1272" s="60"/>
      <c r="JS1272" s="60"/>
      <c r="JT1272" s="60"/>
      <c r="JU1272" s="60"/>
      <c r="JV1272" s="60"/>
      <c r="JW1272" s="60"/>
      <c r="JX1272" s="60"/>
      <c r="JY1272" s="60"/>
      <c r="JZ1272" s="60"/>
      <c r="KA1272" s="60"/>
      <c r="KB1272" s="60"/>
      <c r="KC1272" s="60"/>
      <c r="KD1272" s="60"/>
      <c r="KE1272" s="60"/>
      <c r="KF1272" s="60"/>
      <c r="KG1272" s="60"/>
      <c r="KH1272" s="60"/>
      <c r="KI1272" s="60"/>
      <c r="KJ1272" s="60"/>
      <c r="KK1272" s="60"/>
      <c r="KL1272" s="60"/>
      <c r="KM1272" s="60"/>
      <c r="KN1272" s="60"/>
      <c r="KO1272" s="60"/>
      <c r="KP1272" s="60"/>
      <c r="KQ1272" s="60"/>
      <c r="KR1272" s="60"/>
      <c r="KS1272" s="60"/>
      <c r="KT1272" s="60"/>
      <c r="KU1272" s="60"/>
      <c r="KV1272" s="60"/>
      <c r="KW1272" s="60"/>
      <c r="KX1272" s="60"/>
      <c r="KY1272" s="60"/>
      <c r="KZ1272" s="60"/>
      <c r="LA1272" s="60"/>
      <c r="LB1272" s="60"/>
      <c r="LC1272" s="60"/>
      <c r="LD1272" s="60"/>
      <c r="LE1272" s="60"/>
      <c r="LF1272" s="60"/>
      <c r="LG1272" s="60"/>
      <c r="LH1272" s="60"/>
      <c r="LI1272" s="60"/>
      <c r="LJ1272" s="60"/>
      <c r="LK1272" s="60"/>
      <c r="LL1272" s="60"/>
      <c r="LM1272" s="60"/>
      <c r="LN1272" s="60"/>
      <c r="LO1272" s="60"/>
      <c r="LP1272" s="60"/>
      <c r="LQ1272" s="60"/>
      <c r="LR1272" s="60"/>
      <c r="LS1272" s="60"/>
      <c r="LT1272" s="60"/>
      <c r="LU1272" s="60"/>
      <c r="LV1272" s="60"/>
      <c r="LW1272" s="60"/>
      <c r="LX1272" s="60"/>
      <c r="LY1272" s="60"/>
      <c r="LZ1272" s="60"/>
      <c r="MA1272" s="60"/>
      <c r="MB1272" s="60"/>
      <c r="MC1272" s="60"/>
      <c r="MD1272" s="60"/>
      <c r="ME1272" s="60"/>
      <c r="MF1272" s="60"/>
      <c r="MG1272" s="60"/>
      <c r="MH1272" s="60"/>
      <c r="MI1272" s="60"/>
      <c r="MJ1272" s="60"/>
      <c r="MK1272" s="60"/>
      <c r="ML1272" s="60"/>
      <c r="MM1272" s="60"/>
      <c r="MN1272" s="60"/>
      <c r="MO1272" s="60"/>
      <c r="MP1272" s="60"/>
      <c r="MQ1272" s="60"/>
      <c r="MR1272" s="60"/>
      <c r="MS1272" s="60"/>
      <c r="MT1272" s="60"/>
      <c r="MU1272" s="60"/>
      <c r="MV1272" s="60"/>
      <c r="MW1272" s="60"/>
      <c r="MX1272" s="60"/>
      <c r="MY1272" s="60"/>
      <c r="MZ1272" s="60"/>
      <c r="NA1272" s="60"/>
      <c r="NB1272" s="60"/>
      <c r="NC1272" s="60"/>
      <c r="ND1272" s="60"/>
      <c r="NE1272" s="60"/>
      <c r="NF1272" s="60"/>
      <c r="NG1272" s="60"/>
      <c r="NH1272" s="60"/>
      <c r="NI1272" s="60"/>
      <c r="NJ1272" s="60"/>
      <c r="NK1272" s="60"/>
      <c r="NL1272" s="60"/>
      <c r="NM1272" s="60"/>
      <c r="NN1272" s="60"/>
      <c r="NO1272" s="60"/>
      <c r="NP1272" s="60"/>
      <c r="NQ1272" s="60"/>
      <c r="NR1272" s="60"/>
      <c r="NS1272" s="60"/>
      <c r="NT1272" s="60"/>
      <c r="NU1272" s="60"/>
      <c r="NV1272" s="60"/>
      <c r="NW1272" s="60"/>
      <c r="NX1272" s="60"/>
      <c r="NY1272" s="60"/>
      <c r="NZ1272" s="60"/>
      <c r="OA1272" s="60"/>
      <c r="OB1272" s="60"/>
      <c r="OC1272" s="60"/>
      <c r="OD1272" s="60"/>
      <c r="OE1272" s="60"/>
      <c r="OF1272" s="60"/>
      <c r="OG1272" s="60"/>
      <c r="OH1272" s="60"/>
      <c r="OI1272" s="60"/>
      <c r="OJ1272" s="60"/>
      <c r="OK1272" s="60"/>
      <c r="OL1272" s="60"/>
      <c r="OM1272" s="60"/>
      <c r="ON1272" s="60"/>
      <c r="OO1272" s="60"/>
      <c r="OP1272" s="60"/>
      <c r="OQ1272" s="60"/>
      <c r="OR1272" s="60"/>
      <c r="OS1272" s="60"/>
      <c r="OT1272" s="60"/>
      <c r="OU1272" s="60"/>
      <c r="OV1272" s="60"/>
      <c r="OW1272" s="60"/>
      <c r="OX1272" s="60"/>
      <c r="OY1272" s="60"/>
      <c r="OZ1272" s="60"/>
      <c r="PA1272" s="60"/>
      <c r="PB1272" s="60"/>
      <c r="PC1272" s="60"/>
      <c r="PD1272" s="60"/>
      <c r="PE1272" s="60"/>
      <c r="PF1272" s="60"/>
      <c r="PG1272" s="60"/>
      <c r="PH1272" s="60"/>
      <c r="PI1272" s="60"/>
      <c r="PJ1272" s="60"/>
      <c r="PK1272" s="60"/>
      <c r="PL1272" s="60"/>
      <c r="PM1272" s="60"/>
      <c r="PN1272" s="60"/>
      <c r="PO1272" s="60"/>
      <c r="PP1272" s="60"/>
      <c r="PQ1272" s="60"/>
      <c r="PR1272" s="60"/>
      <c r="PS1272" s="60"/>
      <c r="PT1272" s="60"/>
      <c r="PU1272" s="60"/>
      <c r="PV1272" s="60"/>
      <c r="PW1272" s="60"/>
      <c r="PX1272" s="60"/>
      <c r="PY1272" s="60"/>
      <c r="PZ1272" s="60"/>
      <c r="QA1272" s="60"/>
      <c r="QB1272" s="60"/>
      <c r="QC1272" s="60"/>
      <c r="QD1272" s="60"/>
      <c r="QE1272" s="60"/>
      <c r="QF1272" s="60"/>
      <c r="QG1272" s="60"/>
      <c r="QH1272" s="60"/>
      <c r="QI1272" s="60"/>
      <c r="QJ1272" s="60"/>
      <c r="QK1272" s="60"/>
      <c r="QL1272" s="60"/>
      <c r="QM1272" s="60"/>
      <c r="QN1272" s="60"/>
      <c r="QO1272" s="60"/>
      <c r="QP1272" s="60"/>
      <c r="QQ1272" s="60"/>
      <c r="QR1272" s="60"/>
      <c r="QS1272" s="60"/>
      <c r="QT1272" s="60"/>
      <c r="QU1272" s="60"/>
      <c r="QV1272" s="60"/>
      <c r="QW1272" s="60"/>
      <c r="QX1272" s="60"/>
      <c r="QY1272" s="60"/>
      <c r="QZ1272" s="60"/>
      <c r="RA1272" s="60"/>
      <c r="RB1272" s="60"/>
      <c r="RC1272" s="60"/>
      <c r="RD1272" s="60"/>
      <c r="RE1272" s="60"/>
      <c r="RF1272" s="60"/>
      <c r="RG1272" s="60"/>
      <c r="RH1272" s="60"/>
      <c r="RI1272" s="60"/>
      <c r="RJ1272" s="60"/>
      <c r="RK1272" s="60"/>
      <c r="RL1272" s="60"/>
      <c r="RM1272" s="60"/>
      <c r="RN1272" s="60"/>
      <c r="RO1272" s="60"/>
      <c r="RP1272" s="60"/>
      <c r="RQ1272" s="60"/>
      <c r="RR1272" s="60"/>
      <c r="RS1272" s="60"/>
      <c r="RT1272" s="60"/>
      <c r="RU1272" s="60"/>
      <c r="RV1272" s="60"/>
      <c r="RW1272" s="60"/>
      <c r="RX1272" s="60"/>
      <c r="RY1272" s="60"/>
      <c r="RZ1272" s="60"/>
      <c r="SA1272" s="60"/>
      <c r="SB1272" s="60"/>
      <c r="SC1272" s="60"/>
      <c r="SD1272" s="60"/>
      <c r="SE1272" s="60"/>
      <c r="SF1272" s="60"/>
      <c r="SG1272" s="60"/>
      <c r="SH1272" s="60"/>
      <c r="SI1272" s="60"/>
      <c r="SJ1272" s="60"/>
      <c r="SK1272" s="60"/>
      <c r="SL1272" s="60"/>
      <c r="SM1272" s="60"/>
      <c r="SN1272" s="60"/>
      <c r="SO1272" s="60"/>
      <c r="SP1272" s="60"/>
      <c r="SQ1272" s="60"/>
      <c r="SR1272" s="60"/>
      <c r="SS1272" s="60"/>
      <c r="ST1272" s="60"/>
      <c r="SU1272" s="60"/>
      <c r="SV1272" s="60"/>
      <c r="SW1272" s="60"/>
      <c r="SX1272" s="60"/>
      <c r="SY1272" s="60"/>
      <c r="SZ1272" s="60"/>
      <c r="TA1272" s="60"/>
      <c r="TB1272" s="60"/>
      <c r="TC1272" s="60"/>
      <c r="TD1272" s="60"/>
      <c r="TE1272" s="60"/>
      <c r="TF1272" s="60"/>
      <c r="TG1272" s="60"/>
      <c r="TH1272" s="60"/>
      <c r="TI1272" s="60"/>
    </row>
    <row r="1273" spans="1:529" s="82" customFormat="1" ht="46.5" customHeight="1" thickBot="1" x14ac:dyDescent="0.3">
      <c r="A1273" s="92" t="s">
        <v>5874</v>
      </c>
      <c r="B1273" s="93">
        <v>42275</v>
      </c>
      <c r="C1273" s="94" t="s">
        <v>5875</v>
      </c>
      <c r="D1273" s="94" t="s">
        <v>7222</v>
      </c>
      <c r="E1273" s="94" t="s">
        <v>100</v>
      </c>
      <c r="F1273" s="94" t="s">
        <v>100</v>
      </c>
      <c r="G1273" s="94" t="s">
        <v>86</v>
      </c>
      <c r="H1273" s="159" t="s">
        <v>1705</v>
      </c>
      <c r="I1273" s="93">
        <v>42296</v>
      </c>
      <c r="J1273" s="93">
        <v>45928</v>
      </c>
      <c r="K1273" s="94" t="s">
        <v>1961</v>
      </c>
      <c r="L1273" s="94"/>
      <c r="M1273" s="94" t="s">
        <v>5876</v>
      </c>
      <c r="N1273" s="67" t="s">
        <v>1845</v>
      </c>
      <c r="O1273" s="94">
        <v>4271</v>
      </c>
      <c r="P1273" s="834"/>
      <c r="Q1273" s="834"/>
      <c r="R1273" s="834"/>
      <c r="S1273" s="834"/>
      <c r="T1273" s="579">
        <v>1.1279999999999999</v>
      </c>
      <c r="U1273" s="94">
        <v>11.7</v>
      </c>
      <c r="V1273" s="94">
        <v>4271</v>
      </c>
      <c r="W1273" s="94" t="s">
        <v>1257</v>
      </c>
      <c r="X1273" s="94">
        <v>50</v>
      </c>
      <c r="Y1273" s="94">
        <v>35</v>
      </c>
      <c r="Z1273" s="94">
        <v>125</v>
      </c>
      <c r="AA1273" s="94" t="s">
        <v>1090</v>
      </c>
      <c r="AB1273" s="94" t="s">
        <v>1090</v>
      </c>
      <c r="AC1273" s="94" t="s">
        <v>1090</v>
      </c>
      <c r="AD1273" s="94" t="s">
        <v>1090</v>
      </c>
      <c r="AE1273" s="94" t="s">
        <v>1090</v>
      </c>
      <c r="AF1273" s="94" t="s">
        <v>1090</v>
      </c>
      <c r="AG1273" s="94" t="s">
        <v>1090</v>
      </c>
      <c r="AH1273" s="94">
        <v>196</v>
      </c>
      <c r="AI1273" s="94" t="s">
        <v>5877</v>
      </c>
      <c r="AJ1273" s="94" t="s">
        <v>5878</v>
      </c>
      <c r="AK1273" s="67" t="s">
        <v>1459</v>
      </c>
      <c r="AL1273" s="470"/>
      <c r="AM1273" s="60"/>
      <c r="AN1273" s="60"/>
      <c r="AO1273" s="60"/>
      <c r="AP1273" s="60"/>
      <c r="AQ1273" s="60"/>
      <c r="AR1273" s="60"/>
      <c r="AS1273" s="60"/>
      <c r="AT1273" s="60"/>
      <c r="AU1273" s="60"/>
      <c r="AV1273" s="60"/>
      <c r="AW1273" s="60"/>
      <c r="AX1273" s="60"/>
      <c r="AY1273" s="60"/>
      <c r="AZ1273" s="60"/>
      <c r="BA1273" s="60"/>
      <c r="BB1273" s="60"/>
      <c r="BC1273" s="60"/>
      <c r="BD1273" s="60"/>
      <c r="BE1273" s="60"/>
      <c r="BF1273" s="60"/>
      <c r="BG1273" s="60"/>
      <c r="BH1273" s="60"/>
      <c r="BI1273" s="60"/>
      <c r="BJ1273" s="60"/>
      <c r="BK1273" s="60"/>
      <c r="BL1273" s="60"/>
      <c r="BM1273" s="60"/>
      <c r="BN1273" s="60"/>
      <c r="BO1273" s="60"/>
      <c r="BP1273" s="60"/>
      <c r="BQ1273" s="60"/>
      <c r="BR1273" s="60"/>
      <c r="BS1273" s="60"/>
      <c r="BT1273" s="60"/>
      <c r="BU1273" s="60"/>
      <c r="BV1273" s="60"/>
      <c r="BW1273" s="60"/>
      <c r="BX1273" s="60"/>
      <c r="BY1273" s="60"/>
      <c r="BZ1273" s="60"/>
      <c r="CA1273" s="60"/>
      <c r="CB1273" s="60"/>
      <c r="CC1273" s="60"/>
      <c r="CD1273" s="60"/>
      <c r="CE1273" s="60"/>
      <c r="CF1273" s="60"/>
      <c r="CG1273" s="60"/>
      <c r="CH1273" s="60"/>
      <c r="CI1273" s="60"/>
      <c r="CJ1273" s="60"/>
      <c r="CK1273" s="60"/>
      <c r="CL1273" s="60"/>
      <c r="CM1273" s="60"/>
      <c r="CN1273" s="60"/>
      <c r="CO1273" s="60"/>
      <c r="CP1273" s="60"/>
      <c r="CQ1273" s="60"/>
      <c r="CR1273" s="60"/>
      <c r="CS1273" s="60"/>
      <c r="CT1273" s="60"/>
      <c r="CU1273" s="60"/>
      <c r="CV1273" s="60"/>
      <c r="CW1273" s="60"/>
      <c r="CX1273" s="60"/>
      <c r="CY1273" s="60"/>
      <c r="CZ1273" s="60"/>
      <c r="DA1273" s="60"/>
      <c r="DB1273" s="60"/>
      <c r="DC1273" s="60"/>
      <c r="DD1273" s="60"/>
      <c r="DE1273" s="60"/>
      <c r="DF1273" s="60"/>
      <c r="DG1273" s="60"/>
      <c r="DH1273" s="60"/>
      <c r="DI1273" s="60"/>
      <c r="DJ1273" s="60"/>
      <c r="DK1273" s="60"/>
      <c r="DL1273" s="60"/>
      <c r="DM1273" s="60"/>
      <c r="DN1273" s="60"/>
      <c r="DO1273" s="60"/>
      <c r="DP1273" s="60"/>
      <c r="DQ1273" s="60"/>
      <c r="DR1273" s="60"/>
      <c r="DS1273" s="60"/>
      <c r="DT1273" s="60"/>
      <c r="DU1273" s="60"/>
      <c r="DV1273" s="60"/>
      <c r="DW1273" s="60"/>
      <c r="DX1273" s="60"/>
      <c r="DY1273" s="60"/>
      <c r="DZ1273" s="60"/>
      <c r="EA1273" s="60"/>
      <c r="EB1273" s="60"/>
      <c r="EC1273" s="60"/>
      <c r="ED1273" s="60"/>
      <c r="EE1273" s="60"/>
      <c r="EF1273" s="60"/>
      <c r="EG1273" s="60"/>
      <c r="EH1273" s="60"/>
      <c r="EI1273" s="60"/>
      <c r="EJ1273" s="60"/>
      <c r="EK1273" s="60"/>
      <c r="EL1273" s="60"/>
      <c r="EM1273" s="60"/>
      <c r="EN1273" s="60"/>
      <c r="EO1273" s="60"/>
      <c r="EP1273" s="60"/>
      <c r="EQ1273" s="60"/>
      <c r="ER1273" s="60"/>
      <c r="ES1273" s="60"/>
      <c r="ET1273" s="60"/>
      <c r="EU1273" s="60"/>
      <c r="EV1273" s="60"/>
      <c r="EW1273" s="60"/>
      <c r="EX1273" s="60"/>
      <c r="EY1273" s="60"/>
      <c r="EZ1273" s="60"/>
      <c r="FA1273" s="60"/>
      <c r="FB1273" s="60"/>
      <c r="FC1273" s="60"/>
      <c r="FD1273" s="60"/>
      <c r="FE1273" s="60"/>
      <c r="FF1273" s="60"/>
      <c r="FG1273" s="60"/>
      <c r="FH1273" s="60"/>
      <c r="FI1273" s="60"/>
      <c r="FJ1273" s="60"/>
      <c r="FK1273" s="60"/>
      <c r="FL1273" s="60"/>
      <c r="FM1273" s="60"/>
      <c r="FN1273" s="60"/>
      <c r="FO1273" s="60"/>
      <c r="FP1273" s="60"/>
      <c r="FQ1273" s="60"/>
      <c r="FR1273" s="60"/>
      <c r="FS1273" s="60"/>
      <c r="FT1273" s="60"/>
      <c r="FU1273" s="60"/>
      <c r="FV1273" s="60"/>
      <c r="FW1273" s="60"/>
      <c r="FX1273" s="60"/>
      <c r="FY1273" s="60"/>
      <c r="FZ1273" s="60"/>
      <c r="GA1273" s="60"/>
      <c r="GB1273" s="60"/>
      <c r="GC1273" s="60"/>
      <c r="GD1273" s="60"/>
      <c r="GE1273" s="60"/>
      <c r="GF1273" s="60"/>
      <c r="GG1273" s="60"/>
      <c r="GH1273" s="60"/>
      <c r="GI1273" s="60"/>
      <c r="GJ1273" s="60"/>
      <c r="GK1273" s="60"/>
      <c r="GL1273" s="60"/>
      <c r="GM1273" s="60"/>
      <c r="GN1273" s="60"/>
      <c r="GO1273" s="60"/>
      <c r="GP1273" s="60"/>
      <c r="GQ1273" s="60"/>
      <c r="GR1273" s="60"/>
      <c r="GS1273" s="60"/>
      <c r="GT1273" s="60"/>
      <c r="GU1273" s="60"/>
      <c r="GV1273" s="60"/>
      <c r="GW1273" s="60"/>
      <c r="GX1273" s="60"/>
      <c r="GY1273" s="60"/>
      <c r="GZ1273" s="60"/>
      <c r="HA1273" s="60"/>
      <c r="HB1273" s="60"/>
      <c r="HC1273" s="60"/>
      <c r="HD1273" s="60"/>
      <c r="HE1273" s="60"/>
      <c r="HF1273" s="60"/>
      <c r="HG1273" s="60"/>
      <c r="HH1273" s="60"/>
      <c r="HI1273" s="60"/>
      <c r="HJ1273" s="60"/>
      <c r="HK1273" s="60"/>
      <c r="HL1273" s="60"/>
      <c r="HM1273" s="60"/>
      <c r="HN1273" s="60"/>
      <c r="HO1273" s="60"/>
      <c r="HP1273" s="60"/>
      <c r="HQ1273" s="60"/>
      <c r="HR1273" s="60"/>
      <c r="HS1273" s="60"/>
      <c r="HT1273" s="60"/>
      <c r="HU1273" s="60"/>
      <c r="HV1273" s="60"/>
      <c r="HW1273" s="60"/>
      <c r="HX1273" s="60"/>
      <c r="HY1273" s="60"/>
      <c r="HZ1273" s="60"/>
      <c r="IA1273" s="60"/>
      <c r="IB1273" s="60"/>
      <c r="IC1273" s="60"/>
      <c r="ID1273" s="60"/>
      <c r="IE1273" s="60"/>
      <c r="IF1273" s="60"/>
      <c r="IG1273" s="60"/>
      <c r="IH1273" s="60"/>
      <c r="II1273" s="60"/>
      <c r="IJ1273" s="60"/>
      <c r="IK1273" s="60"/>
      <c r="IL1273" s="60"/>
      <c r="IM1273" s="60"/>
      <c r="IN1273" s="60"/>
      <c r="IO1273" s="60"/>
      <c r="IP1273" s="60"/>
      <c r="IQ1273" s="60"/>
      <c r="IR1273" s="60"/>
      <c r="IS1273" s="60"/>
      <c r="IT1273" s="60"/>
      <c r="IU1273" s="60"/>
      <c r="IV1273" s="60"/>
      <c r="IW1273" s="60"/>
      <c r="IX1273" s="60"/>
      <c r="IY1273" s="60"/>
      <c r="IZ1273" s="60"/>
      <c r="JA1273" s="60"/>
      <c r="JB1273" s="60"/>
      <c r="JC1273" s="60"/>
      <c r="JD1273" s="60"/>
      <c r="JE1273" s="60"/>
      <c r="JF1273" s="60"/>
      <c r="JG1273" s="60"/>
      <c r="JH1273" s="60"/>
      <c r="JI1273" s="60"/>
      <c r="JJ1273" s="60"/>
      <c r="JK1273" s="60"/>
      <c r="JL1273" s="60"/>
      <c r="JM1273" s="60"/>
      <c r="JN1273" s="60"/>
      <c r="JO1273" s="60"/>
      <c r="JP1273" s="60"/>
      <c r="JQ1273" s="60"/>
      <c r="JR1273" s="60"/>
      <c r="JS1273" s="60"/>
      <c r="JT1273" s="60"/>
      <c r="JU1273" s="60"/>
      <c r="JV1273" s="60"/>
      <c r="JW1273" s="60"/>
      <c r="JX1273" s="60"/>
      <c r="JY1273" s="60"/>
      <c r="JZ1273" s="60"/>
      <c r="KA1273" s="60"/>
      <c r="KB1273" s="60"/>
      <c r="KC1273" s="60"/>
      <c r="KD1273" s="60"/>
      <c r="KE1273" s="60"/>
      <c r="KF1273" s="60"/>
      <c r="KG1273" s="60"/>
      <c r="KH1273" s="60"/>
      <c r="KI1273" s="60"/>
      <c r="KJ1273" s="60"/>
      <c r="KK1273" s="60"/>
      <c r="KL1273" s="60"/>
      <c r="KM1273" s="60"/>
      <c r="KN1273" s="60"/>
      <c r="KO1273" s="60"/>
      <c r="KP1273" s="60"/>
      <c r="KQ1273" s="60"/>
      <c r="KR1273" s="60"/>
      <c r="KS1273" s="60"/>
      <c r="KT1273" s="60"/>
      <c r="KU1273" s="60"/>
      <c r="KV1273" s="60"/>
      <c r="KW1273" s="60"/>
      <c r="KX1273" s="60"/>
      <c r="KY1273" s="60"/>
      <c r="KZ1273" s="60"/>
      <c r="LA1273" s="60"/>
      <c r="LB1273" s="60"/>
      <c r="LC1273" s="60"/>
      <c r="LD1273" s="60"/>
      <c r="LE1273" s="60"/>
      <c r="LF1273" s="60"/>
      <c r="LG1273" s="60"/>
      <c r="LH1273" s="60"/>
      <c r="LI1273" s="60"/>
      <c r="LJ1273" s="60"/>
      <c r="LK1273" s="60"/>
      <c r="LL1273" s="60"/>
      <c r="LM1273" s="60"/>
      <c r="LN1273" s="60"/>
      <c r="LO1273" s="60"/>
      <c r="LP1273" s="60"/>
      <c r="LQ1273" s="60"/>
      <c r="LR1273" s="60"/>
      <c r="LS1273" s="60"/>
      <c r="LT1273" s="60"/>
      <c r="LU1273" s="60"/>
      <c r="LV1273" s="60"/>
      <c r="LW1273" s="60"/>
      <c r="LX1273" s="60"/>
      <c r="LY1273" s="60"/>
      <c r="LZ1273" s="60"/>
      <c r="MA1273" s="60"/>
      <c r="MB1273" s="60"/>
      <c r="MC1273" s="60"/>
      <c r="MD1273" s="60"/>
      <c r="ME1273" s="60"/>
      <c r="MF1273" s="60"/>
      <c r="MG1273" s="60"/>
      <c r="MH1273" s="60"/>
      <c r="MI1273" s="60"/>
      <c r="MJ1273" s="60"/>
      <c r="MK1273" s="60"/>
      <c r="ML1273" s="60"/>
      <c r="MM1273" s="60"/>
      <c r="MN1273" s="60"/>
      <c r="MO1273" s="60"/>
      <c r="MP1273" s="60"/>
      <c r="MQ1273" s="60"/>
      <c r="MR1273" s="60"/>
      <c r="MS1273" s="60"/>
      <c r="MT1273" s="60"/>
      <c r="MU1273" s="60"/>
      <c r="MV1273" s="60"/>
      <c r="MW1273" s="60"/>
      <c r="MX1273" s="60"/>
      <c r="MY1273" s="60"/>
      <c r="MZ1273" s="60"/>
      <c r="NA1273" s="60"/>
      <c r="NB1273" s="60"/>
      <c r="NC1273" s="60"/>
      <c r="ND1273" s="60"/>
      <c r="NE1273" s="60"/>
      <c r="NF1273" s="60"/>
      <c r="NG1273" s="60"/>
      <c r="NH1273" s="60"/>
      <c r="NI1273" s="60"/>
      <c r="NJ1273" s="60"/>
      <c r="NK1273" s="60"/>
      <c r="NL1273" s="60"/>
      <c r="NM1273" s="60"/>
      <c r="NN1273" s="60"/>
      <c r="NO1273" s="60"/>
      <c r="NP1273" s="60"/>
      <c r="NQ1273" s="60"/>
      <c r="NR1273" s="60"/>
      <c r="NS1273" s="60"/>
      <c r="NT1273" s="60"/>
      <c r="NU1273" s="60"/>
      <c r="NV1273" s="60"/>
      <c r="NW1273" s="60"/>
      <c r="NX1273" s="60"/>
      <c r="NY1273" s="60"/>
      <c r="NZ1273" s="60"/>
      <c r="OA1273" s="60"/>
      <c r="OB1273" s="60"/>
      <c r="OC1273" s="60"/>
      <c r="OD1273" s="60"/>
      <c r="OE1273" s="60"/>
      <c r="OF1273" s="60"/>
      <c r="OG1273" s="60"/>
      <c r="OH1273" s="60"/>
      <c r="OI1273" s="60"/>
      <c r="OJ1273" s="60"/>
      <c r="OK1273" s="60"/>
      <c r="OL1273" s="60"/>
      <c r="OM1273" s="60"/>
      <c r="ON1273" s="60"/>
      <c r="OO1273" s="60"/>
      <c r="OP1273" s="60"/>
      <c r="OQ1273" s="60"/>
      <c r="OR1273" s="60"/>
      <c r="OS1273" s="60"/>
      <c r="OT1273" s="60"/>
      <c r="OU1273" s="60"/>
      <c r="OV1273" s="60"/>
      <c r="OW1273" s="60"/>
      <c r="OX1273" s="60"/>
      <c r="OY1273" s="60"/>
      <c r="OZ1273" s="60"/>
      <c r="PA1273" s="60"/>
      <c r="PB1273" s="60"/>
      <c r="PC1273" s="60"/>
      <c r="PD1273" s="60"/>
      <c r="PE1273" s="60"/>
      <c r="PF1273" s="60"/>
      <c r="PG1273" s="60"/>
      <c r="PH1273" s="60"/>
      <c r="PI1273" s="60"/>
      <c r="PJ1273" s="60"/>
      <c r="PK1273" s="60"/>
      <c r="PL1273" s="60"/>
      <c r="PM1273" s="60"/>
      <c r="PN1273" s="60"/>
      <c r="PO1273" s="60"/>
      <c r="PP1273" s="60"/>
      <c r="PQ1273" s="60"/>
      <c r="PR1273" s="60"/>
      <c r="PS1273" s="60"/>
      <c r="PT1273" s="60"/>
      <c r="PU1273" s="60"/>
      <c r="PV1273" s="60"/>
      <c r="PW1273" s="60"/>
      <c r="PX1273" s="60"/>
      <c r="PY1273" s="60"/>
      <c r="PZ1273" s="60"/>
      <c r="QA1273" s="60"/>
      <c r="QB1273" s="60"/>
      <c r="QC1273" s="60"/>
      <c r="QD1273" s="60"/>
      <c r="QE1273" s="60"/>
      <c r="QF1273" s="60"/>
      <c r="QG1273" s="60"/>
      <c r="QH1273" s="60"/>
      <c r="QI1273" s="60"/>
      <c r="QJ1273" s="60"/>
      <c r="QK1273" s="60"/>
      <c r="QL1273" s="60"/>
      <c r="QM1273" s="60"/>
      <c r="QN1273" s="60"/>
      <c r="QO1273" s="60"/>
      <c r="QP1273" s="60"/>
      <c r="QQ1273" s="60"/>
      <c r="QR1273" s="60"/>
      <c r="QS1273" s="60"/>
      <c r="QT1273" s="60"/>
      <c r="QU1273" s="60"/>
      <c r="QV1273" s="60"/>
      <c r="QW1273" s="60"/>
      <c r="QX1273" s="60"/>
      <c r="QY1273" s="60"/>
      <c r="QZ1273" s="60"/>
      <c r="RA1273" s="60"/>
      <c r="RB1273" s="60"/>
      <c r="RC1273" s="60"/>
      <c r="RD1273" s="60"/>
      <c r="RE1273" s="60"/>
      <c r="RF1273" s="60"/>
      <c r="RG1273" s="60"/>
      <c r="RH1273" s="60"/>
      <c r="RI1273" s="60"/>
      <c r="RJ1273" s="60"/>
      <c r="RK1273" s="60"/>
      <c r="RL1273" s="60"/>
      <c r="RM1273" s="60"/>
      <c r="RN1273" s="60"/>
      <c r="RO1273" s="60"/>
      <c r="RP1273" s="60"/>
      <c r="RQ1273" s="60"/>
      <c r="RR1273" s="60"/>
      <c r="RS1273" s="60"/>
      <c r="RT1273" s="60"/>
      <c r="RU1273" s="60"/>
      <c r="RV1273" s="60"/>
      <c r="RW1273" s="60"/>
      <c r="RX1273" s="60"/>
      <c r="RY1273" s="60"/>
      <c r="RZ1273" s="60"/>
      <c r="SA1273" s="60"/>
      <c r="SB1273" s="60"/>
      <c r="SC1273" s="60"/>
      <c r="SD1273" s="60"/>
      <c r="SE1273" s="60"/>
      <c r="SF1273" s="60"/>
      <c r="SG1273" s="60"/>
      <c r="SH1273" s="60"/>
      <c r="SI1273" s="60"/>
      <c r="SJ1273" s="60"/>
      <c r="SK1273" s="60"/>
      <c r="SL1273" s="60"/>
      <c r="SM1273" s="60"/>
      <c r="SN1273" s="60"/>
      <c r="SO1273" s="60"/>
      <c r="SP1273" s="60"/>
      <c r="SQ1273" s="60"/>
      <c r="SR1273" s="60"/>
      <c r="SS1273" s="60"/>
      <c r="ST1273" s="60"/>
      <c r="SU1273" s="60"/>
      <c r="SV1273" s="60"/>
      <c r="SW1273" s="60"/>
      <c r="SX1273" s="60"/>
      <c r="SY1273" s="60"/>
      <c r="SZ1273" s="60"/>
      <c r="TA1273" s="60"/>
      <c r="TB1273" s="60"/>
      <c r="TC1273" s="60"/>
      <c r="TD1273" s="60"/>
      <c r="TE1273" s="60"/>
      <c r="TF1273" s="60"/>
      <c r="TG1273" s="60"/>
      <c r="TH1273" s="60"/>
      <c r="TI1273" s="60"/>
    </row>
    <row r="1274" spans="1:529" s="82" customFormat="1" ht="46.5" customHeight="1" thickBot="1" x14ac:dyDescent="0.3">
      <c r="A1274" s="165" t="s">
        <v>5879</v>
      </c>
      <c r="B1274" s="166">
        <v>42275</v>
      </c>
      <c r="C1274" s="167" t="s">
        <v>5982</v>
      </c>
      <c r="D1274" s="167" t="s">
        <v>7223</v>
      </c>
      <c r="E1274" s="167" t="s">
        <v>45</v>
      </c>
      <c r="F1274" s="167" t="s">
        <v>45</v>
      </c>
      <c r="G1274" s="167" t="s">
        <v>45</v>
      </c>
      <c r="H1274" s="168" t="s">
        <v>267</v>
      </c>
      <c r="I1274" s="166">
        <v>42296</v>
      </c>
      <c r="J1274" s="166">
        <v>45928</v>
      </c>
      <c r="K1274" s="167" t="s">
        <v>365</v>
      </c>
      <c r="L1274" s="167"/>
      <c r="M1274" s="167" t="s">
        <v>364</v>
      </c>
      <c r="N1274" s="103" t="s">
        <v>25</v>
      </c>
      <c r="O1274" s="167">
        <v>790</v>
      </c>
      <c r="P1274" s="759" t="s">
        <v>5880</v>
      </c>
      <c r="Q1274" s="759" t="s">
        <v>5880</v>
      </c>
      <c r="R1274" s="759" t="s">
        <v>7992</v>
      </c>
      <c r="S1274" s="759"/>
      <c r="T1274" s="564"/>
      <c r="U1274" s="167">
        <v>2.2599999999999998</v>
      </c>
      <c r="V1274" s="167">
        <v>790</v>
      </c>
      <c r="W1274" s="167" t="s">
        <v>1257</v>
      </c>
      <c r="X1274" s="167">
        <v>100</v>
      </c>
      <c r="Y1274" s="167">
        <v>25</v>
      </c>
      <c r="Z1274" s="167">
        <v>100</v>
      </c>
      <c r="AA1274" s="167" t="s">
        <v>1090</v>
      </c>
      <c r="AB1274" s="167" t="s">
        <v>1090</v>
      </c>
      <c r="AC1274" s="167" t="s">
        <v>1090</v>
      </c>
      <c r="AD1274" s="167" t="s">
        <v>1090</v>
      </c>
      <c r="AE1274" s="167" t="s">
        <v>1090</v>
      </c>
      <c r="AF1274" s="167" t="s">
        <v>1090</v>
      </c>
      <c r="AG1274" s="167" t="s">
        <v>1090</v>
      </c>
      <c r="AH1274" s="167">
        <v>12.2</v>
      </c>
      <c r="AI1274" s="167" t="s">
        <v>5881</v>
      </c>
      <c r="AJ1274" s="167" t="s">
        <v>5882</v>
      </c>
      <c r="AK1274" s="103" t="s">
        <v>1459</v>
      </c>
      <c r="AL1274" s="452" t="s">
        <v>5883</v>
      </c>
      <c r="AM1274" s="60"/>
      <c r="AN1274" s="60"/>
      <c r="AO1274" s="60"/>
      <c r="AP1274" s="60"/>
      <c r="AQ1274" s="60"/>
      <c r="AR1274" s="60"/>
      <c r="AS1274" s="60"/>
      <c r="AT1274" s="60"/>
      <c r="AU1274" s="60"/>
      <c r="AV1274" s="60"/>
      <c r="AW1274" s="60"/>
      <c r="AX1274" s="60"/>
      <c r="AY1274" s="60"/>
      <c r="AZ1274" s="60"/>
      <c r="BA1274" s="60"/>
      <c r="BB1274" s="60"/>
      <c r="BC1274" s="60"/>
      <c r="BD1274" s="60"/>
      <c r="BE1274" s="60"/>
      <c r="BF1274" s="60"/>
      <c r="BG1274" s="60"/>
      <c r="BH1274" s="60"/>
      <c r="BI1274" s="60"/>
      <c r="BJ1274" s="60"/>
      <c r="BK1274" s="60"/>
      <c r="BL1274" s="60"/>
      <c r="BM1274" s="60"/>
      <c r="BN1274" s="60"/>
      <c r="BO1274" s="60"/>
      <c r="BP1274" s="60"/>
      <c r="BQ1274" s="60"/>
      <c r="BR1274" s="60"/>
      <c r="BS1274" s="60"/>
      <c r="BT1274" s="60"/>
      <c r="BU1274" s="60"/>
      <c r="BV1274" s="60"/>
      <c r="BW1274" s="60"/>
      <c r="BX1274" s="60"/>
      <c r="BY1274" s="60"/>
      <c r="BZ1274" s="60"/>
      <c r="CA1274" s="60"/>
      <c r="CB1274" s="60"/>
      <c r="CC1274" s="60"/>
      <c r="CD1274" s="60"/>
      <c r="CE1274" s="60"/>
      <c r="CF1274" s="60"/>
      <c r="CG1274" s="60"/>
      <c r="CH1274" s="60"/>
      <c r="CI1274" s="60"/>
      <c r="CJ1274" s="60"/>
      <c r="CK1274" s="60"/>
      <c r="CL1274" s="60"/>
      <c r="CM1274" s="60"/>
      <c r="CN1274" s="60"/>
      <c r="CO1274" s="60"/>
      <c r="CP1274" s="60"/>
      <c r="CQ1274" s="60"/>
      <c r="CR1274" s="60"/>
      <c r="CS1274" s="60"/>
      <c r="CT1274" s="60"/>
      <c r="CU1274" s="60"/>
      <c r="CV1274" s="60"/>
      <c r="CW1274" s="60"/>
      <c r="CX1274" s="60"/>
      <c r="CY1274" s="60"/>
      <c r="CZ1274" s="60"/>
      <c r="DA1274" s="60"/>
      <c r="DB1274" s="60"/>
      <c r="DC1274" s="60"/>
      <c r="DD1274" s="60"/>
      <c r="DE1274" s="60"/>
      <c r="DF1274" s="60"/>
      <c r="DG1274" s="60"/>
      <c r="DH1274" s="60"/>
      <c r="DI1274" s="60"/>
      <c r="DJ1274" s="60"/>
      <c r="DK1274" s="60"/>
      <c r="DL1274" s="60"/>
      <c r="DM1274" s="60"/>
      <c r="DN1274" s="60"/>
      <c r="DO1274" s="60"/>
      <c r="DP1274" s="60"/>
      <c r="DQ1274" s="60"/>
      <c r="DR1274" s="60"/>
      <c r="DS1274" s="60"/>
      <c r="DT1274" s="60"/>
      <c r="DU1274" s="60"/>
      <c r="DV1274" s="60"/>
      <c r="DW1274" s="60"/>
      <c r="DX1274" s="60"/>
      <c r="DY1274" s="60"/>
      <c r="DZ1274" s="60"/>
      <c r="EA1274" s="60"/>
      <c r="EB1274" s="60"/>
      <c r="EC1274" s="60"/>
      <c r="ED1274" s="60"/>
      <c r="EE1274" s="60"/>
      <c r="EF1274" s="60"/>
      <c r="EG1274" s="60"/>
      <c r="EH1274" s="60"/>
      <c r="EI1274" s="60"/>
      <c r="EJ1274" s="60"/>
      <c r="EK1274" s="60"/>
      <c r="EL1274" s="60"/>
      <c r="EM1274" s="60"/>
      <c r="EN1274" s="60"/>
      <c r="EO1274" s="60"/>
      <c r="EP1274" s="60"/>
      <c r="EQ1274" s="60"/>
      <c r="ER1274" s="60"/>
      <c r="ES1274" s="60"/>
      <c r="ET1274" s="60"/>
      <c r="EU1274" s="60"/>
      <c r="EV1274" s="60"/>
      <c r="EW1274" s="60"/>
      <c r="EX1274" s="60"/>
      <c r="EY1274" s="60"/>
      <c r="EZ1274" s="60"/>
      <c r="FA1274" s="60"/>
      <c r="FB1274" s="60"/>
      <c r="FC1274" s="60"/>
      <c r="FD1274" s="60"/>
      <c r="FE1274" s="60"/>
      <c r="FF1274" s="60"/>
      <c r="FG1274" s="60"/>
      <c r="FH1274" s="60"/>
      <c r="FI1274" s="60"/>
      <c r="FJ1274" s="60"/>
      <c r="FK1274" s="60"/>
      <c r="FL1274" s="60"/>
      <c r="FM1274" s="60"/>
      <c r="FN1274" s="60"/>
      <c r="FO1274" s="60"/>
      <c r="FP1274" s="60"/>
      <c r="FQ1274" s="60"/>
      <c r="FR1274" s="60"/>
      <c r="FS1274" s="60"/>
      <c r="FT1274" s="60"/>
      <c r="FU1274" s="60"/>
      <c r="FV1274" s="60"/>
      <c r="FW1274" s="60"/>
      <c r="FX1274" s="60"/>
      <c r="FY1274" s="60"/>
      <c r="FZ1274" s="60"/>
      <c r="GA1274" s="60"/>
      <c r="GB1274" s="60"/>
      <c r="GC1274" s="60"/>
      <c r="GD1274" s="60"/>
      <c r="GE1274" s="60"/>
      <c r="GF1274" s="60"/>
      <c r="GG1274" s="60"/>
      <c r="GH1274" s="60"/>
      <c r="GI1274" s="60"/>
      <c r="GJ1274" s="60"/>
      <c r="GK1274" s="60"/>
      <c r="GL1274" s="60"/>
      <c r="GM1274" s="60"/>
      <c r="GN1274" s="60"/>
      <c r="GO1274" s="60"/>
      <c r="GP1274" s="60"/>
      <c r="GQ1274" s="60"/>
      <c r="GR1274" s="60"/>
      <c r="GS1274" s="60"/>
      <c r="GT1274" s="60"/>
      <c r="GU1274" s="60"/>
      <c r="GV1274" s="60"/>
      <c r="GW1274" s="60"/>
      <c r="GX1274" s="60"/>
      <c r="GY1274" s="60"/>
      <c r="GZ1274" s="60"/>
      <c r="HA1274" s="60"/>
      <c r="HB1274" s="60"/>
      <c r="HC1274" s="60"/>
      <c r="HD1274" s="60"/>
      <c r="HE1274" s="60"/>
      <c r="HF1274" s="60"/>
      <c r="HG1274" s="60"/>
      <c r="HH1274" s="60"/>
      <c r="HI1274" s="60"/>
      <c r="HJ1274" s="60"/>
      <c r="HK1274" s="60"/>
      <c r="HL1274" s="60"/>
      <c r="HM1274" s="60"/>
      <c r="HN1274" s="60"/>
      <c r="HO1274" s="60"/>
      <c r="HP1274" s="60"/>
      <c r="HQ1274" s="60"/>
      <c r="HR1274" s="60"/>
      <c r="HS1274" s="60"/>
      <c r="HT1274" s="60"/>
      <c r="HU1274" s="60"/>
      <c r="HV1274" s="60"/>
      <c r="HW1274" s="60"/>
      <c r="HX1274" s="60"/>
      <c r="HY1274" s="60"/>
      <c r="HZ1274" s="60"/>
      <c r="IA1274" s="60"/>
      <c r="IB1274" s="60"/>
      <c r="IC1274" s="60"/>
      <c r="ID1274" s="60"/>
      <c r="IE1274" s="60"/>
      <c r="IF1274" s="60"/>
      <c r="IG1274" s="60"/>
      <c r="IH1274" s="60"/>
      <c r="II1274" s="60"/>
      <c r="IJ1274" s="60"/>
      <c r="IK1274" s="60"/>
      <c r="IL1274" s="60"/>
      <c r="IM1274" s="60"/>
      <c r="IN1274" s="60"/>
      <c r="IO1274" s="60"/>
      <c r="IP1274" s="60"/>
      <c r="IQ1274" s="60"/>
      <c r="IR1274" s="60"/>
      <c r="IS1274" s="60"/>
      <c r="IT1274" s="60"/>
      <c r="IU1274" s="60"/>
      <c r="IV1274" s="60"/>
      <c r="IW1274" s="60"/>
      <c r="IX1274" s="60"/>
      <c r="IY1274" s="60"/>
      <c r="IZ1274" s="60"/>
      <c r="JA1274" s="60"/>
      <c r="JB1274" s="60"/>
      <c r="JC1274" s="60"/>
      <c r="JD1274" s="60"/>
      <c r="JE1274" s="60"/>
      <c r="JF1274" s="60"/>
      <c r="JG1274" s="60"/>
      <c r="JH1274" s="60"/>
      <c r="JI1274" s="60"/>
      <c r="JJ1274" s="60"/>
      <c r="JK1274" s="60"/>
      <c r="JL1274" s="60"/>
      <c r="JM1274" s="60"/>
      <c r="JN1274" s="60"/>
      <c r="JO1274" s="60"/>
      <c r="JP1274" s="60"/>
      <c r="JQ1274" s="60"/>
      <c r="JR1274" s="60"/>
      <c r="JS1274" s="60"/>
      <c r="JT1274" s="60"/>
      <c r="JU1274" s="60"/>
      <c r="JV1274" s="60"/>
      <c r="JW1274" s="60"/>
      <c r="JX1274" s="60"/>
      <c r="JY1274" s="60"/>
      <c r="JZ1274" s="60"/>
      <c r="KA1274" s="60"/>
      <c r="KB1274" s="60"/>
      <c r="KC1274" s="60"/>
      <c r="KD1274" s="60"/>
      <c r="KE1274" s="60"/>
      <c r="KF1274" s="60"/>
      <c r="KG1274" s="60"/>
      <c r="KH1274" s="60"/>
      <c r="KI1274" s="60"/>
      <c r="KJ1274" s="60"/>
      <c r="KK1274" s="60"/>
      <c r="KL1274" s="60"/>
      <c r="KM1274" s="60"/>
      <c r="KN1274" s="60"/>
      <c r="KO1274" s="60"/>
      <c r="KP1274" s="60"/>
      <c r="KQ1274" s="60"/>
      <c r="KR1274" s="60"/>
      <c r="KS1274" s="60"/>
      <c r="KT1274" s="60"/>
      <c r="KU1274" s="60"/>
      <c r="KV1274" s="60"/>
      <c r="KW1274" s="60"/>
      <c r="KX1274" s="60"/>
      <c r="KY1274" s="60"/>
      <c r="KZ1274" s="60"/>
      <c r="LA1274" s="60"/>
      <c r="LB1274" s="60"/>
      <c r="LC1274" s="60"/>
      <c r="LD1274" s="60"/>
      <c r="LE1274" s="60"/>
      <c r="LF1274" s="60"/>
      <c r="LG1274" s="60"/>
      <c r="LH1274" s="60"/>
      <c r="LI1274" s="60"/>
      <c r="LJ1274" s="60"/>
      <c r="LK1274" s="60"/>
      <c r="LL1274" s="60"/>
      <c r="LM1274" s="60"/>
      <c r="LN1274" s="60"/>
      <c r="LO1274" s="60"/>
      <c r="LP1274" s="60"/>
      <c r="LQ1274" s="60"/>
      <c r="LR1274" s="60"/>
      <c r="LS1274" s="60"/>
      <c r="LT1274" s="60"/>
      <c r="LU1274" s="60"/>
      <c r="LV1274" s="60"/>
      <c r="LW1274" s="60"/>
      <c r="LX1274" s="60"/>
      <c r="LY1274" s="60"/>
      <c r="LZ1274" s="60"/>
      <c r="MA1274" s="60"/>
      <c r="MB1274" s="60"/>
      <c r="MC1274" s="60"/>
      <c r="MD1274" s="60"/>
      <c r="ME1274" s="60"/>
      <c r="MF1274" s="60"/>
      <c r="MG1274" s="60"/>
      <c r="MH1274" s="60"/>
      <c r="MI1274" s="60"/>
      <c r="MJ1274" s="60"/>
      <c r="MK1274" s="60"/>
      <c r="ML1274" s="60"/>
      <c r="MM1274" s="60"/>
      <c r="MN1274" s="60"/>
      <c r="MO1274" s="60"/>
      <c r="MP1274" s="60"/>
      <c r="MQ1274" s="60"/>
      <c r="MR1274" s="60"/>
      <c r="MS1274" s="60"/>
      <c r="MT1274" s="60"/>
      <c r="MU1274" s="60"/>
      <c r="MV1274" s="60"/>
      <c r="MW1274" s="60"/>
      <c r="MX1274" s="60"/>
      <c r="MY1274" s="60"/>
      <c r="MZ1274" s="60"/>
      <c r="NA1274" s="60"/>
      <c r="NB1274" s="60"/>
      <c r="NC1274" s="60"/>
      <c r="ND1274" s="60"/>
      <c r="NE1274" s="60"/>
      <c r="NF1274" s="60"/>
      <c r="NG1274" s="60"/>
      <c r="NH1274" s="60"/>
      <c r="NI1274" s="60"/>
      <c r="NJ1274" s="60"/>
      <c r="NK1274" s="60"/>
      <c r="NL1274" s="60"/>
      <c r="NM1274" s="60"/>
      <c r="NN1274" s="60"/>
      <c r="NO1274" s="60"/>
      <c r="NP1274" s="60"/>
      <c r="NQ1274" s="60"/>
      <c r="NR1274" s="60"/>
      <c r="NS1274" s="60"/>
      <c r="NT1274" s="60"/>
      <c r="NU1274" s="60"/>
      <c r="NV1274" s="60"/>
      <c r="NW1274" s="60"/>
      <c r="NX1274" s="60"/>
      <c r="NY1274" s="60"/>
      <c r="NZ1274" s="60"/>
      <c r="OA1274" s="60"/>
      <c r="OB1274" s="60"/>
      <c r="OC1274" s="60"/>
      <c r="OD1274" s="60"/>
      <c r="OE1274" s="60"/>
      <c r="OF1274" s="60"/>
      <c r="OG1274" s="60"/>
      <c r="OH1274" s="60"/>
      <c r="OI1274" s="60"/>
      <c r="OJ1274" s="60"/>
      <c r="OK1274" s="60"/>
      <c r="OL1274" s="60"/>
      <c r="OM1274" s="60"/>
      <c r="ON1274" s="60"/>
      <c r="OO1274" s="60"/>
      <c r="OP1274" s="60"/>
      <c r="OQ1274" s="60"/>
      <c r="OR1274" s="60"/>
      <c r="OS1274" s="60"/>
      <c r="OT1274" s="60"/>
      <c r="OU1274" s="60"/>
      <c r="OV1274" s="60"/>
      <c r="OW1274" s="60"/>
      <c r="OX1274" s="60"/>
      <c r="OY1274" s="60"/>
      <c r="OZ1274" s="60"/>
      <c r="PA1274" s="60"/>
      <c r="PB1274" s="60"/>
      <c r="PC1274" s="60"/>
      <c r="PD1274" s="60"/>
      <c r="PE1274" s="60"/>
      <c r="PF1274" s="60"/>
      <c r="PG1274" s="60"/>
      <c r="PH1274" s="60"/>
      <c r="PI1274" s="60"/>
      <c r="PJ1274" s="60"/>
      <c r="PK1274" s="60"/>
      <c r="PL1274" s="60"/>
      <c r="PM1274" s="60"/>
      <c r="PN1274" s="60"/>
      <c r="PO1274" s="60"/>
      <c r="PP1274" s="60"/>
      <c r="PQ1274" s="60"/>
      <c r="PR1274" s="60"/>
      <c r="PS1274" s="60"/>
      <c r="PT1274" s="60"/>
      <c r="PU1274" s="60"/>
      <c r="PV1274" s="60"/>
      <c r="PW1274" s="60"/>
      <c r="PX1274" s="60"/>
      <c r="PY1274" s="60"/>
      <c r="PZ1274" s="60"/>
      <c r="QA1274" s="60"/>
      <c r="QB1274" s="60"/>
      <c r="QC1274" s="60"/>
      <c r="QD1274" s="60"/>
      <c r="QE1274" s="60"/>
      <c r="QF1274" s="60"/>
      <c r="QG1274" s="60"/>
      <c r="QH1274" s="60"/>
      <c r="QI1274" s="60"/>
      <c r="QJ1274" s="60"/>
      <c r="QK1274" s="60"/>
      <c r="QL1274" s="60"/>
      <c r="QM1274" s="60"/>
      <c r="QN1274" s="60"/>
      <c r="QO1274" s="60"/>
      <c r="QP1274" s="60"/>
      <c r="QQ1274" s="60"/>
      <c r="QR1274" s="60"/>
      <c r="QS1274" s="60"/>
      <c r="QT1274" s="60"/>
      <c r="QU1274" s="60"/>
      <c r="QV1274" s="60"/>
      <c r="QW1274" s="60"/>
      <c r="QX1274" s="60"/>
      <c r="QY1274" s="60"/>
      <c r="QZ1274" s="60"/>
      <c r="RA1274" s="60"/>
      <c r="RB1274" s="60"/>
      <c r="RC1274" s="60"/>
      <c r="RD1274" s="60"/>
      <c r="RE1274" s="60"/>
      <c r="RF1274" s="60"/>
      <c r="RG1274" s="60"/>
      <c r="RH1274" s="60"/>
      <c r="RI1274" s="60"/>
      <c r="RJ1274" s="60"/>
      <c r="RK1274" s="60"/>
      <c r="RL1274" s="60"/>
      <c r="RM1274" s="60"/>
      <c r="RN1274" s="60"/>
      <c r="RO1274" s="60"/>
      <c r="RP1274" s="60"/>
      <c r="RQ1274" s="60"/>
      <c r="RR1274" s="60"/>
      <c r="RS1274" s="60"/>
      <c r="RT1274" s="60"/>
      <c r="RU1274" s="60"/>
      <c r="RV1274" s="60"/>
      <c r="RW1274" s="60"/>
      <c r="RX1274" s="60"/>
      <c r="RY1274" s="60"/>
      <c r="RZ1274" s="60"/>
      <c r="SA1274" s="60"/>
      <c r="SB1274" s="60"/>
      <c r="SC1274" s="60"/>
      <c r="SD1274" s="60"/>
      <c r="SE1274" s="60"/>
      <c r="SF1274" s="60"/>
      <c r="SG1274" s="60"/>
      <c r="SH1274" s="60"/>
      <c r="SI1274" s="60"/>
      <c r="SJ1274" s="60"/>
      <c r="SK1274" s="60"/>
      <c r="SL1274" s="60"/>
      <c r="SM1274" s="60"/>
      <c r="SN1274" s="60"/>
      <c r="SO1274" s="60"/>
      <c r="SP1274" s="60"/>
      <c r="SQ1274" s="60"/>
      <c r="SR1274" s="60"/>
      <c r="SS1274" s="60"/>
      <c r="ST1274" s="60"/>
      <c r="SU1274" s="60"/>
      <c r="SV1274" s="60"/>
      <c r="SW1274" s="60"/>
      <c r="SX1274" s="60"/>
      <c r="SY1274" s="60"/>
      <c r="SZ1274" s="60"/>
      <c r="TA1274" s="60"/>
      <c r="TB1274" s="60"/>
      <c r="TC1274" s="60"/>
      <c r="TD1274" s="60"/>
      <c r="TE1274" s="60"/>
      <c r="TF1274" s="60"/>
      <c r="TG1274" s="60"/>
      <c r="TH1274" s="60"/>
      <c r="TI1274" s="60"/>
    </row>
    <row r="1275" spans="1:529" s="82" customFormat="1" ht="46.5" customHeight="1" thickBot="1" x14ac:dyDescent="0.3">
      <c r="A1275" s="92" t="s">
        <v>5981</v>
      </c>
      <c r="B1275" s="93">
        <v>42297</v>
      </c>
      <c r="C1275" s="94" t="s">
        <v>5983</v>
      </c>
      <c r="D1275" s="94" t="s">
        <v>7224</v>
      </c>
      <c r="E1275" s="94" t="s">
        <v>140</v>
      </c>
      <c r="F1275" s="94" t="s">
        <v>140</v>
      </c>
      <c r="G1275" s="94" t="s">
        <v>28</v>
      </c>
      <c r="H1275" s="159" t="s">
        <v>1688</v>
      </c>
      <c r="I1275" s="93">
        <v>42315</v>
      </c>
      <c r="J1275" s="93">
        <v>45951</v>
      </c>
      <c r="K1275" s="94" t="s">
        <v>365</v>
      </c>
      <c r="L1275" s="94"/>
      <c r="M1275" s="94" t="s">
        <v>289</v>
      </c>
      <c r="N1275" s="67" t="s">
        <v>25</v>
      </c>
      <c r="O1275" s="94">
        <v>73000</v>
      </c>
      <c r="P1275" s="834" t="s">
        <v>5984</v>
      </c>
      <c r="Q1275" s="834" t="s">
        <v>5984</v>
      </c>
      <c r="R1275" s="834"/>
      <c r="S1275" s="834"/>
      <c r="T1275" s="579">
        <v>25</v>
      </c>
      <c r="U1275" s="94">
        <v>200</v>
      </c>
      <c r="V1275" s="94">
        <v>73000</v>
      </c>
      <c r="W1275" s="94" t="s">
        <v>1257</v>
      </c>
      <c r="X1275" s="94">
        <v>35</v>
      </c>
      <c r="Y1275" s="94">
        <v>25</v>
      </c>
      <c r="Z1275" s="94">
        <v>125</v>
      </c>
      <c r="AA1275" s="94" t="s">
        <v>1090</v>
      </c>
      <c r="AB1275" s="94" t="s">
        <v>1090</v>
      </c>
      <c r="AC1275" s="94" t="s">
        <v>1090</v>
      </c>
      <c r="AD1275" s="94" t="s">
        <v>1090</v>
      </c>
      <c r="AE1275" s="94" t="s">
        <v>1090</v>
      </c>
      <c r="AF1275" s="94">
        <v>0.5</v>
      </c>
      <c r="AG1275" s="94" t="s">
        <v>1090</v>
      </c>
      <c r="AH1275" s="94">
        <v>22.05</v>
      </c>
      <c r="AI1275" s="94" t="s">
        <v>5985</v>
      </c>
      <c r="AJ1275" s="94" t="s">
        <v>5986</v>
      </c>
      <c r="AK1275" s="67" t="s">
        <v>1974</v>
      </c>
      <c r="AL1275" s="470" t="s">
        <v>5987</v>
      </c>
      <c r="AM1275" s="60"/>
      <c r="AN1275" s="60"/>
      <c r="AO1275" s="60"/>
      <c r="AP1275" s="60"/>
      <c r="AQ1275" s="60"/>
      <c r="AR1275" s="60"/>
      <c r="AS1275" s="60"/>
      <c r="AT1275" s="60"/>
      <c r="AU1275" s="60"/>
      <c r="AV1275" s="60"/>
      <c r="AW1275" s="60"/>
      <c r="AX1275" s="60"/>
      <c r="AY1275" s="60"/>
      <c r="AZ1275" s="60"/>
      <c r="BA1275" s="60"/>
      <c r="BB1275" s="60"/>
      <c r="BC1275" s="60"/>
      <c r="BD1275" s="60"/>
      <c r="BE1275" s="60"/>
      <c r="BF1275" s="60"/>
      <c r="BG1275" s="60"/>
      <c r="BH1275" s="60"/>
      <c r="BI1275" s="60"/>
      <c r="BJ1275" s="60"/>
      <c r="BK1275" s="60"/>
      <c r="BL1275" s="60"/>
      <c r="BM1275" s="60"/>
      <c r="BN1275" s="60"/>
      <c r="BO1275" s="60"/>
      <c r="BP1275" s="60"/>
      <c r="BQ1275" s="60"/>
      <c r="BR1275" s="60"/>
      <c r="BS1275" s="60"/>
      <c r="BT1275" s="60"/>
      <c r="BU1275" s="60"/>
      <c r="BV1275" s="60"/>
      <c r="BW1275" s="60"/>
      <c r="BX1275" s="60"/>
      <c r="BY1275" s="60"/>
      <c r="BZ1275" s="60"/>
      <c r="CA1275" s="60"/>
      <c r="CB1275" s="60"/>
      <c r="CC1275" s="60"/>
      <c r="CD1275" s="60"/>
      <c r="CE1275" s="60"/>
      <c r="CF1275" s="60"/>
      <c r="CG1275" s="60"/>
      <c r="CH1275" s="60"/>
      <c r="CI1275" s="60"/>
      <c r="CJ1275" s="60"/>
      <c r="CK1275" s="60"/>
      <c r="CL1275" s="60"/>
      <c r="CM1275" s="60"/>
      <c r="CN1275" s="60"/>
      <c r="CO1275" s="60"/>
      <c r="CP1275" s="60"/>
      <c r="CQ1275" s="60"/>
      <c r="CR1275" s="60"/>
      <c r="CS1275" s="60"/>
      <c r="CT1275" s="60"/>
      <c r="CU1275" s="60"/>
      <c r="CV1275" s="60"/>
      <c r="CW1275" s="60"/>
      <c r="CX1275" s="60"/>
      <c r="CY1275" s="60"/>
      <c r="CZ1275" s="60"/>
      <c r="DA1275" s="60"/>
      <c r="DB1275" s="60"/>
      <c r="DC1275" s="60"/>
      <c r="DD1275" s="60"/>
      <c r="DE1275" s="60"/>
      <c r="DF1275" s="60"/>
      <c r="DG1275" s="60"/>
      <c r="DH1275" s="60"/>
      <c r="DI1275" s="60"/>
      <c r="DJ1275" s="60"/>
      <c r="DK1275" s="60"/>
      <c r="DL1275" s="60"/>
      <c r="DM1275" s="60"/>
      <c r="DN1275" s="60"/>
      <c r="DO1275" s="60"/>
      <c r="DP1275" s="60"/>
      <c r="DQ1275" s="60"/>
      <c r="DR1275" s="60"/>
      <c r="DS1275" s="60"/>
      <c r="DT1275" s="60"/>
      <c r="DU1275" s="60"/>
      <c r="DV1275" s="60"/>
      <c r="DW1275" s="60"/>
      <c r="DX1275" s="60"/>
      <c r="DY1275" s="60"/>
      <c r="DZ1275" s="60"/>
      <c r="EA1275" s="60"/>
      <c r="EB1275" s="60"/>
      <c r="EC1275" s="60"/>
      <c r="ED1275" s="60"/>
      <c r="EE1275" s="60"/>
      <c r="EF1275" s="60"/>
      <c r="EG1275" s="60"/>
      <c r="EH1275" s="60"/>
      <c r="EI1275" s="60"/>
      <c r="EJ1275" s="60"/>
      <c r="EK1275" s="60"/>
      <c r="EL1275" s="60"/>
      <c r="EM1275" s="60"/>
      <c r="EN1275" s="60"/>
      <c r="EO1275" s="60"/>
      <c r="EP1275" s="60"/>
      <c r="EQ1275" s="60"/>
      <c r="ER1275" s="60"/>
      <c r="ES1275" s="60"/>
      <c r="ET1275" s="60"/>
      <c r="EU1275" s="60"/>
      <c r="EV1275" s="60"/>
      <c r="EW1275" s="60"/>
      <c r="EX1275" s="60"/>
      <c r="EY1275" s="60"/>
      <c r="EZ1275" s="60"/>
      <c r="FA1275" s="60"/>
      <c r="FB1275" s="60"/>
      <c r="FC1275" s="60"/>
      <c r="FD1275" s="60"/>
      <c r="FE1275" s="60"/>
      <c r="FF1275" s="60"/>
      <c r="FG1275" s="60"/>
      <c r="FH1275" s="60"/>
      <c r="FI1275" s="60"/>
      <c r="FJ1275" s="60"/>
      <c r="FK1275" s="60"/>
      <c r="FL1275" s="60"/>
      <c r="FM1275" s="60"/>
      <c r="FN1275" s="60"/>
      <c r="FO1275" s="60"/>
      <c r="FP1275" s="60"/>
      <c r="FQ1275" s="60"/>
      <c r="FR1275" s="60"/>
      <c r="FS1275" s="60"/>
      <c r="FT1275" s="60"/>
      <c r="FU1275" s="60"/>
      <c r="FV1275" s="60"/>
      <c r="FW1275" s="60"/>
      <c r="FX1275" s="60"/>
      <c r="FY1275" s="60"/>
      <c r="FZ1275" s="60"/>
      <c r="GA1275" s="60"/>
      <c r="GB1275" s="60"/>
      <c r="GC1275" s="60"/>
      <c r="GD1275" s="60"/>
      <c r="GE1275" s="60"/>
      <c r="GF1275" s="60"/>
      <c r="GG1275" s="60"/>
      <c r="GH1275" s="60"/>
      <c r="GI1275" s="60"/>
      <c r="GJ1275" s="60"/>
      <c r="GK1275" s="60"/>
      <c r="GL1275" s="60"/>
      <c r="GM1275" s="60"/>
      <c r="GN1275" s="60"/>
      <c r="GO1275" s="60"/>
      <c r="GP1275" s="60"/>
      <c r="GQ1275" s="60"/>
      <c r="GR1275" s="60"/>
      <c r="GS1275" s="60"/>
      <c r="GT1275" s="60"/>
      <c r="GU1275" s="60"/>
      <c r="GV1275" s="60"/>
      <c r="GW1275" s="60"/>
      <c r="GX1275" s="60"/>
      <c r="GY1275" s="60"/>
      <c r="GZ1275" s="60"/>
      <c r="HA1275" s="60"/>
      <c r="HB1275" s="60"/>
      <c r="HC1275" s="60"/>
      <c r="HD1275" s="60"/>
      <c r="HE1275" s="60"/>
      <c r="HF1275" s="60"/>
      <c r="HG1275" s="60"/>
      <c r="HH1275" s="60"/>
      <c r="HI1275" s="60"/>
      <c r="HJ1275" s="60"/>
      <c r="HK1275" s="60"/>
      <c r="HL1275" s="60"/>
      <c r="HM1275" s="60"/>
      <c r="HN1275" s="60"/>
      <c r="HO1275" s="60"/>
      <c r="HP1275" s="60"/>
      <c r="HQ1275" s="60"/>
      <c r="HR1275" s="60"/>
      <c r="HS1275" s="60"/>
      <c r="HT1275" s="60"/>
      <c r="HU1275" s="60"/>
      <c r="HV1275" s="60"/>
      <c r="HW1275" s="60"/>
      <c r="HX1275" s="60"/>
      <c r="HY1275" s="60"/>
      <c r="HZ1275" s="60"/>
      <c r="IA1275" s="60"/>
      <c r="IB1275" s="60"/>
      <c r="IC1275" s="60"/>
      <c r="ID1275" s="60"/>
      <c r="IE1275" s="60"/>
      <c r="IF1275" s="60"/>
      <c r="IG1275" s="60"/>
      <c r="IH1275" s="60"/>
      <c r="II1275" s="60"/>
      <c r="IJ1275" s="60"/>
      <c r="IK1275" s="60"/>
      <c r="IL1275" s="60"/>
      <c r="IM1275" s="60"/>
      <c r="IN1275" s="60"/>
      <c r="IO1275" s="60"/>
      <c r="IP1275" s="60"/>
      <c r="IQ1275" s="60"/>
      <c r="IR1275" s="60"/>
      <c r="IS1275" s="60"/>
      <c r="IT1275" s="60"/>
      <c r="IU1275" s="60"/>
      <c r="IV1275" s="60"/>
      <c r="IW1275" s="60"/>
      <c r="IX1275" s="60"/>
      <c r="IY1275" s="60"/>
      <c r="IZ1275" s="60"/>
      <c r="JA1275" s="60"/>
      <c r="JB1275" s="60"/>
      <c r="JC1275" s="60"/>
      <c r="JD1275" s="60"/>
      <c r="JE1275" s="60"/>
      <c r="JF1275" s="60"/>
      <c r="JG1275" s="60"/>
      <c r="JH1275" s="60"/>
      <c r="JI1275" s="60"/>
      <c r="JJ1275" s="60"/>
      <c r="JK1275" s="60"/>
      <c r="JL1275" s="60"/>
      <c r="JM1275" s="60"/>
      <c r="JN1275" s="60"/>
      <c r="JO1275" s="60"/>
      <c r="JP1275" s="60"/>
      <c r="JQ1275" s="60"/>
      <c r="JR1275" s="60"/>
      <c r="JS1275" s="60"/>
      <c r="JT1275" s="60"/>
      <c r="JU1275" s="60"/>
      <c r="JV1275" s="60"/>
      <c r="JW1275" s="60"/>
      <c r="JX1275" s="60"/>
      <c r="JY1275" s="60"/>
      <c r="JZ1275" s="60"/>
      <c r="KA1275" s="60"/>
      <c r="KB1275" s="60"/>
      <c r="KC1275" s="60"/>
      <c r="KD1275" s="60"/>
      <c r="KE1275" s="60"/>
      <c r="KF1275" s="60"/>
      <c r="KG1275" s="60"/>
      <c r="KH1275" s="60"/>
      <c r="KI1275" s="60"/>
      <c r="KJ1275" s="60"/>
      <c r="KK1275" s="60"/>
      <c r="KL1275" s="60"/>
      <c r="KM1275" s="60"/>
      <c r="KN1275" s="60"/>
      <c r="KO1275" s="60"/>
      <c r="KP1275" s="60"/>
      <c r="KQ1275" s="60"/>
      <c r="KR1275" s="60"/>
      <c r="KS1275" s="60"/>
      <c r="KT1275" s="60"/>
      <c r="KU1275" s="60"/>
      <c r="KV1275" s="60"/>
      <c r="KW1275" s="60"/>
      <c r="KX1275" s="60"/>
      <c r="KY1275" s="60"/>
      <c r="KZ1275" s="60"/>
      <c r="LA1275" s="60"/>
      <c r="LB1275" s="60"/>
      <c r="LC1275" s="60"/>
      <c r="LD1275" s="60"/>
      <c r="LE1275" s="60"/>
      <c r="LF1275" s="60"/>
      <c r="LG1275" s="60"/>
      <c r="LH1275" s="60"/>
      <c r="LI1275" s="60"/>
      <c r="LJ1275" s="60"/>
      <c r="LK1275" s="60"/>
      <c r="LL1275" s="60"/>
      <c r="LM1275" s="60"/>
      <c r="LN1275" s="60"/>
      <c r="LO1275" s="60"/>
      <c r="LP1275" s="60"/>
      <c r="LQ1275" s="60"/>
      <c r="LR1275" s="60"/>
      <c r="LS1275" s="60"/>
      <c r="LT1275" s="60"/>
      <c r="LU1275" s="60"/>
      <c r="LV1275" s="60"/>
      <c r="LW1275" s="60"/>
      <c r="LX1275" s="60"/>
      <c r="LY1275" s="60"/>
      <c r="LZ1275" s="60"/>
      <c r="MA1275" s="60"/>
      <c r="MB1275" s="60"/>
      <c r="MC1275" s="60"/>
      <c r="MD1275" s="60"/>
      <c r="ME1275" s="60"/>
      <c r="MF1275" s="60"/>
      <c r="MG1275" s="60"/>
      <c r="MH1275" s="60"/>
      <c r="MI1275" s="60"/>
      <c r="MJ1275" s="60"/>
      <c r="MK1275" s="60"/>
      <c r="ML1275" s="60"/>
      <c r="MM1275" s="60"/>
      <c r="MN1275" s="60"/>
      <c r="MO1275" s="60"/>
      <c r="MP1275" s="60"/>
      <c r="MQ1275" s="60"/>
      <c r="MR1275" s="60"/>
      <c r="MS1275" s="60"/>
      <c r="MT1275" s="60"/>
      <c r="MU1275" s="60"/>
      <c r="MV1275" s="60"/>
      <c r="MW1275" s="60"/>
      <c r="MX1275" s="60"/>
      <c r="MY1275" s="60"/>
      <c r="MZ1275" s="60"/>
      <c r="NA1275" s="60"/>
      <c r="NB1275" s="60"/>
      <c r="NC1275" s="60"/>
      <c r="ND1275" s="60"/>
      <c r="NE1275" s="60"/>
      <c r="NF1275" s="60"/>
      <c r="NG1275" s="60"/>
      <c r="NH1275" s="60"/>
      <c r="NI1275" s="60"/>
      <c r="NJ1275" s="60"/>
      <c r="NK1275" s="60"/>
      <c r="NL1275" s="60"/>
      <c r="NM1275" s="60"/>
      <c r="NN1275" s="60"/>
      <c r="NO1275" s="60"/>
      <c r="NP1275" s="60"/>
      <c r="NQ1275" s="60"/>
      <c r="NR1275" s="60"/>
      <c r="NS1275" s="60"/>
      <c r="NT1275" s="60"/>
      <c r="NU1275" s="60"/>
      <c r="NV1275" s="60"/>
      <c r="NW1275" s="60"/>
      <c r="NX1275" s="60"/>
      <c r="NY1275" s="60"/>
      <c r="NZ1275" s="60"/>
      <c r="OA1275" s="60"/>
      <c r="OB1275" s="60"/>
      <c r="OC1275" s="60"/>
      <c r="OD1275" s="60"/>
      <c r="OE1275" s="60"/>
      <c r="OF1275" s="60"/>
      <c r="OG1275" s="60"/>
      <c r="OH1275" s="60"/>
      <c r="OI1275" s="60"/>
      <c r="OJ1275" s="60"/>
      <c r="OK1275" s="60"/>
      <c r="OL1275" s="60"/>
      <c r="OM1275" s="60"/>
      <c r="ON1275" s="60"/>
      <c r="OO1275" s="60"/>
      <c r="OP1275" s="60"/>
      <c r="OQ1275" s="60"/>
      <c r="OR1275" s="60"/>
      <c r="OS1275" s="60"/>
      <c r="OT1275" s="60"/>
      <c r="OU1275" s="60"/>
      <c r="OV1275" s="60"/>
      <c r="OW1275" s="60"/>
      <c r="OX1275" s="60"/>
      <c r="OY1275" s="60"/>
      <c r="OZ1275" s="60"/>
      <c r="PA1275" s="60"/>
      <c r="PB1275" s="60"/>
      <c r="PC1275" s="60"/>
      <c r="PD1275" s="60"/>
      <c r="PE1275" s="60"/>
      <c r="PF1275" s="60"/>
      <c r="PG1275" s="60"/>
      <c r="PH1275" s="60"/>
      <c r="PI1275" s="60"/>
      <c r="PJ1275" s="60"/>
      <c r="PK1275" s="60"/>
      <c r="PL1275" s="60"/>
      <c r="PM1275" s="60"/>
      <c r="PN1275" s="60"/>
      <c r="PO1275" s="60"/>
      <c r="PP1275" s="60"/>
      <c r="PQ1275" s="60"/>
      <c r="PR1275" s="60"/>
      <c r="PS1275" s="60"/>
      <c r="PT1275" s="60"/>
      <c r="PU1275" s="60"/>
      <c r="PV1275" s="60"/>
      <c r="PW1275" s="60"/>
      <c r="PX1275" s="60"/>
      <c r="PY1275" s="60"/>
      <c r="PZ1275" s="60"/>
      <c r="QA1275" s="60"/>
      <c r="QB1275" s="60"/>
      <c r="QC1275" s="60"/>
      <c r="QD1275" s="60"/>
      <c r="QE1275" s="60"/>
      <c r="QF1275" s="60"/>
      <c r="QG1275" s="60"/>
      <c r="QH1275" s="60"/>
      <c r="QI1275" s="60"/>
      <c r="QJ1275" s="60"/>
      <c r="QK1275" s="60"/>
      <c r="QL1275" s="60"/>
      <c r="QM1275" s="60"/>
      <c r="QN1275" s="60"/>
      <c r="QO1275" s="60"/>
      <c r="QP1275" s="60"/>
      <c r="QQ1275" s="60"/>
      <c r="QR1275" s="60"/>
      <c r="QS1275" s="60"/>
      <c r="QT1275" s="60"/>
      <c r="QU1275" s="60"/>
      <c r="QV1275" s="60"/>
      <c r="QW1275" s="60"/>
      <c r="QX1275" s="60"/>
      <c r="QY1275" s="60"/>
      <c r="QZ1275" s="60"/>
      <c r="RA1275" s="60"/>
      <c r="RB1275" s="60"/>
      <c r="RC1275" s="60"/>
      <c r="RD1275" s="60"/>
      <c r="RE1275" s="60"/>
      <c r="RF1275" s="60"/>
      <c r="RG1275" s="60"/>
      <c r="RH1275" s="60"/>
      <c r="RI1275" s="60"/>
      <c r="RJ1275" s="60"/>
      <c r="RK1275" s="60"/>
      <c r="RL1275" s="60"/>
      <c r="RM1275" s="60"/>
      <c r="RN1275" s="60"/>
      <c r="RO1275" s="60"/>
      <c r="RP1275" s="60"/>
      <c r="RQ1275" s="60"/>
      <c r="RR1275" s="60"/>
      <c r="RS1275" s="60"/>
      <c r="RT1275" s="60"/>
      <c r="RU1275" s="60"/>
      <c r="RV1275" s="60"/>
      <c r="RW1275" s="60"/>
      <c r="RX1275" s="60"/>
      <c r="RY1275" s="60"/>
      <c r="RZ1275" s="60"/>
      <c r="SA1275" s="60"/>
      <c r="SB1275" s="60"/>
      <c r="SC1275" s="60"/>
      <c r="SD1275" s="60"/>
      <c r="SE1275" s="60"/>
      <c r="SF1275" s="60"/>
      <c r="SG1275" s="60"/>
      <c r="SH1275" s="60"/>
      <c r="SI1275" s="60"/>
      <c r="SJ1275" s="60"/>
      <c r="SK1275" s="60"/>
      <c r="SL1275" s="60"/>
      <c r="SM1275" s="60"/>
      <c r="SN1275" s="60"/>
      <c r="SO1275" s="60"/>
      <c r="SP1275" s="60"/>
      <c r="SQ1275" s="60"/>
      <c r="SR1275" s="60"/>
      <c r="SS1275" s="60"/>
      <c r="ST1275" s="60"/>
      <c r="SU1275" s="60"/>
      <c r="SV1275" s="60"/>
      <c r="SW1275" s="60"/>
      <c r="SX1275" s="60"/>
      <c r="SY1275" s="60"/>
      <c r="SZ1275" s="60"/>
      <c r="TA1275" s="60"/>
      <c r="TB1275" s="60"/>
      <c r="TC1275" s="60"/>
      <c r="TD1275" s="60"/>
      <c r="TE1275" s="60"/>
      <c r="TF1275" s="60"/>
      <c r="TG1275" s="60"/>
      <c r="TH1275" s="60"/>
      <c r="TI1275" s="60"/>
    </row>
    <row r="1276" spans="1:529" s="82" customFormat="1" ht="46.5" customHeight="1" thickBot="1" x14ac:dyDescent="0.3">
      <c r="A1276" s="92" t="s">
        <v>5993</v>
      </c>
      <c r="B1276" s="93">
        <v>42298</v>
      </c>
      <c r="C1276" s="94" t="s">
        <v>5994</v>
      </c>
      <c r="D1276" s="94" t="s">
        <v>7225</v>
      </c>
      <c r="E1276" s="94" t="s">
        <v>126</v>
      </c>
      <c r="F1276" s="94" t="s">
        <v>110</v>
      </c>
      <c r="G1276" s="94" t="s">
        <v>33</v>
      </c>
      <c r="H1276" s="159" t="s">
        <v>1983</v>
      </c>
      <c r="I1276" s="93">
        <v>42319</v>
      </c>
      <c r="J1276" s="93" t="s">
        <v>1195</v>
      </c>
      <c r="K1276" s="94" t="s">
        <v>1120</v>
      </c>
      <c r="L1276" s="94"/>
      <c r="M1276" s="94" t="s">
        <v>4703</v>
      </c>
      <c r="N1276" s="67" t="s">
        <v>34</v>
      </c>
      <c r="O1276" s="94">
        <v>175200</v>
      </c>
      <c r="P1276" s="834"/>
      <c r="Q1276" s="834"/>
      <c r="R1276" s="834"/>
      <c r="S1276" s="834"/>
      <c r="T1276" s="579">
        <v>54.25</v>
      </c>
      <c r="U1276" s="94">
        <v>480</v>
      </c>
      <c r="V1276" s="94">
        <v>175200</v>
      </c>
      <c r="W1276" s="94" t="s">
        <v>3185</v>
      </c>
      <c r="X1276" s="94">
        <v>35</v>
      </c>
      <c r="Y1276" s="94">
        <v>25</v>
      </c>
      <c r="Z1276" s="94">
        <v>125</v>
      </c>
      <c r="AA1276" s="94" t="s">
        <v>1090</v>
      </c>
      <c r="AB1276" s="94" t="s">
        <v>1090</v>
      </c>
      <c r="AC1276" s="94" t="s">
        <v>1090</v>
      </c>
      <c r="AD1276" s="94" t="s">
        <v>1090</v>
      </c>
      <c r="AE1276" s="94" t="s">
        <v>1090</v>
      </c>
      <c r="AF1276" s="94" t="s">
        <v>1090</v>
      </c>
      <c r="AG1276" s="94" t="s">
        <v>1090</v>
      </c>
      <c r="AH1276" s="94">
        <v>612</v>
      </c>
      <c r="AI1276" s="94" t="s">
        <v>5995</v>
      </c>
      <c r="AJ1276" s="94" t="s">
        <v>5997</v>
      </c>
      <c r="AK1276" s="67" t="s">
        <v>5996</v>
      </c>
      <c r="AL1276" s="470"/>
      <c r="AM1276" s="60"/>
      <c r="AN1276" s="60"/>
      <c r="AO1276" s="60"/>
      <c r="AP1276" s="60"/>
      <c r="AQ1276" s="60"/>
      <c r="AR1276" s="60"/>
      <c r="AS1276" s="60"/>
      <c r="AT1276" s="60"/>
      <c r="AU1276" s="60"/>
      <c r="AV1276" s="60"/>
      <c r="AW1276" s="60"/>
      <c r="AX1276" s="60"/>
      <c r="AY1276" s="60"/>
      <c r="AZ1276" s="60"/>
      <c r="BA1276" s="60"/>
      <c r="BB1276" s="60"/>
      <c r="BC1276" s="60"/>
      <c r="BD1276" s="60"/>
      <c r="BE1276" s="60"/>
      <c r="BF1276" s="60"/>
      <c r="BG1276" s="60"/>
      <c r="BH1276" s="60"/>
      <c r="BI1276" s="60"/>
      <c r="BJ1276" s="60"/>
      <c r="BK1276" s="60"/>
      <c r="BL1276" s="60"/>
      <c r="BM1276" s="60"/>
      <c r="BN1276" s="60"/>
      <c r="BO1276" s="60"/>
      <c r="BP1276" s="60"/>
      <c r="BQ1276" s="60"/>
      <c r="BR1276" s="60"/>
      <c r="BS1276" s="60"/>
      <c r="BT1276" s="60"/>
      <c r="BU1276" s="60"/>
      <c r="BV1276" s="60"/>
      <c r="BW1276" s="60"/>
      <c r="BX1276" s="60"/>
      <c r="BY1276" s="60"/>
      <c r="BZ1276" s="60"/>
      <c r="CA1276" s="60"/>
      <c r="CB1276" s="60"/>
      <c r="CC1276" s="60"/>
      <c r="CD1276" s="60"/>
      <c r="CE1276" s="60"/>
      <c r="CF1276" s="60"/>
      <c r="CG1276" s="60"/>
      <c r="CH1276" s="60"/>
      <c r="CI1276" s="60"/>
      <c r="CJ1276" s="60"/>
      <c r="CK1276" s="60"/>
      <c r="CL1276" s="60"/>
      <c r="CM1276" s="60"/>
      <c r="CN1276" s="60"/>
      <c r="CO1276" s="60"/>
      <c r="CP1276" s="60"/>
      <c r="CQ1276" s="60"/>
      <c r="CR1276" s="60"/>
      <c r="CS1276" s="60"/>
      <c r="CT1276" s="60"/>
      <c r="CU1276" s="60"/>
      <c r="CV1276" s="60"/>
      <c r="CW1276" s="60"/>
      <c r="CX1276" s="60"/>
      <c r="CY1276" s="60"/>
      <c r="CZ1276" s="60"/>
      <c r="DA1276" s="60"/>
      <c r="DB1276" s="60"/>
      <c r="DC1276" s="60"/>
      <c r="DD1276" s="60"/>
      <c r="DE1276" s="60"/>
      <c r="DF1276" s="60"/>
      <c r="DG1276" s="60"/>
      <c r="DH1276" s="60"/>
      <c r="DI1276" s="60"/>
      <c r="DJ1276" s="60"/>
      <c r="DK1276" s="60"/>
      <c r="DL1276" s="60"/>
      <c r="DM1276" s="60"/>
      <c r="DN1276" s="60"/>
      <c r="DO1276" s="60"/>
      <c r="DP1276" s="60"/>
      <c r="DQ1276" s="60"/>
      <c r="DR1276" s="60"/>
      <c r="DS1276" s="60"/>
      <c r="DT1276" s="60"/>
      <c r="DU1276" s="60"/>
      <c r="DV1276" s="60"/>
      <c r="DW1276" s="60"/>
      <c r="DX1276" s="60"/>
      <c r="DY1276" s="60"/>
      <c r="DZ1276" s="60"/>
      <c r="EA1276" s="60"/>
      <c r="EB1276" s="60"/>
      <c r="EC1276" s="60"/>
      <c r="ED1276" s="60"/>
      <c r="EE1276" s="60"/>
      <c r="EF1276" s="60"/>
      <c r="EG1276" s="60"/>
      <c r="EH1276" s="60"/>
      <c r="EI1276" s="60"/>
      <c r="EJ1276" s="60"/>
      <c r="EK1276" s="60"/>
      <c r="EL1276" s="60"/>
      <c r="EM1276" s="60"/>
      <c r="EN1276" s="60"/>
      <c r="EO1276" s="60"/>
      <c r="EP1276" s="60"/>
      <c r="EQ1276" s="60"/>
      <c r="ER1276" s="60"/>
      <c r="ES1276" s="60"/>
      <c r="ET1276" s="60"/>
      <c r="EU1276" s="60"/>
      <c r="EV1276" s="60"/>
      <c r="EW1276" s="60"/>
      <c r="EX1276" s="60"/>
      <c r="EY1276" s="60"/>
      <c r="EZ1276" s="60"/>
      <c r="FA1276" s="60"/>
      <c r="FB1276" s="60"/>
      <c r="FC1276" s="60"/>
      <c r="FD1276" s="60"/>
      <c r="FE1276" s="60"/>
      <c r="FF1276" s="60"/>
      <c r="FG1276" s="60"/>
      <c r="FH1276" s="60"/>
      <c r="FI1276" s="60"/>
      <c r="FJ1276" s="60"/>
      <c r="FK1276" s="60"/>
      <c r="FL1276" s="60"/>
      <c r="FM1276" s="60"/>
      <c r="FN1276" s="60"/>
      <c r="FO1276" s="60"/>
      <c r="FP1276" s="60"/>
      <c r="FQ1276" s="60"/>
      <c r="FR1276" s="60"/>
      <c r="FS1276" s="60"/>
      <c r="FT1276" s="60"/>
      <c r="FU1276" s="60"/>
      <c r="FV1276" s="60"/>
      <c r="FW1276" s="60"/>
      <c r="FX1276" s="60"/>
      <c r="FY1276" s="60"/>
      <c r="FZ1276" s="60"/>
      <c r="GA1276" s="60"/>
      <c r="GB1276" s="60"/>
      <c r="GC1276" s="60"/>
      <c r="GD1276" s="60"/>
      <c r="GE1276" s="60"/>
      <c r="GF1276" s="60"/>
      <c r="GG1276" s="60"/>
      <c r="GH1276" s="60"/>
      <c r="GI1276" s="60"/>
      <c r="GJ1276" s="60"/>
      <c r="GK1276" s="60"/>
      <c r="GL1276" s="60"/>
      <c r="GM1276" s="60"/>
      <c r="GN1276" s="60"/>
      <c r="GO1276" s="60"/>
      <c r="GP1276" s="60"/>
      <c r="GQ1276" s="60"/>
      <c r="GR1276" s="60"/>
      <c r="GS1276" s="60"/>
      <c r="GT1276" s="60"/>
      <c r="GU1276" s="60"/>
      <c r="GV1276" s="60"/>
      <c r="GW1276" s="60"/>
      <c r="GX1276" s="60"/>
      <c r="GY1276" s="60"/>
      <c r="GZ1276" s="60"/>
      <c r="HA1276" s="60"/>
      <c r="HB1276" s="60"/>
      <c r="HC1276" s="60"/>
      <c r="HD1276" s="60"/>
      <c r="HE1276" s="60"/>
      <c r="HF1276" s="60"/>
      <c r="HG1276" s="60"/>
      <c r="HH1276" s="60"/>
      <c r="HI1276" s="60"/>
      <c r="HJ1276" s="60"/>
      <c r="HK1276" s="60"/>
      <c r="HL1276" s="60"/>
      <c r="HM1276" s="60"/>
      <c r="HN1276" s="60"/>
      <c r="HO1276" s="60"/>
      <c r="HP1276" s="60"/>
      <c r="HQ1276" s="60"/>
      <c r="HR1276" s="60"/>
      <c r="HS1276" s="60"/>
      <c r="HT1276" s="60"/>
      <c r="HU1276" s="60"/>
      <c r="HV1276" s="60"/>
      <c r="HW1276" s="60"/>
      <c r="HX1276" s="60"/>
      <c r="HY1276" s="60"/>
      <c r="HZ1276" s="60"/>
      <c r="IA1276" s="60"/>
      <c r="IB1276" s="60"/>
      <c r="IC1276" s="60"/>
      <c r="ID1276" s="60"/>
      <c r="IE1276" s="60"/>
      <c r="IF1276" s="60"/>
      <c r="IG1276" s="60"/>
      <c r="IH1276" s="60"/>
      <c r="II1276" s="60"/>
      <c r="IJ1276" s="60"/>
      <c r="IK1276" s="60"/>
      <c r="IL1276" s="60"/>
      <c r="IM1276" s="60"/>
      <c r="IN1276" s="60"/>
      <c r="IO1276" s="60"/>
      <c r="IP1276" s="60"/>
      <c r="IQ1276" s="60"/>
      <c r="IR1276" s="60"/>
      <c r="IS1276" s="60"/>
      <c r="IT1276" s="60"/>
      <c r="IU1276" s="60"/>
      <c r="IV1276" s="60"/>
      <c r="IW1276" s="60"/>
      <c r="IX1276" s="60"/>
      <c r="IY1276" s="60"/>
      <c r="IZ1276" s="60"/>
      <c r="JA1276" s="60"/>
      <c r="JB1276" s="60"/>
      <c r="JC1276" s="60"/>
      <c r="JD1276" s="60"/>
      <c r="JE1276" s="60"/>
      <c r="JF1276" s="60"/>
      <c r="JG1276" s="60"/>
      <c r="JH1276" s="60"/>
      <c r="JI1276" s="60"/>
      <c r="JJ1276" s="60"/>
      <c r="JK1276" s="60"/>
      <c r="JL1276" s="60"/>
      <c r="JM1276" s="60"/>
      <c r="JN1276" s="60"/>
      <c r="JO1276" s="60"/>
      <c r="JP1276" s="60"/>
      <c r="JQ1276" s="60"/>
      <c r="JR1276" s="60"/>
      <c r="JS1276" s="60"/>
      <c r="JT1276" s="60"/>
      <c r="JU1276" s="60"/>
      <c r="JV1276" s="60"/>
      <c r="JW1276" s="60"/>
      <c r="JX1276" s="60"/>
      <c r="JY1276" s="60"/>
      <c r="JZ1276" s="60"/>
      <c r="KA1276" s="60"/>
      <c r="KB1276" s="60"/>
      <c r="KC1276" s="60"/>
      <c r="KD1276" s="60"/>
      <c r="KE1276" s="60"/>
      <c r="KF1276" s="60"/>
      <c r="KG1276" s="60"/>
      <c r="KH1276" s="60"/>
      <c r="KI1276" s="60"/>
      <c r="KJ1276" s="60"/>
      <c r="KK1276" s="60"/>
      <c r="KL1276" s="60"/>
      <c r="KM1276" s="60"/>
      <c r="KN1276" s="60"/>
      <c r="KO1276" s="60"/>
      <c r="KP1276" s="60"/>
      <c r="KQ1276" s="60"/>
      <c r="KR1276" s="60"/>
      <c r="KS1276" s="60"/>
      <c r="KT1276" s="60"/>
      <c r="KU1276" s="60"/>
      <c r="KV1276" s="60"/>
      <c r="KW1276" s="60"/>
      <c r="KX1276" s="60"/>
      <c r="KY1276" s="60"/>
      <c r="KZ1276" s="60"/>
      <c r="LA1276" s="60"/>
      <c r="LB1276" s="60"/>
      <c r="LC1276" s="60"/>
      <c r="LD1276" s="60"/>
      <c r="LE1276" s="60"/>
      <c r="LF1276" s="60"/>
      <c r="LG1276" s="60"/>
      <c r="LH1276" s="60"/>
      <c r="LI1276" s="60"/>
      <c r="LJ1276" s="60"/>
      <c r="LK1276" s="60"/>
      <c r="LL1276" s="60"/>
      <c r="LM1276" s="60"/>
      <c r="LN1276" s="60"/>
      <c r="LO1276" s="60"/>
      <c r="LP1276" s="60"/>
      <c r="LQ1276" s="60"/>
      <c r="LR1276" s="60"/>
      <c r="LS1276" s="60"/>
      <c r="LT1276" s="60"/>
      <c r="LU1276" s="60"/>
      <c r="LV1276" s="60"/>
      <c r="LW1276" s="60"/>
      <c r="LX1276" s="60"/>
      <c r="LY1276" s="60"/>
      <c r="LZ1276" s="60"/>
      <c r="MA1276" s="60"/>
      <c r="MB1276" s="60"/>
      <c r="MC1276" s="60"/>
      <c r="MD1276" s="60"/>
      <c r="ME1276" s="60"/>
      <c r="MF1276" s="60"/>
      <c r="MG1276" s="60"/>
      <c r="MH1276" s="60"/>
      <c r="MI1276" s="60"/>
      <c r="MJ1276" s="60"/>
      <c r="MK1276" s="60"/>
      <c r="ML1276" s="60"/>
      <c r="MM1276" s="60"/>
      <c r="MN1276" s="60"/>
      <c r="MO1276" s="60"/>
      <c r="MP1276" s="60"/>
      <c r="MQ1276" s="60"/>
      <c r="MR1276" s="60"/>
      <c r="MS1276" s="60"/>
      <c r="MT1276" s="60"/>
      <c r="MU1276" s="60"/>
      <c r="MV1276" s="60"/>
      <c r="MW1276" s="60"/>
      <c r="MX1276" s="60"/>
      <c r="MY1276" s="60"/>
      <c r="MZ1276" s="60"/>
      <c r="NA1276" s="60"/>
      <c r="NB1276" s="60"/>
      <c r="NC1276" s="60"/>
      <c r="ND1276" s="60"/>
      <c r="NE1276" s="60"/>
      <c r="NF1276" s="60"/>
      <c r="NG1276" s="60"/>
      <c r="NH1276" s="60"/>
      <c r="NI1276" s="60"/>
      <c r="NJ1276" s="60"/>
      <c r="NK1276" s="60"/>
      <c r="NL1276" s="60"/>
      <c r="NM1276" s="60"/>
      <c r="NN1276" s="60"/>
      <c r="NO1276" s="60"/>
      <c r="NP1276" s="60"/>
      <c r="NQ1276" s="60"/>
      <c r="NR1276" s="60"/>
      <c r="NS1276" s="60"/>
      <c r="NT1276" s="60"/>
      <c r="NU1276" s="60"/>
      <c r="NV1276" s="60"/>
      <c r="NW1276" s="60"/>
      <c r="NX1276" s="60"/>
      <c r="NY1276" s="60"/>
      <c r="NZ1276" s="60"/>
      <c r="OA1276" s="60"/>
      <c r="OB1276" s="60"/>
      <c r="OC1276" s="60"/>
      <c r="OD1276" s="60"/>
      <c r="OE1276" s="60"/>
      <c r="OF1276" s="60"/>
      <c r="OG1276" s="60"/>
      <c r="OH1276" s="60"/>
      <c r="OI1276" s="60"/>
      <c r="OJ1276" s="60"/>
      <c r="OK1276" s="60"/>
      <c r="OL1276" s="60"/>
      <c r="OM1276" s="60"/>
      <c r="ON1276" s="60"/>
      <c r="OO1276" s="60"/>
      <c r="OP1276" s="60"/>
      <c r="OQ1276" s="60"/>
      <c r="OR1276" s="60"/>
      <c r="OS1276" s="60"/>
      <c r="OT1276" s="60"/>
      <c r="OU1276" s="60"/>
      <c r="OV1276" s="60"/>
      <c r="OW1276" s="60"/>
      <c r="OX1276" s="60"/>
      <c r="OY1276" s="60"/>
      <c r="OZ1276" s="60"/>
      <c r="PA1276" s="60"/>
      <c r="PB1276" s="60"/>
      <c r="PC1276" s="60"/>
      <c r="PD1276" s="60"/>
      <c r="PE1276" s="60"/>
      <c r="PF1276" s="60"/>
      <c r="PG1276" s="60"/>
      <c r="PH1276" s="60"/>
      <c r="PI1276" s="60"/>
      <c r="PJ1276" s="60"/>
      <c r="PK1276" s="60"/>
      <c r="PL1276" s="60"/>
      <c r="PM1276" s="60"/>
      <c r="PN1276" s="60"/>
      <c r="PO1276" s="60"/>
      <c r="PP1276" s="60"/>
      <c r="PQ1276" s="60"/>
      <c r="PR1276" s="60"/>
      <c r="PS1276" s="60"/>
      <c r="PT1276" s="60"/>
      <c r="PU1276" s="60"/>
      <c r="PV1276" s="60"/>
      <c r="PW1276" s="60"/>
      <c r="PX1276" s="60"/>
      <c r="PY1276" s="60"/>
      <c r="PZ1276" s="60"/>
      <c r="QA1276" s="60"/>
      <c r="QB1276" s="60"/>
      <c r="QC1276" s="60"/>
      <c r="QD1276" s="60"/>
      <c r="QE1276" s="60"/>
      <c r="QF1276" s="60"/>
      <c r="QG1276" s="60"/>
      <c r="QH1276" s="60"/>
      <c r="QI1276" s="60"/>
      <c r="QJ1276" s="60"/>
      <c r="QK1276" s="60"/>
      <c r="QL1276" s="60"/>
      <c r="QM1276" s="60"/>
      <c r="QN1276" s="60"/>
      <c r="QO1276" s="60"/>
      <c r="QP1276" s="60"/>
      <c r="QQ1276" s="60"/>
      <c r="QR1276" s="60"/>
      <c r="QS1276" s="60"/>
      <c r="QT1276" s="60"/>
      <c r="QU1276" s="60"/>
      <c r="QV1276" s="60"/>
      <c r="QW1276" s="60"/>
      <c r="QX1276" s="60"/>
      <c r="QY1276" s="60"/>
      <c r="QZ1276" s="60"/>
      <c r="RA1276" s="60"/>
      <c r="RB1276" s="60"/>
      <c r="RC1276" s="60"/>
      <c r="RD1276" s="60"/>
      <c r="RE1276" s="60"/>
      <c r="RF1276" s="60"/>
      <c r="RG1276" s="60"/>
      <c r="RH1276" s="60"/>
      <c r="RI1276" s="60"/>
      <c r="RJ1276" s="60"/>
      <c r="RK1276" s="60"/>
      <c r="RL1276" s="60"/>
      <c r="RM1276" s="60"/>
      <c r="RN1276" s="60"/>
      <c r="RO1276" s="60"/>
      <c r="RP1276" s="60"/>
      <c r="RQ1276" s="60"/>
      <c r="RR1276" s="60"/>
      <c r="RS1276" s="60"/>
      <c r="RT1276" s="60"/>
      <c r="RU1276" s="60"/>
      <c r="RV1276" s="60"/>
      <c r="RW1276" s="60"/>
      <c r="RX1276" s="60"/>
      <c r="RY1276" s="60"/>
      <c r="RZ1276" s="60"/>
      <c r="SA1276" s="60"/>
      <c r="SB1276" s="60"/>
      <c r="SC1276" s="60"/>
      <c r="SD1276" s="60"/>
      <c r="SE1276" s="60"/>
      <c r="SF1276" s="60"/>
      <c r="SG1276" s="60"/>
      <c r="SH1276" s="60"/>
      <c r="SI1276" s="60"/>
      <c r="SJ1276" s="60"/>
      <c r="SK1276" s="60"/>
      <c r="SL1276" s="60"/>
      <c r="SM1276" s="60"/>
      <c r="SN1276" s="60"/>
      <c r="SO1276" s="60"/>
      <c r="SP1276" s="60"/>
      <c r="SQ1276" s="60"/>
      <c r="SR1276" s="60"/>
      <c r="SS1276" s="60"/>
      <c r="ST1276" s="60"/>
      <c r="SU1276" s="60"/>
      <c r="SV1276" s="60"/>
      <c r="SW1276" s="60"/>
      <c r="SX1276" s="60"/>
      <c r="SY1276" s="60"/>
      <c r="SZ1276" s="60"/>
      <c r="TA1276" s="60"/>
      <c r="TB1276" s="60"/>
      <c r="TC1276" s="60"/>
      <c r="TD1276" s="60"/>
      <c r="TE1276" s="60"/>
      <c r="TF1276" s="60"/>
      <c r="TG1276" s="60"/>
      <c r="TH1276" s="60"/>
      <c r="TI1276" s="60"/>
    </row>
    <row r="1277" spans="1:529" s="82" customFormat="1" ht="46.5" customHeight="1" x14ac:dyDescent="0.25">
      <c r="A1277" s="96" t="s">
        <v>6003</v>
      </c>
      <c r="B1277" s="97">
        <v>42299</v>
      </c>
      <c r="C1277" s="98" t="s">
        <v>6000</v>
      </c>
      <c r="D1277" s="98" t="s">
        <v>7226</v>
      </c>
      <c r="E1277" s="39" t="s">
        <v>6929</v>
      </c>
      <c r="F1277" s="39" t="s">
        <v>6929</v>
      </c>
      <c r="G1277" s="39" t="s">
        <v>128</v>
      </c>
      <c r="H1277" s="154" t="s">
        <v>6001</v>
      </c>
      <c r="I1277" s="97">
        <v>42326</v>
      </c>
      <c r="J1277" s="97">
        <v>44491</v>
      </c>
      <c r="K1277" s="98" t="s">
        <v>877</v>
      </c>
      <c r="L1277" s="98"/>
      <c r="M1277" s="98" t="s">
        <v>302</v>
      </c>
      <c r="N1277" s="98" t="s">
        <v>34</v>
      </c>
      <c r="O1277" s="98">
        <v>109325</v>
      </c>
      <c r="P1277" s="817"/>
      <c r="Q1277" s="817"/>
      <c r="R1277" s="817" t="s">
        <v>7016</v>
      </c>
      <c r="S1277" s="817"/>
      <c r="T1277" s="617">
        <v>26</v>
      </c>
      <c r="U1277" s="98">
        <v>420.48</v>
      </c>
      <c r="V1277" s="98">
        <v>109325</v>
      </c>
      <c r="W1277" s="98" t="s">
        <v>1089</v>
      </c>
      <c r="X1277" s="98">
        <v>50</v>
      </c>
      <c r="Y1277" s="98" t="s">
        <v>1090</v>
      </c>
      <c r="Z1277" s="98">
        <v>100</v>
      </c>
      <c r="AA1277" s="98" t="s">
        <v>1090</v>
      </c>
      <c r="AB1277" s="98" t="s">
        <v>1090</v>
      </c>
      <c r="AC1277" s="98" t="s">
        <v>1090</v>
      </c>
      <c r="AD1277" s="98" t="s">
        <v>1090</v>
      </c>
      <c r="AE1277" s="98" t="s">
        <v>1090</v>
      </c>
      <c r="AF1277" s="98">
        <v>0.5</v>
      </c>
      <c r="AG1277" s="98" t="s">
        <v>1090</v>
      </c>
      <c r="AH1277" s="98">
        <v>145</v>
      </c>
      <c r="AI1277" s="98" t="s">
        <v>6004</v>
      </c>
      <c r="AJ1277" s="98" t="s">
        <v>6005</v>
      </c>
      <c r="AK1277" s="98" t="s">
        <v>200</v>
      </c>
      <c r="AL1277" s="512"/>
      <c r="AM1277" s="60"/>
      <c r="AN1277" s="60"/>
      <c r="AO1277" s="60"/>
      <c r="AP1277" s="60"/>
      <c r="AQ1277" s="60"/>
      <c r="AR1277" s="60"/>
      <c r="AS1277" s="60"/>
      <c r="AT1277" s="60"/>
      <c r="AU1277" s="60"/>
      <c r="AV1277" s="60"/>
      <c r="AW1277" s="60"/>
      <c r="AX1277" s="60"/>
      <c r="AY1277" s="60"/>
      <c r="AZ1277" s="60"/>
      <c r="BA1277" s="60"/>
      <c r="BB1277" s="60"/>
      <c r="BC1277" s="60"/>
      <c r="BD1277" s="60"/>
      <c r="BE1277" s="60"/>
      <c r="BF1277" s="60"/>
      <c r="BG1277" s="60"/>
      <c r="BH1277" s="60"/>
      <c r="BI1277" s="60"/>
      <c r="BJ1277" s="60"/>
      <c r="BK1277" s="60"/>
      <c r="BL1277" s="60"/>
      <c r="BM1277" s="60"/>
      <c r="BN1277" s="60"/>
      <c r="BO1277" s="60"/>
      <c r="BP1277" s="60"/>
      <c r="BQ1277" s="60"/>
      <c r="BR1277" s="60"/>
      <c r="BS1277" s="60"/>
      <c r="BT1277" s="60"/>
      <c r="BU1277" s="60"/>
      <c r="BV1277" s="60"/>
      <c r="BW1277" s="60"/>
      <c r="BX1277" s="60"/>
      <c r="BY1277" s="60"/>
      <c r="BZ1277" s="60"/>
      <c r="CA1277" s="60"/>
      <c r="CB1277" s="60"/>
      <c r="CC1277" s="60"/>
      <c r="CD1277" s="60"/>
      <c r="CE1277" s="60"/>
      <c r="CF1277" s="60"/>
      <c r="CG1277" s="60"/>
      <c r="CH1277" s="60"/>
      <c r="CI1277" s="60"/>
      <c r="CJ1277" s="60"/>
      <c r="CK1277" s="60"/>
      <c r="CL1277" s="60"/>
      <c r="CM1277" s="60"/>
      <c r="CN1277" s="60"/>
      <c r="CO1277" s="60"/>
      <c r="CP1277" s="60"/>
      <c r="CQ1277" s="60"/>
      <c r="CR1277" s="60"/>
      <c r="CS1277" s="60"/>
      <c r="CT1277" s="60"/>
      <c r="CU1277" s="60"/>
      <c r="CV1277" s="60"/>
      <c r="CW1277" s="60"/>
      <c r="CX1277" s="60"/>
      <c r="CY1277" s="60"/>
      <c r="CZ1277" s="60"/>
      <c r="DA1277" s="60"/>
      <c r="DB1277" s="60"/>
      <c r="DC1277" s="60"/>
      <c r="DD1277" s="60"/>
      <c r="DE1277" s="60"/>
      <c r="DF1277" s="60"/>
      <c r="DG1277" s="60"/>
      <c r="DH1277" s="60"/>
      <c r="DI1277" s="60"/>
      <c r="DJ1277" s="60"/>
      <c r="DK1277" s="60"/>
      <c r="DL1277" s="60"/>
      <c r="DM1277" s="60"/>
      <c r="DN1277" s="60"/>
      <c r="DO1277" s="60"/>
      <c r="DP1277" s="60"/>
      <c r="DQ1277" s="60"/>
      <c r="DR1277" s="60"/>
      <c r="DS1277" s="60"/>
      <c r="DT1277" s="60"/>
      <c r="DU1277" s="60"/>
      <c r="DV1277" s="60"/>
      <c r="DW1277" s="60"/>
      <c r="DX1277" s="60"/>
      <c r="DY1277" s="60"/>
      <c r="DZ1277" s="60"/>
      <c r="EA1277" s="60"/>
      <c r="EB1277" s="60"/>
      <c r="EC1277" s="60"/>
      <c r="ED1277" s="60"/>
      <c r="EE1277" s="60"/>
      <c r="EF1277" s="60"/>
      <c r="EG1277" s="60"/>
      <c r="EH1277" s="60"/>
      <c r="EI1277" s="60"/>
      <c r="EJ1277" s="60"/>
      <c r="EK1277" s="60"/>
      <c r="EL1277" s="60"/>
      <c r="EM1277" s="60"/>
      <c r="EN1277" s="60"/>
      <c r="EO1277" s="60"/>
      <c r="EP1277" s="60"/>
      <c r="EQ1277" s="60"/>
      <c r="ER1277" s="60"/>
      <c r="ES1277" s="60"/>
      <c r="ET1277" s="60"/>
      <c r="EU1277" s="60"/>
      <c r="EV1277" s="60"/>
      <c r="EW1277" s="60"/>
      <c r="EX1277" s="60"/>
      <c r="EY1277" s="60"/>
      <c r="EZ1277" s="60"/>
      <c r="FA1277" s="60"/>
      <c r="FB1277" s="60"/>
      <c r="FC1277" s="60"/>
      <c r="FD1277" s="60"/>
      <c r="FE1277" s="60"/>
      <c r="FF1277" s="60"/>
      <c r="FG1277" s="60"/>
      <c r="FH1277" s="60"/>
      <c r="FI1277" s="60"/>
      <c r="FJ1277" s="60"/>
      <c r="FK1277" s="60"/>
      <c r="FL1277" s="60"/>
      <c r="FM1277" s="60"/>
      <c r="FN1277" s="60"/>
      <c r="FO1277" s="60"/>
      <c r="FP1277" s="60"/>
      <c r="FQ1277" s="60"/>
      <c r="FR1277" s="60"/>
      <c r="FS1277" s="60"/>
      <c r="FT1277" s="60"/>
      <c r="FU1277" s="60"/>
      <c r="FV1277" s="60"/>
      <c r="FW1277" s="60"/>
      <c r="FX1277" s="60"/>
      <c r="FY1277" s="60"/>
      <c r="FZ1277" s="60"/>
      <c r="GA1277" s="60"/>
      <c r="GB1277" s="60"/>
      <c r="GC1277" s="60"/>
      <c r="GD1277" s="60"/>
      <c r="GE1277" s="60"/>
      <c r="GF1277" s="60"/>
      <c r="GG1277" s="60"/>
      <c r="GH1277" s="60"/>
      <c r="GI1277" s="60"/>
      <c r="GJ1277" s="60"/>
      <c r="GK1277" s="60"/>
      <c r="GL1277" s="60"/>
      <c r="GM1277" s="60"/>
      <c r="GN1277" s="60"/>
      <c r="GO1277" s="60"/>
      <c r="GP1277" s="60"/>
      <c r="GQ1277" s="60"/>
      <c r="GR1277" s="60"/>
      <c r="GS1277" s="60"/>
      <c r="GT1277" s="60"/>
      <c r="GU1277" s="60"/>
      <c r="GV1277" s="60"/>
      <c r="GW1277" s="60"/>
      <c r="GX1277" s="60"/>
      <c r="GY1277" s="60"/>
      <c r="GZ1277" s="60"/>
      <c r="HA1277" s="60"/>
      <c r="HB1277" s="60"/>
      <c r="HC1277" s="60"/>
      <c r="HD1277" s="60"/>
      <c r="HE1277" s="60"/>
      <c r="HF1277" s="60"/>
      <c r="HG1277" s="60"/>
      <c r="HH1277" s="60"/>
      <c r="HI1277" s="60"/>
      <c r="HJ1277" s="60"/>
      <c r="HK1277" s="60"/>
      <c r="HL1277" s="60"/>
      <c r="HM1277" s="60"/>
      <c r="HN1277" s="60"/>
      <c r="HO1277" s="60"/>
      <c r="HP1277" s="60"/>
      <c r="HQ1277" s="60"/>
      <c r="HR1277" s="60"/>
      <c r="HS1277" s="60"/>
      <c r="HT1277" s="60"/>
      <c r="HU1277" s="60"/>
      <c r="HV1277" s="60"/>
      <c r="HW1277" s="60"/>
      <c r="HX1277" s="60"/>
      <c r="HY1277" s="60"/>
      <c r="HZ1277" s="60"/>
      <c r="IA1277" s="60"/>
      <c r="IB1277" s="60"/>
      <c r="IC1277" s="60"/>
      <c r="ID1277" s="60"/>
      <c r="IE1277" s="60"/>
      <c r="IF1277" s="60"/>
      <c r="IG1277" s="60"/>
      <c r="IH1277" s="60"/>
      <c r="II1277" s="60"/>
      <c r="IJ1277" s="60"/>
      <c r="IK1277" s="60"/>
      <c r="IL1277" s="60"/>
      <c r="IM1277" s="60"/>
      <c r="IN1277" s="60"/>
      <c r="IO1277" s="60"/>
      <c r="IP1277" s="60"/>
      <c r="IQ1277" s="60"/>
      <c r="IR1277" s="60"/>
      <c r="IS1277" s="60"/>
      <c r="IT1277" s="60"/>
      <c r="IU1277" s="60"/>
      <c r="IV1277" s="60"/>
      <c r="IW1277" s="60"/>
      <c r="IX1277" s="60"/>
      <c r="IY1277" s="60"/>
      <c r="IZ1277" s="60"/>
      <c r="JA1277" s="60"/>
      <c r="JB1277" s="60"/>
      <c r="JC1277" s="60"/>
      <c r="JD1277" s="60"/>
      <c r="JE1277" s="60"/>
      <c r="JF1277" s="60"/>
      <c r="JG1277" s="60"/>
      <c r="JH1277" s="60"/>
      <c r="JI1277" s="60"/>
      <c r="JJ1277" s="60"/>
      <c r="JK1277" s="60"/>
      <c r="JL1277" s="60"/>
      <c r="JM1277" s="60"/>
      <c r="JN1277" s="60"/>
      <c r="JO1277" s="60"/>
      <c r="JP1277" s="60"/>
      <c r="JQ1277" s="60"/>
      <c r="JR1277" s="60"/>
      <c r="JS1277" s="60"/>
      <c r="JT1277" s="60"/>
      <c r="JU1277" s="60"/>
      <c r="JV1277" s="60"/>
      <c r="JW1277" s="60"/>
      <c r="JX1277" s="60"/>
      <c r="JY1277" s="60"/>
      <c r="JZ1277" s="60"/>
      <c r="KA1277" s="60"/>
      <c r="KB1277" s="60"/>
      <c r="KC1277" s="60"/>
      <c r="KD1277" s="60"/>
      <c r="KE1277" s="60"/>
      <c r="KF1277" s="60"/>
      <c r="KG1277" s="60"/>
      <c r="KH1277" s="60"/>
      <c r="KI1277" s="60"/>
      <c r="KJ1277" s="60"/>
      <c r="KK1277" s="60"/>
      <c r="KL1277" s="60"/>
      <c r="KM1277" s="60"/>
      <c r="KN1277" s="60"/>
      <c r="KO1277" s="60"/>
      <c r="KP1277" s="60"/>
      <c r="KQ1277" s="60"/>
      <c r="KR1277" s="60"/>
      <c r="KS1277" s="60"/>
      <c r="KT1277" s="60"/>
      <c r="KU1277" s="60"/>
      <c r="KV1277" s="60"/>
      <c r="KW1277" s="60"/>
      <c r="KX1277" s="60"/>
      <c r="KY1277" s="60"/>
      <c r="KZ1277" s="60"/>
      <c r="LA1277" s="60"/>
      <c r="LB1277" s="60"/>
      <c r="LC1277" s="60"/>
      <c r="LD1277" s="60"/>
      <c r="LE1277" s="60"/>
      <c r="LF1277" s="60"/>
      <c r="LG1277" s="60"/>
      <c r="LH1277" s="60"/>
      <c r="LI1277" s="60"/>
      <c r="LJ1277" s="60"/>
      <c r="LK1277" s="60"/>
      <c r="LL1277" s="60"/>
      <c r="LM1277" s="60"/>
      <c r="LN1277" s="60"/>
      <c r="LO1277" s="60"/>
      <c r="LP1277" s="60"/>
      <c r="LQ1277" s="60"/>
      <c r="LR1277" s="60"/>
      <c r="LS1277" s="60"/>
      <c r="LT1277" s="60"/>
      <c r="LU1277" s="60"/>
      <c r="LV1277" s="60"/>
      <c r="LW1277" s="60"/>
      <c r="LX1277" s="60"/>
      <c r="LY1277" s="60"/>
      <c r="LZ1277" s="60"/>
      <c r="MA1277" s="60"/>
      <c r="MB1277" s="60"/>
      <c r="MC1277" s="60"/>
      <c r="MD1277" s="60"/>
      <c r="ME1277" s="60"/>
      <c r="MF1277" s="60"/>
      <c r="MG1277" s="60"/>
      <c r="MH1277" s="60"/>
      <c r="MI1277" s="60"/>
      <c r="MJ1277" s="60"/>
      <c r="MK1277" s="60"/>
      <c r="ML1277" s="60"/>
      <c r="MM1277" s="60"/>
      <c r="MN1277" s="60"/>
      <c r="MO1277" s="60"/>
      <c r="MP1277" s="60"/>
      <c r="MQ1277" s="60"/>
      <c r="MR1277" s="60"/>
      <c r="MS1277" s="60"/>
      <c r="MT1277" s="60"/>
      <c r="MU1277" s="60"/>
      <c r="MV1277" s="60"/>
      <c r="MW1277" s="60"/>
      <c r="MX1277" s="60"/>
      <c r="MY1277" s="60"/>
      <c r="MZ1277" s="60"/>
      <c r="NA1277" s="60"/>
      <c r="NB1277" s="60"/>
      <c r="NC1277" s="60"/>
      <c r="ND1277" s="60"/>
      <c r="NE1277" s="60"/>
      <c r="NF1277" s="60"/>
      <c r="NG1277" s="60"/>
      <c r="NH1277" s="60"/>
      <c r="NI1277" s="60"/>
      <c r="NJ1277" s="60"/>
      <c r="NK1277" s="60"/>
      <c r="NL1277" s="60"/>
      <c r="NM1277" s="60"/>
      <c r="NN1277" s="60"/>
      <c r="NO1277" s="60"/>
      <c r="NP1277" s="60"/>
      <c r="NQ1277" s="60"/>
      <c r="NR1277" s="60"/>
      <c r="NS1277" s="60"/>
      <c r="NT1277" s="60"/>
      <c r="NU1277" s="60"/>
      <c r="NV1277" s="60"/>
      <c r="NW1277" s="60"/>
      <c r="NX1277" s="60"/>
      <c r="NY1277" s="60"/>
      <c r="NZ1277" s="60"/>
      <c r="OA1277" s="60"/>
      <c r="OB1277" s="60"/>
      <c r="OC1277" s="60"/>
      <c r="OD1277" s="60"/>
      <c r="OE1277" s="60"/>
      <c r="OF1277" s="60"/>
      <c r="OG1277" s="60"/>
      <c r="OH1277" s="60"/>
      <c r="OI1277" s="60"/>
      <c r="OJ1277" s="60"/>
      <c r="OK1277" s="60"/>
      <c r="OL1277" s="60"/>
      <c r="OM1277" s="60"/>
      <c r="ON1277" s="60"/>
      <c r="OO1277" s="60"/>
      <c r="OP1277" s="60"/>
      <c r="OQ1277" s="60"/>
      <c r="OR1277" s="60"/>
      <c r="OS1277" s="60"/>
      <c r="OT1277" s="60"/>
      <c r="OU1277" s="60"/>
      <c r="OV1277" s="60"/>
      <c r="OW1277" s="60"/>
      <c r="OX1277" s="60"/>
      <c r="OY1277" s="60"/>
      <c r="OZ1277" s="60"/>
      <c r="PA1277" s="60"/>
      <c r="PB1277" s="60"/>
      <c r="PC1277" s="60"/>
      <c r="PD1277" s="60"/>
      <c r="PE1277" s="60"/>
      <c r="PF1277" s="60"/>
      <c r="PG1277" s="60"/>
      <c r="PH1277" s="60"/>
      <c r="PI1277" s="60"/>
      <c r="PJ1277" s="60"/>
      <c r="PK1277" s="60"/>
      <c r="PL1277" s="60"/>
      <c r="PM1277" s="60"/>
      <c r="PN1277" s="60"/>
      <c r="PO1277" s="60"/>
      <c r="PP1277" s="60"/>
      <c r="PQ1277" s="60"/>
      <c r="PR1277" s="60"/>
      <c r="PS1277" s="60"/>
      <c r="PT1277" s="60"/>
      <c r="PU1277" s="60"/>
      <c r="PV1277" s="60"/>
      <c r="PW1277" s="60"/>
      <c r="PX1277" s="60"/>
      <c r="PY1277" s="60"/>
      <c r="PZ1277" s="60"/>
      <c r="QA1277" s="60"/>
      <c r="QB1277" s="60"/>
      <c r="QC1277" s="60"/>
      <c r="QD1277" s="60"/>
      <c r="QE1277" s="60"/>
      <c r="QF1277" s="60"/>
      <c r="QG1277" s="60"/>
      <c r="QH1277" s="60"/>
      <c r="QI1277" s="60"/>
      <c r="QJ1277" s="60"/>
      <c r="QK1277" s="60"/>
      <c r="QL1277" s="60"/>
      <c r="QM1277" s="60"/>
      <c r="QN1277" s="60"/>
      <c r="QO1277" s="60"/>
      <c r="QP1277" s="60"/>
      <c r="QQ1277" s="60"/>
      <c r="QR1277" s="60"/>
      <c r="QS1277" s="60"/>
      <c r="QT1277" s="60"/>
      <c r="QU1277" s="60"/>
      <c r="QV1277" s="60"/>
      <c r="QW1277" s="60"/>
      <c r="QX1277" s="60"/>
      <c r="QY1277" s="60"/>
      <c r="QZ1277" s="60"/>
      <c r="RA1277" s="60"/>
      <c r="RB1277" s="60"/>
      <c r="RC1277" s="60"/>
      <c r="RD1277" s="60"/>
      <c r="RE1277" s="60"/>
      <c r="RF1277" s="60"/>
      <c r="RG1277" s="60"/>
      <c r="RH1277" s="60"/>
      <c r="RI1277" s="60"/>
      <c r="RJ1277" s="60"/>
      <c r="RK1277" s="60"/>
      <c r="RL1277" s="60"/>
      <c r="RM1277" s="60"/>
      <c r="RN1277" s="60"/>
      <c r="RO1277" s="60"/>
      <c r="RP1277" s="60"/>
      <c r="RQ1277" s="60"/>
      <c r="RR1277" s="60"/>
      <c r="RS1277" s="60"/>
      <c r="RT1277" s="60"/>
      <c r="RU1277" s="60"/>
      <c r="RV1277" s="60"/>
      <c r="RW1277" s="60"/>
      <c r="RX1277" s="60"/>
      <c r="RY1277" s="60"/>
      <c r="RZ1277" s="60"/>
      <c r="SA1277" s="60"/>
      <c r="SB1277" s="60"/>
      <c r="SC1277" s="60"/>
      <c r="SD1277" s="60"/>
      <c r="SE1277" s="60"/>
      <c r="SF1277" s="60"/>
      <c r="SG1277" s="60"/>
      <c r="SH1277" s="60"/>
      <c r="SI1277" s="60"/>
      <c r="SJ1277" s="60"/>
      <c r="SK1277" s="60"/>
      <c r="SL1277" s="60"/>
      <c r="SM1277" s="60"/>
      <c r="SN1277" s="60"/>
      <c r="SO1277" s="60"/>
      <c r="SP1277" s="60"/>
      <c r="SQ1277" s="60"/>
      <c r="SR1277" s="60"/>
      <c r="SS1277" s="60"/>
      <c r="ST1277" s="60"/>
      <c r="SU1277" s="60"/>
      <c r="SV1277" s="60"/>
      <c r="SW1277" s="60"/>
      <c r="SX1277" s="60"/>
      <c r="SY1277" s="60"/>
      <c r="SZ1277" s="60"/>
      <c r="TA1277" s="60"/>
      <c r="TB1277" s="60"/>
      <c r="TC1277" s="60"/>
      <c r="TD1277" s="60"/>
      <c r="TE1277" s="60"/>
      <c r="TF1277" s="60"/>
      <c r="TG1277" s="60"/>
      <c r="TH1277" s="60"/>
      <c r="TI1277" s="60"/>
    </row>
    <row r="1278" spans="1:529" s="82" customFormat="1" ht="46.5" customHeight="1" thickBot="1" x14ac:dyDescent="0.3">
      <c r="A1278" s="156" t="s">
        <v>6003</v>
      </c>
      <c r="B1278" s="102">
        <v>42299</v>
      </c>
      <c r="C1278" s="103" t="s">
        <v>6002</v>
      </c>
      <c r="D1278" s="103" t="s">
        <v>7226</v>
      </c>
      <c r="E1278" s="103" t="s">
        <v>6929</v>
      </c>
      <c r="F1278" s="103" t="s">
        <v>6929</v>
      </c>
      <c r="G1278" s="103" t="s">
        <v>128</v>
      </c>
      <c r="H1278" s="156" t="s">
        <v>6001</v>
      </c>
      <c r="I1278" s="102">
        <v>42326</v>
      </c>
      <c r="J1278" s="102">
        <v>44491</v>
      </c>
      <c r="K1278" s="103" t="s">
        <v>877</v>
      </c>
      <c r="L1278" s="103"/>
      <c r="M1278" s="103" t="s">
        <v>302</v>
      </c>
      <c r="N1278" s="103" t="s">
        <v>34</v>
      </c>
      <c r="O1278" s="103">
        <v>1265</v>
      </c>
      <c r="P1278" s="766"/>
      <c r="Q1278" s="766"/>
      <c r="R1278" s="766"/>
      <c r="S1278" s="766"/>
      <c r="T1278" s="569"/>
      <c r="U1278" s="103">
        <v>3.46</v>
      </c>
      <c r="V1278" s="103">
        <v>1265</v>
      </c>
      <c r="W1278" s="103" t="s">
        <v>1089</v>
      </c>
      <c r="X1278" s="103">
        <v>35</v>
      </c>
      <c r="Y1278" s="103" t="s">
        <v>1090</v>
      </c>
      <c r="Z1278" s="103">
        <v>100</v>
      </c>
      <c r="AA1278" s="103" t="s">
        <v>1090</v>
      </c>
      <c r="AB1278" s="103" t="s">
        <v>1090</v>
      </c>
      <c r="AC1278" s="103" t="s">
        <v>1090</v>
      </c>
      <c r="AD1278" s="103" t="s">
        <v>1090</v>
      </c>
      <c r="AE1278" s="103" t="s">
        <v>1090</v>
      </c>
      <c r="AF1278" s="103">
        <v>0.3</v>
      </c>
      <c r="AG1278" s="103" t="s">
        <v>1090</v>
      </c>
      <c r="AH1278" s="103">
        <v>145</v>
      </c>
      <c r="AI1278" s="103" t="s">
        <v>6006</v>
      </c>
      <c r="AJ1278" s="103" t="s">
        <v>6007</v>
      </c>
      <c r="AK1278" s="103" t="s">
        <v>200</v>
      </c>
      <c r="AL1278" s="455"/>
      <c r="AM1278" s="60"/>
      <c r="AN1278" s="60"/>
      <c r="AO1278" s="60"/>
      <c r="AP1278" s="60"/>
      <c r="AQ1278" s="60"/>
      <c r="AR1278" s="60"/>
      <c r="AS1278" s="60"/>
      <c r="AT1278" s="60"/>
      <c r="AU1278" s="60"/>
      <c r="AV1278" s="60"/>
      <c r="AW1278" s="60"/>
      <c r="AX1278" s="60"/>
      <c r="AY1278" s="60"/>
      <c r="AZ1278" s="60"/>
      <c r="BA1278" s="60"/>
      <c r="BB1278" s="60"/>
      <c r="BC1278" s="60"/>
      <c r="BD1278" s="60"/>
      <c r="BE1278" s="60"/>
      <c r="BF1278" s="60"/>
      <c r="BG1278" s="60"/>
      <c r="BH1278" s="60"/>
      <c r="BI1278" s="60"/>
      <c r="BJ1278" s="60"/>
      <c r="BK1278" s="60"/>
      <c r="BL1278" s="60"/>
      <c r="BM1278" s="60"/>
      <c r="BN1278" s="60"/>
      <c r="BO1278" s="60"/>
      <c r="BP1278" s="60"/>
      <c r="BQ1278" s="60"/>
      <c r="BR1278" s="60"/>
      <c r="BS1278" s="60"/>
      <c r="BT1278" s="60"/>
      <c r="BU1278" s="60"/>
      <c r="BV1278" s="60"/>
      <c r="BW1278" s="60"/>
      <c r="BX1278" s="60"/>
      <c r="BY1278" s="60"/>
      <c r="BZ1278" s="60"/>
      <c r="CA1278" s="60"/>
      <c r="CB1278" s="60"/>
      <c r="CC1278" s="60"/>
      <c r="CD1278" s="60"/>
      <c r="CE1278" s="60"/>
      <c r="CF1278" s="60"/>
      <c r="CG1278" s="60"/>
      <c r="CH1278" s="60"/>
      <c r="CI1278" s="60"/>
      <c r="CJ1278" s="60"/>
      <c r="CK1278" s="60"/>
      <c r="CL1278" s="60"/>
      <c r="CM1278" s="60"/>
      <c r="CN1278" s="60"/>
      <c r="CO1278" s="60"/>
      <c r="CP1278" s="60"/>
      <c r="CQ1278" s="60"/>
      <c r="CR1278" s="60"/>
      <c r="CS1278" s="60"/>
      <c r="CT1278" s="60"/>
      <c r="CU1278" s="60"/>
      <c r="CV1278" s="60"/>
      <c r="CW1278" s="60"/>
      <c r="CX1278" s="60"/>
      <c r="CY1278" s="60"/>
      <c r="CZ1278" s="60"/>
      <c r="DA1278" s="60"/>
      <c r="DB1278" s="60"/>
      <c r="DC1278" s="60"/>
      <c r="DD1278" s="60"/>
      <c r="DE1278" s="60"/>
      <c r="DF1278" s="60"/>
      <c r="DG1278" s="60"/>
      <c r="DH1278" s="60"/>
      <c r="DI1278" s="60"/>
      <c r="DJ1278" s="60"/>
      <c r="DK1278" s="60"/>
      <c r="DL1278" s="60"/>
      <c r="DM1278" s="60"/>
      <c r="DN1278" s="60"/>
      <c r="DO1278" s="60"/>
      <c r="DP1278" s="60"/>
      <c r="DQ1278" s="60"/>
      <c r="DR1278" s="60"/>
      <c r="DS1278" s="60"/>
      <c r="DT1278" s="60"/>
      <c r="DU1278" s="60"/>
      <c r="DV1278" s="60"/>
      <c r="DW1278" s="60"/>
      <c r="DX1278" s="60"/>
      <c r="DY1278" s="60"/>
      <c r="DZ1278" s="60"/>
      <c r="EA1278" s="60"/>
      <c r="EB1278" s="60"/>
      <c r="EC1278" s="60"/>
      <c r="ED1278" s="60"/>
      <c r="EE1278" s="60"/>
      <c r="EF1278" s="60"/>
      <c r="EG1278" s="60"/>
      <c r="EH1278" s="60"/>
      <c r="EI1278" s="60"/>
      <c r="EJ1278" s="60"/>
      <c r="EK1278" s="60"/>
      <c r="EL1278" s="60"/>
      <c r="EM1278" s="60"/>
      <c r="EN1278" s="60"/>
      <c r="EO1278" s="60"/>
      <c r="EP1278" s="60"/>
      <c r="EQ1278" s="60"/>
      <c r="ER1278" s="60"/>
      <c r="ES1278" s="60"/>
      <c r="ET1278" s="60"/>
      <c r="EU1278" s="60"/>
      <c r="EV1278" s="60"/>
      <c r="EW1278" s="60"/>
      <c r="EX1278" s="60"/>
      <c r="EY1278" s="60"/>
      <c r="EZ1278" s="60"/>
      <c r="FA1278" s="60"/>
      <c r="FB1278" s="60"/>
      <c r="FC1278" s="60"/>
      <c r="FD1278" s="60"/>
      <c r="FE1278" s="60"/>
      <c r="FF1278" s="60"/>
      <c r="FG1278" s="60"/>
      <c r="FH1278" s="60"/>
      <c r="FI1278" s="60"/>
      <c r="FJ1278" s="60"/>
      <c r="FK1278" s="60"/>
      <c r="FL1278" s="60"/>
      <c r="FM1278" s="60"/>
      <c r="FN1278" s="60"/>
      <c r="FO1278" s="60"/>
      <c r="FP1278" s="60"/>
      <c r="FQ1278" s="60"/>
      <c r="FR1278" s="60"/>
      <c r="FS1278" s="60"/>
      <c r="FT1278" s="60"/>
      <c r="FU1278" s="60"/>
      <c r="FV1278" s="60"/>
      <c r="FW1278" s="60"/>
      <c r="FX1278" s="60"/>
      <c r="FY1278" s="60"/>
      <c r="FZ1278" s="60"/>
      <c r="GA1278" s="60"/>
      <c r="GB1278" s="60"/>
      <c r="GC1278" s="60"/>
      <c r="GD1278" s="60"/>
      <c r="GE1278" s="60"/>
      <c r="GF1278" s="60"/>
      <c r="GG1278" s="60"/>
      <c r="GH1278" s="60"/>
      <c r="GI1278" s="60"/>
      <c r="GJ1278" s="60"/>
      <c r="GK1278" s="60"/>
      <c r="GL1278" s="60"/>
      <c r="GM1278" s="60"/>
      <c r="GN1278" s="60"/>
      <c r="GO1278" s="60"/>
      <c r="GP1278" s="60"/>
      <c r="GQ1278" s="60"/>
      <c r="GR1278" s="60"/>
      <c r="GS1278" s="60"/>
      <c r="GT1278" s="60"/>
      <c r="GU1278" s="60"/>
      <c r="GV1278" s="60"/>
      <c r="GW1278" s="60"/>
      <c r="GX1278" s="60"/>
      <c r="GY1278" s="60"/>
      <c r="GZ1278" s="60"/>
      <c r="HA1278" s="60"/>
      <c r="HB1278" s="60"/>
      <c r="HC1278" s="60"/>
      <c r="HD1278" s="60"/>
      <c r="HE1278" s="60"/>
      <c r="HF1278" s="60"/>
      <c r="HG1278" s="60"/>
      <c r="HH1278" s="60"/>
      <c r="HI1278" s="60"/>
      <c r="HJ1278" s="60"/>
      <c r="HK1278" s="60"/>
      <c r="HL1278" s="60"/>
      <c r="HM1278" s="60"/>
      <c r="HN1278" s="60"/>
      <c r="HO1278" s="60"/>
      <c r="HP1278" s="60"/>
      <c r="HQ1278" s="60"/>
      <c r="HR1278" s="60"/>
      <c r="HS1278" s="60"/>
      <c r="HT1278" s="60"/>
      <c r="HU1278" s="60"/>
      <c r="HV1278" s="60"/>
      <c r="HW1278" s="60"/>
      <c r="HX1278" s="60"/>
      <c r="HY1278" s="60"/>
      <c r="HZ1278" s="60"/>
      <c r="IA1278" s="60"/>
      <c r="IB1278" s="60"/>
      <c r="IC1278" s="60"/>
      <c r="ID1278" s="60"/>
      <c r="IE1278" s="60"/>
      <c r="IF1278" s="60"/>
      <c r="IG1278" s="60"/>
      <c r="IH1278" s="60"/>
      <c r="II1278" s="60"/>
      <c r="IJ1278" s="60"/>
      <c r="IK1278" s="60"/>
      <c r="IL1278" s="60"/>
      <c r="IM1278" s="60"/>
      <c r="IN1278" s="60"/>
      <c r="IO1278" s="60"/>
      <c r="IP1278" s="60"/>
      <c r="IQ1278" s="60"/>
      <c r="IR1278" s="60"/>
      <c r="IS1278" s="60"/>
      <c r="IT1278" s="60"/>
      <c r="IU1278" s="60"/>
      <c r="IV1278" s="60"/>
      <c r="IW1278" s="60"/>
      <c r="IX1278" s="60"/>
      <c r="IY1278" s="60"/>
      <c r="IZ1278" s="60"/>
      <c r="JA1278" s="60"/>
      <c r="JB1278" s="60"/>
      <c r="JC1278" s="60"/>
      <c r="JD1278" s="60"/>
      <c r="JE1278" s="60"/>
      <c r="JF1278" s="60"/>
      <c r="JG1278" s="60"/>
      <c r="JH1278" s="60"/>
      <c r="JI1278" s="60"/>
      <c r="JJ1278" s="60"/>
      <c r="JK1278" s="60"/>
      <c r="JL1278" s="60"/>
      <c r="JM1278" s="60"/>
      <c r="JN1278" s="60"/>
      <c r="JO1278" s="60"/>
      <c r="JP1278" s="60"/>
      <c r="JQ1278" s="60"/>
      <c r="JR1278" s="60"/>
      <c r="JS1278" s="60"/>
      <c r="JT1278" s="60"/>
      <c r="JU1278" s="60"/>
      <c r="JV1278" s="60"/>
      <c r="JW1278" s="60"/>
      <c r="JX1278" s="60"/>
      <c r="JY1278" s="60"/>
      <c r="JZ1278" s="60"/>
      <c r="KA1278" s="60"/>
      <c r="KB1278" s="60"/>
      <c r="KC1278" s="60"/>
      <c r="KD1278" s="60"/>
      <c r="KE1278" s="60"/>
      <c r="KF1278" s="60"/>
      <c r="KG1278" s="60"/>
      <c r="KH1278" s="60"/>
      <c r="KI1278" s="60"/>
      <c r="KJ1278" s="60"/>
      <c r="KK1278" s="60"/>
      <c r="KL1278" s="60"/>
      <c r="KM1278" s="60"/>
      <c r="KN1278" s="60"/>
      <c r="KO1278" s="60"/>
      <c r="KP1278" s="60"/>
      <c r="KQ1278" s="60"/>
      <c r="KR1278" s="60"/>
      <c r="KS1278" s="60"/>
      <c r="KT1278" s="60"/>
      <c r="KU1278" s="60"/>
      <c r="KV1278" s="60"/>
      <c r="KW1278" s="60"/>
      <c r="KX1278" s="60"/>
      <c r="KY1278" s="60"/>
      <c r="KZ1278" s="60"/>
      <c r="LA1278" s="60"/>
      <c r="LB1278" s="60"/>
      <c r="LC1278" s="60"/>
      <c r="LD1278" s="60"/>
      <c r="LE1278" s="60"/>
      <c r="LF1278" s="60"/>
      <c r="LG1278" s="60"/>
      <c r="LH1278" s="60"/>
      <c r="LI1278" s="60"/>
      <c r="LJ1278" s="60"/>
      <c r="LK1278" s="60"/>
      <c r="LL1278" s="60"/>
      <c r="LM1278" s="60"/>
      <c r="LN1278" s="60"/>
      <c r="LO1278" s="60"/>
      <c r="LP1278" s="60"/>
      <c r="LQ1278" s="60"/>
      <c r="LR1278" s="60"/>
      <c r="LS1278" s="60"/>
      <c r="LT1278" s="60"/>
      <c r="LU1278" s="60"/>
      <c r="LV1278" s="60"/>
      <c r="LW1278" s="60"/>
      <c r="LX1278" s="60"/>
      <c r="LY1278" s="60"/>
      <c r="LZ1278" s="60"/>
      <c r="MA1278" s="60"/>
      <c r="MB1278" s="60"/>
      <c r="MC1278" s="60"/>
      <c r="MD1278" s="60"/>
      <c r="ME1278" s="60"/>
      <c r="MF1278" s="60"/>
      <c r="MG1278" s="60"/>
      <c r="MH1278" s="60"/>
      <c r="MI1278" s="60"/>
      <c r="MJ1278" s="60"/>
      <c r="MK1278" s="60"/>
      <c r="ML1278" s="60"/>
      <c r="MM1278" s="60"/>
      <c r="MN1278" s="60"/>
      <c r="MO1278" s="60"/>
      <c r="MP1278" s="60"/>
      <c r="MQ1278" s="60"/>
      <c r="MR1278" s="60"/>
      <c r="MS1278" s="60"/>
      <c r="MT1278" s="60"/>
      <c r="MU1278" s="60"/>
      <c r="MV1278" s="60"/>
      <c r="MW1278" s="60"/>
      <c r="MX1278" s="60"/>
      <c r="MY1278" s="60"/>
      <c r="MZ1278" s="60"/>
      <c r="NA1278" s="60"/>
      <c r="NB1278" s="60"/>
      <c r="NC1278" s="60"/>
      <c r="ND1278" s="60"/>
      <c r="NE1278" s="60"/>
      <c r="NF1278" s="60"/>
      <c r="NG1278" s="60"/>
      <c r="NH1278" s="60"/>
      <c r="NI1278" s="60"/>
      <c r="NJ1278" s="60"/>
      <c r="NK1278" s="60"/>
      <c r="NL1278" s="60"/>
      <c r="NM1278" s="60"/>
      <c r="NN1278" s="60"/>
      <c r="NO1278" s="60"/>
      <c r="NP1278" s="60"/>
      <c r="NQ1278" s="60"/>
      <c r="NR1278" s="60"/>
      <c r="NS1278" s="60"/>
      <c r="NT1278" s="60"/>
      <c r="NU1278" s="60"/>
      <c r="NV1278" s="60"/>
      <c r="NW1278" s="60"/>
      <c r="NX1278" s="60"/>
      <c r="NY1278" s="60"/>
      <c r="NZ1278" s="60"/>
      <c r="OA1278" s="60"/>
      <c r="OB1278" s="60"/>
      <c r="OC1278" s="60"/>
      <c r="OD1278" s="60"/>
      <c r="OE1278" s="60"/>
      <c r="OF1278" s="60"/>
      <c r="OG1278" s="60"/>
      <c r="OH1278" s="60"/>
      <c r="OI1278" s="60"/>
      <c r="OJ1278" s="60"/>
      <c r="OK1278" s="60"/>
      <c r="OL1278" s="60"/>
      <c r="OM1278" s="60"/>
      <c r="ON1278" s="60"/>
      <c r="OO1278" s="60"/>
      <c r="OP1278" s="60"/>
      <c r="OQ1278" s="60"/>
      <c r="OR1278" s="60"/>
      <c r="OS1278" s="60"/>
      <c r="OT1278" s="60"/>
      <c r="OU1278" s="60"/>
      <c r="OV1278" s="60"/>
      <c r="OW1278" s="60"/>
      <c r="OX1278" s="60"/>
      <c r="OY1278" s="60"/>
      <c r="OZ1278" s="60"/>
      <c r="PA1278" s="60"/>
      <c r="PB1278" s="60"/>
      <c r="PC1278" s="60"/>
      <c r="PD1278" s="60"/>
      <c r="PE1278" s="60"/>
      <c r="PF1278" s="60"/>
      <c r="PG1278" s="60"/>
      <c r="PH1278" s="60"/>
      <c r="PI1278" s="60"/>
      <c r="PJ1278" s="60"/>
      <c r="PK1278" s="60"/>
      <c r="PL1278" s="60"/>
      <c r="PM1278" s="60"/>
      <c r="PN1278" s="60"/>
      <c r="PO1278" s="60"/>
      <c r="PP1278" s="60"/>
      <c r="PQ1278" s="60"/>
      <c r="PR1278" s="60"/>
      <c r="PS1278" s="60"/>
      <c r="PT1278" s="60"/>
      <c r="PU1278" s="60"/>
      <c r="PV1278" s="60"/>
      <c r="PW1278" s="60"/>
      <c r="PX1278" s="60"/>
      <c r="PY1278" s="60"/>
      <c r="PZ1278" s="60"/>
      <c r="QA1278" s="60"/>
      <c r="QB1278" s="60"/>
      <c r="QC1278" s="60"/>
      <c r="QD1278" s="60"/>
      <c r="QE1278" s="60"/>
      <c r="QF1278" s="60"/>
      <c r="QG1278" s="60"/>
      <c r="QH1278" s="60"/>
      <c r="QI1278" s="60"/>
      <c r="QJ1278" s="60"/>
      <c r="QK1278" s="60"/>
      <c r="QL1278" s="60"/>
      <c r="QM1278" s="60"/>
      <c r="QN1278" s="60"/>
      <c r="QO1278" s="60"/>
      <c r="QP1278" s="60"/>
      <c r="QQ1278" s="60"/>
      <c r="QR1278" s="60"/>
      <c r="QS1278" s="60"/>
      <c r="QT1278" s="60"/>
      <c r="QU1278" s="60"/>
      <c r="QV1278" s="60"/>
      <c r="QW1278" s="60"/>
      <c r="QX1278" s="60"/>
      <c r="QY1278" s="60"/>
      <c r="QZ1278" s="60"/>
      <c r="RA1278" s="60"/>
      <c r="RB1278" s="60"/>
      <c r="RC1278" s="60"/>
      <c r="RD1278" s="60"/>
      <c r="RE1278" s="60"/>
      <c r="RF1278" s="60"/>
      <c r="RG1278" s="60"/>
      <c r="RH1278" s="60"/>
      <c r="RI1278" s="60"/>
      <c r="RJ1278" s="60"/>
      <c r="RK1278" s="60"/>
      <c r="RL1278" s="60"/>
      <c r="RM1278" s="60"/>
      <c r="RN1278" s="60"/>
      <c r="RO1278" s="60"/>
      <c r="RP1278" s="60"/>
      <c r="RQ1278" s="60"/>
      <c r="RR1278" s="60"/>
      <c r="RS1278" s="60"/>
      <c r="RT1278" s="60"/>
      <c r="RU1278" s="60"/>
      <c r="RV1278" s="60"/>
      <c r="RW1278" s="60"/>
      <c r="RX1278" s="60"/>
      <c r="RY1278" s="60"/>
      <c r="RZ1278" s="60"/>
      <c r="SA1278" s="60"/>
      <c r="SB1278" s="60"/>
      <c r="SC1278" s="60"/>
      <c r="SD1278" s="60"/>
      <c r="SE1278" s="60"/>
      <c r="SF1278" s="60"/>
      <c r="SG1278" s="60"/>
      <c r="SH1278" s="60"/>
      <c r="SI1278" s="60"/>
      <c r="SJ1278" s="60"/>
      <c r="SK1278" s="60"/>
      <c r="SL1278" s="60"/>
      <c r="SM1278" s="60"/>
      <c r="SN1278" s="60"/>
      <c r="SO1278" s="60"/>
      <c r="SP1278" s="60"/>
      <c r="SQ1278" s="60"/>
      <c r="SR1278" s="60"/>
      <c r="SS1278" s="60"/>
      <c r="ST1278" s="60"/>
      <c r="SU1278" s="60"/>
      <c r="SV1278" s="60"/>
      <c r="SW1278" s="60"/>
      <c r="SX1278" s="60"/>
      <c r="SY1278" s="60"/>
      <c r="SZ1278" s="60"/>
      <c r="TA1278" s="60"/>
      <c r="TB1278" s="60"/>
      <c r="TC1278" s="60"/>
      <c r="TD1278" s="60"/>
      <c r="TE1278" s="60"/>
      <c r="TF1278" s="60"/>
      <c r="TG1278" s="60"/>
      <c r="TH1278" s="60"/>
      <c r="TI1278" s="60"/>
    </row>
    <row r="1279" spans="1:529" s="82" customFormat="1" ht="46.5" customHeight="1" x14ac:dyDescent="0.25">
      <c r="A1279" s="62" t="s">
        <v>6008</v>
      </c>
      <c r="B1279" s="63">
        <v>42305</v>
      </c>
      <c r="C1279" s="64" t="s">
        <v>6009</v>
      </c>
      <c r="D1279" s="64" t="s">
        <v>7227</v>
      </c>
      <c r="E1279" s="11" t="s">
        <v>33</v>
      </c>
      <c r="F1279" s="11" t="s">
        <v>41</v>
      </c>
      <c r="G1279" s="11" t="s">
        <v>33</v>
      </c>
      <c r="H1279" s="157" t="s">
        <v>91</v>
      </c>
      <c r="I1279" s="63">
        <v>42333</v>
      </c>
      <c r="J1279" s="63" t="s">
        <v>1195</v>
      </c>
      <c r="K1279" s="64" t="s">
        <v>1118</v>
      </c>
      <c r="L1279" s="64"/>
      <c r="M1279" s="64" t="s">
        <v>1967</v>
      </c>
      <c r="N1279" s="64" t="s">
        <v>34</v>
      </c>
      <c r="O1279" s="64">
        <v>2063</v>
      </c>
      <c r="P1279" s="839"/>
      <c r="Q1279" s="839"/>
      <c r="R1279" s="839"/>
      <c r="S1279" s="839"/>
      <c r="T1279" s="630">
        <v>1.95</v>
      </c>
      <c r="U1279" s="64">
        <v>7.64</v>
      </c>
      <c r="V1279" s="64">
        <v>2063</v>
      </c>
      <c r="W1279" s="64" t="s">
        <v>1089</v>
      </c>
      <c r="X1279" s="64">
        <v>35</v>
      </c>
      <c r="Y1279" s="64">
        <v>25</v>
      </c>
      <c r="Z1279" s="64">
        <v>125</v>
      </c>
      <c r="AA1279" s="64" t="s">
        <v>1090</v>
      </c>
      <c r="AB1279" s="64" t="s">
        <v>1090</v>
      </c>
      <c r="AC1279" s="64" t="s">
        <v>1090</v>
      </c>
      <c r="AD1279" s="64" t="s">
        <v>1090</v>
      </c>
      <c r="AE1279" s="64" t="s">
        <v>1090</v>
      </c>
      <c r="AF1279" s="64" t="s">
        <v>1090</v>
      </c>
      <c r="AG1279" s="64" t="s">
        <v>1090</v>
      </c>
      <c r="AH1279" s="60"/>
      <c r="AI1279" s="60"/>
      <c r="AJ1279" s="60"/>
      <c r="AK1279" s="64" t="s">
        <v>5996</v>
      </c>
      <c r="AL1279" s="469"/>
      <c r="AM1279" s="60"/>
      <c r="AN1279" s="60"/>
      <c r="AO1279" s="60"/>
      <c r="AP1279" s="60"/>
      <c r="AQ1279" s="60"/>
      <c r="AR1279" s="60"/>
      <c r="AS1279" s="60"/>
      <c r="AT1279" s="60"/>
      <c r="AU1279" s="60"/>
      <c r="AV1279" s="60"/>
      <c r="AW1279" s="60"/>
      <c r="AX1279" s="60"/>
      <c r="AY1279" s="60"/>
      <c r="AZ1279" s="60"/>
      <c r="BA1279" s="60"/>
      <c r="BB1279" s="60"/>
      <c r="BC1279" s="60"/>
      <c r="BD1279" s="60"/>
      <c r="BE1279" s="60"/>
      <c r="BF1279" s="60"/>
      <c r="BG1279" s="60"/>
      <c r="BH1279" s="60"/>
      <c r="BI1279" s="60"/>
      <c r="BJ1279" s="60"/>
      <c r="BK1279" s="60"/>
      <c r="BL1279" s="60"/>
      <c r="BM1279" s="60"/>
      <c r="BN1279" s="60"/>
      <c r="BO1279" s="60"/>
      <c r="BP1279" s="60"/>
      <c r="BQ1279" s="60"/>
      <c r="BR1279" s="60"/>
      <c r="BS1279" s="60"/>
      <c r="BT1279" s="60"/>
      <c r="BU1279" s="60"/>
      <c r="BV1279" s="60"/>
      <c r="BW1279" s="60"/>
      <c r="BX1279" s="60"/>
      <c r="BY1279" s="60"/>
      <c r="BZ1279" s="60"/>
      <c r="CA1279" s="60"/>
      <c r="CB1279" s="60"/>
      <c r="CC1279" s="60"/>
      <c r="CD1279" s="60"/>
      <c r="CE1279" s="60"/>
      <c r="CF1279" s="60"/>
      <c r="CG1279" s="60"/>
      <c r="CH1279" s="60"/>
      <c r="CI1279" s="60"/>
      <c r="CJ1279" s="60"/>
      <c r="CK1279" s="60"/>
      <c r="CL1279" s="60"/>
      <c r="CM1279" s="60"/>
      <c r="CN1279" s="60"/>
      <c r="CO1279" s="60"/>
      <c r="CP1279" s="60"/>
      <c r="CQ1279" s="60"/>
      <c r="CR1279" s="60"/>
      <c r="CS1279" s="60"/>
      <c r="CT1279" s="60"/>
      <c r="CU1279" s="60"/>
      <c r="CV1279" s="60"/>
      <c r="CW1279" s="60"/>
      <c r="CX1279" s="60"/>
      <c r="CY1279" s="60"/>
      <c r="CZ1279" s="60"/>
      <c r="DA1279" s="60"/>
      <c r="DB1279" s="60"/>
      <c r="DC1279" s="60"/>
      <c r="DD1279" s="60"/>
      <c r="DE1279" s="60"/>
      <c r="DF1279" s="60"/>
      <c r="DG1279" s="60"/>
      <c r="DH1279" s="60"/>
      <c r="DI1279" s="60"/>
      <c r="DJ1279" s="60"/>
      <c r="DK1279" s="60"/>
      <c r="DL1279" s="60"/>
      <c r="DM1279" s="60"/>
      <c r="DN1279" s="60"/>
      <c r="DO1279" s="60"/>
      <c r="DP1279" s="60"/>
      <c r="DQ1279" s="60"/>
      <c r="DR1279" s="60"/>
      <c r="DS1279" s="60"/>
      <c r="DT1279" s="60"/>
      <c r="DU1279" s="60"/>
      <c r="DV1279" s="60"/>
      <c r="DW1279" s="60"/>
      <c r="DX1279" s="60"/>
      <c r="DY1279" s="60"/>
      <c r="DZ1279" s="60"/>
      <c r="EA1279" s="60"/>
      <c r="EB1279" s="60"/>
      <c r="EC1279" s="60"/>
      <c r="ED1279" s="60"/>
      <c r="EE1279" s="60"/>
      <c r="EF1279" s="60"/>
      <c r="EG1279" s="60"/>
      <c r="EH1279" s="60"/>
      <c r="EI1279" s="60"/>
      <c r="EJ1279" s="60"/>
      <c r="EK1279" s="60"/>
      <c r="EL1279" s="60"/>
      <c r="EM1279" s="60"/>
      <c r="EN1279" s="60"/>
      <c r="EO1279" s="60"/>
      <c r="EP1279" s="60"/>
      <c r="EQ1279" s="60"/>
      <c r="ER1279" s="60"/>
      <c r="ES1279" s="60"/>
      <c r="ET1279" s="60"/>
      <c r="EU1279" s="60"/>
      <c r="EV1279" s="60"/>
      <c r="EW1279" s="60"/>
      <c r="EX1279" s="60"/>
      <c r="EY1279" s="60"/>
      <c r="EZ1279" s="60"/>
      <c r="FA1279" s="60"/>
      <c r="FB1279" s="60"/>
      <c r="FC1279" s="60"/>
      <c r="FD1279" s="60"/>
      <c r="FE1279" s="60"/>
      <c r="FF1279" s="60"/>
      <c r="FG1279" s="60"/>
      <c r="FH1279" s="60"/>
      <c r="FI1279" s="60"/>
      <c r="FJ1279" s="60"/>
      <c r="FK1279" s="60"/>
      <c r="FL1279" s="60"/>
      <c r="FM1279" s="60"/>
      <c r="FN1279" s="60"/>
      <c r="FO1279" s="60"/>
      <c r="FP1279" s="60"/>
      <c r="FQ1279" s="60"/>
      <c r="FR1279" s="60"/>
      <c r="FS1279" s="60"/>
      <c r="FT1279" s="60"/>
      <c r="FU1279" s="60"/>
      <c r="FV1279" s="60"/>
      <c r="FW1279" s="60"/>
      <c r="FX1279" s="60"/>
      <c r="FY1279" s="60"/>
      <c r="FZ1279" s="60"/>
      <c r="GA1279" s="60"/>
      <c r="GB1279" s="60"/>
      <c r="GC1279" s="60"/>
      <c r="GD1279" s="60"/>
      <c r="GE1279" s="60"/>
      <c r="GF1279" s="60"/>
      <c r="GG1279" s="60"/>
      <c r="GH1279" s="60"/>
      <c r="GI1279" s="60"/>
      <c r="GJ1279" s="60"/>
      <c r="GK1279" s="60"/>
      <c r="GL1279" s="60"/>
      <c r="GM1279" s="60"/>
      <c r="GN1279" s="60"/>
      <c r="GO1279" s="60"/>
      <c r="GP1279" s="60"/>
      <c r="GQ1279" s="60"/>
      <c r="GR1279" s="60"/>
      <c r="GS1279" s="60"/>
      <c r="GT1279" s="60"/>
      <c r="GU1279" s="60"/>
      <c r="GV1279" s="60"/>
      <c r="GW1279" s="60"/>
      <c r="GX1279" s="60"/>
      <c r="GY1279" s="60"/>
      <c r="GZ1279" s="60"/>
      <c r="HA1279" s="60"/>
      <c r="HB1279" s="60"/>
      <c r="HC1279" s="60"/>
      <c r="HD1279" s="60"/>
      <c r="HE1279" s="60"/>
      <c r="HF1279" s="60"/>
      <c r="HG1279" s="60"/>
      <c r="HH1279" s="60"/>
      <c r="HI1279" s="60"/>
      <c r="HJ1279" s="60"/>
      <c r="HK1279" s="60"/>
      <c r="HL1279" s="60"/>
      <c r="HM1279" s="60"/>
      <c r="HN1279" s="60"/>
      <c r="HO1279" s="60"/>
      <c r="HP1279" s="60"/>
      <c r="HQ1279" s="60"/>
      <c r="HR1279" s="60"/>
      <c r="HS1279" s="60"/>
      <c r="HT1279" s="60"/>
      <c r="HU1279" s="60"/>
      <c r="HV1279" s="60"/>
      <c r="HW1279" s="60"/>
      <c r="HX1279" s="60"/>
      <c r="HY1279" s="60"/>
      <c r="HZ1279" s="60"/>
      <c r="IA1279" s="60"/>
      <c r="IB1279" s="60"/>
      <c r="IC1279" s="60"/>
      <c r="ID1279" s="60"/>
      <c r="IE1279" s="60"/>
      <c r="IF1279" s="60"/>
      <c r="IG1279" s="60"/>
      <c r="IH1279" s="60"/>
      <c r="II1279" s="60"/>
      <c r="IJ1279" s="60"/>
      <c r="IK1279" s="60"/>
      <c r="IL1279" s="60"/>
      <c r="IM1279" s="60"/>
      <c r="IN1279" s="60"/>
      <c r="IO1279" s="60"/>
      <c r="IP1279" s="60"/>
      <c r="IQ1279" s="60"/>
      <c r="IR1279" s="60"/>
      <c r="IS1279" s="60"/>
      <c r="IT1279" s="60"/>
      <c r="IU1279" s="60"/>
      <c r="IV1279" s="60"/>
      <c r="IW1279" s="60"/>
      <c r="IX1279" s="60"/>
      <c r="IY1279" s="60"/>
      <c r="IZ1279" s="60"/>
      <c r="JA1279" s="60"/>
      <c r="JB1279" s="60"/>
      <c r="JC1279" s="60"/>
      <c r="JD1279" s="60"/>
      <c r="JE1279" s="60"/>
      <c r="JF1279" s="60"/>
      <c r="JG1279" s="60"/>
      <c r="JH1279" s="60"/>
      <c r="JI1279" s="60"/>
      <c r="JJ1279" s="60"/>
      <c r="JK1279" s="60"/>
      <c r="JL1279" s="60"/>
      <c r="JM1279" s="60"/>
      <c r="JN1279" s="60"/>
      <c r="JO1279" s="60"/>
      <c r="JP1279" s="60"/>
      <c r="JQ1279" s="60"/>
      <c r="JR1279" s="60"/>
      <c r="JS1279" s="60"/>
      <c r="JT1279" s="60"/>
      <c r="JU1279" s="60"/>
      <c r="JV1279" s="60"/>
      <c r="JW1279" s="60"/>
      <c r="JX1279" s="60"/>
      <c r="JY1279" s="60"/>
      <c r="JZ1279" s="60"/>
      <c r="KA1279" s="60"/>
      <c r="KB1279" s="60"/>
      <c r="KC1279" s="60"/>
      <c r="KD1279" s="60"/>
      <c r="KE1279" s="60"/>
      <c r="KF1279" s="60"/>
      <c r="KG1279" s="60"/>
      <c r="KH1279" s="60"/>
      <c r="KI1279" s="60"/>
      <c r="KJ1279" s="60"/>
      <c r="KK1279" s="60"/>
      <c r="KL1279" s="60"/>
      <c r="KM1279" s="60"/>
      <c r="KN1279" s="60"/>
      <c r="KO1279" s="60"/>
      <c r="KP1279" s="60"/>
      <c r="KQ1279" s="60"/>
      <c r="KR1279" s="60"/>
      <c r="KS1279" s="60"/>
      <c r="KT1279" s="60"/>
      <c r="KU1279" s="60"/>
      <c r="KV1279" s="60"/>
      <c r="KW1279" s="60"/>
      <c r="KX1279" s="60"/>
      <c r="KY1279" s="60"/>
      <c r="KZ1279" s="60"/>
      <c r="LA1279" s="60"/>
      <c r="LB1279" s="60"/>
      <c r="LC1279" s="60"/>
      <c r="LD1279" s="60"/>
      <c r="LE1279" s="60"/>
      <c r="LF1279" s="60"/>
      <c r="LG1279" s="60"/>
      <c r="LH1279" s="60"/>
      <c r="LI1279" s="60"/>
      <c r="LJ1279" s="60"/>
      <c r="LK1279" s="60"/>
      <c r="LL1279" s="60"/>
      <c r="LM1279" s="60"/>
      <c r="LN1279" s="60"/>
      <c r="LO1279" s="60"/>
      <c r="LP1279" s="60"/>
      <c r="LQ1279" s="60"/>
      <c r="LR1279" s="60"/>
      <c r="LS1279" s="60"/>
      <c r="LT1279" s="60"/>
      <c r="LU1279" s="60"/>
      <c r="LV1279" s="60"/>
      <c r="LW1279" s="60"/>
      <c r="LX1279" s="60"/>
      <c r="LY1279" s="60"/>
      <c r="LZ1279" s="60"/>
      <c r="MA1279" s="60"/>
      <c r="MB1279" s="60"/>
      <c r="MC1279" s="60"/>
      <c r="MD1279" s="60"/>
      <c r="ME1279" s="60"/>
      <c r="MF1279" s="60"/>
      <c r="MG1279" s="60"/>
      <c r="MH1279" s="60"/>
      <c r="MI1279" s="60"/>
      <c r="MJ1279" s="60"/>
      <c r="MK1279" s="60"/>
      <c r="ML1279" s="60"/>
      <c r="MM1279" s="60"/>
      <c r="MN1279" s="60"/>
      <c r="MO1279" s="60"/>
      <c r="MP1279" s="60"/>
      <c r="MQ1279" s="60"/>
      <c r="MR1279" s="60"/>
      <c r="MS1279" s="60"/>
      <c r="MT1279" s="60"/>
      <c r="MU1279" s="60"/>
      <c r="MV1279" s="60"/>
      <c r="MW1279" s="60"/>
      <c r="MX1279" s="60"/>
      <c r="MY1279" s="60"/>
      <c r="MZ1279" s="60"/>
      <c r="NA1279" s="60"/>
      <c r="NB1279" s="60"/>
      <c r="NC1279" s="60"/>
      <c r="ND1279" s="60"/>
      <c r="NE1279" s="60"/>
      <c r="NF1279" s="60"/>
      <c r="NG1279" s="60"/>
      <c r="NH1279" s="60"/>
      <c r="NI1279" s="60"/>
      <c r="NJ1279" s="60"/>
      <c r="NK1279" s="60"/>
      <c r="NL1279" s="60"/>
      <c r="NM1279" s="60"/>
      <c r="NN1279" s="60"/>
      <c r="NO1279" s="60"/>
      <c r="NP1279" s="60"/>
      <c r="NQ1279" s="60"/>
      <c r="NR1279" s="60"/>
      <c r="NS1279" s="60"/>
      <c r="NT1279" s="60"/>
      <c r="NU1279" s="60"/>
      <c r="NV1279" s="60"/>
      <c r="NW1279" s="60"/>
      <c r="NX1279" s="60"/>
      <c r="NY1279" s="60"/>
      <c r="NZ1279" s="60"/>
      <c r="OA1279" s="60"/>
      <c r="OB1279" s="60"/>
      <c r="OC1279" s="60"/>
      <c r="OD1279" s="60"/>
      <c r="OE1279" s="60"/>
      <c r="OF1279" s="60"/>
      <c r="OG1279" s="60"/>
      <c r="OH1279" s="60"/>
      <c r="OI1279" s="60"/>
      <c r="OJ1279" s="60"/>
      <c r="OK1279" s="60"/>
      <c r="OL1279" s="60"/>
      <c r="OM1279" s="60"/>
      <c r="ON1279" s="60"/>
      <c r="OO1279" s="60"/>
      <c r="OP1279" s="60"/>
      <c r="OQ1279" s="60"/>
      <c r="OR1279" s="60"/>
      <c r="OS1279" s="60"/>
      <c r="OT1279" s="60"/>
      <c r="OU1279" s="60"/>
      <c r="OV1279" s="60"/>
      <c r="OW1279" s="60"/>
      <c r="OX1279" s="60"/>
      <c r="OY1279" s="60"/>
      <c r="OZ1279" s="60"/>
      <c r="PA1279" s="60"/>
      <c r="PB1279" s="60"/>
      <c r="PC1279" s="60"/>
      <c r="PD1279" s="60"/>
      <c r="PE1279" s="60"/>
      <c r="PF1279" s="60"/>
      <c r="PG1279" s="60"/>
      <c r="PH1279" s="60"/>
      <c r="PI1279" s="60"/>
      <c r="PJ1279" s="60"/>
      <c r="PK1279" s="60"/>
      <c r="PL1279" s="60"/>
      <c r="PM1279" s="60"/>
      <c r="PN1279" s="60"/>
      <c r="PO1279" s="60"/>
      <c r="PP1279" s="60"/>
      <c r="PQ1279" s="60"/>
      <c r="PR1279" s="60"/>
      <c r="PS1279" s="60"/>
      <c r="PT1279" s="60"/>
      <c r="PU1279" s="60"/>
      <c r="PV1279" s="60"/>
      <c r="PW1279" s="60"/>
      <c r="PX1279" s="60"/>
      <c r="PY1279" s="60"/>
      <c r="PZ1279" s="60"/>
      <c r="QA1279" s="60"/>
      <c r="QB1279" s="60"/>
      <c r="QC1279" s="60"/>
      <c r="QD1279" s="60"/>
      <c r="QE1279" s="60"/>
      <c r="QF1279" s="60"/>
      <c r="QG1279" s="60"/>
      <c r="QH1279" s="60"/>
      <c r="QI1279" s="60"/>
      <c r="QJ1279" s="60"/>
      <c r="QK1279" s="60"/>
      <c r="QL1279" s="60"/>
      <c r="QM1279" s="60"/>
      <c r="QN1279" s="60"/>
      <c r="QO1279" s="60"/>
      <c r="QP1279" s="60"/>
      <c r="QQ1279" s="60"/>
      <c r="QR1279" s="60"/>
      <c r="QS1279" s="60"/>
      <c r="QT1279" s="60"/>
      <c r="QU1279" s="60"/>
      <c r="QV1279" s="60"/>
      <c r="QW1279" s="60"/>
      <c r="QX1279" s="60"/>
      <c r="QY1279" s="60"/>
      <c r="QZ1279" s="60"/>
      <c r="RA1279" s="60"/>
      <c r="RB1279" s="60"/>
      <c r="RC1279" s="60"/>
      <c r="RD1279" s="60"/>
      <c r="RE1279" s="60"/>
      <c r="RF1279" s="60"/>
      <c r="RG1279" s="60"/>
      <c r="RH1279" s="60"/>
      <c r="RI1279" s="60"/>
      <c r="RJ1279" s="60"/>
      <c r="RK1279" s="60"/>
      <c r="RL1279" s="60"/>
      <c r="RM1279" s="60"/>
      <c r="RN1279" s="60"/>
      <c r="RO1279" s="60"/>
      <c r="RP1279" s="60"/>
      <c r="RQ1279" s="60"/>
      <c r="RR1279" s="60"/>
      <c r="RS1279" s="60"/>
      <c r="RT1279" s="60"/>
      <c r="RU1279" s="60"/>
      <c r="RV1279" s="60"/>
      <c r="RW1279" s="60"/>
      <c r="RX1279" s="60"/>
      <c r="RY1279" s="60"/>
      <c r="RZ1279" s="60"/>
      <c r="SA1279" s="60"/>
      <c r="SB1279" s="60"/>
      <c r="SC1279" s="60"/>
      <c r="SD1279" s="60"/>
      <c r="SE1279" s="60"/>
      <c r="SF1279" s="60"/>
      <c r="SG1279" s="60"/>
      <c r="SH1279" s="60"/>
      <c r="SI1279" s="60"/>
      <c r="SJ1279" s="60"/>
      <c r="SK1279" s="60"/>
      <c r="SL1279" s="60"/>
      <c r="SM1279" s="60"/>
      <c r="SN1279" s="60"/>
      <c r="SO1279" s="60"/>
      <c r="SP1279" s="60"/>
      <c r="SQ1279" s="60"/>
      <c r="SR1279" s="60"/>
      <c r="SS1279" s="60"/>
      <c r="ST1279" s="60"/>
      <c r="SU1279" s="60"/>
      <c r="SV1279" s="60"/>
      <c r="SW1279" s="60"/>
      <c r="SX1279" s="60"/>
      <c r="SY1279" s="60"/>
      <c r="SZ1279" s="60"/>
      <c r="TA1279" s="60"/>
      <c r="TB1279" s="60"/>
      <c r="TC1279" s="60"/>
      <c r="TD1279" s="60"/>
      <c r="TE1279" s="60"/>
      <c r="TF1279" s="60"/>
      <c r="TG1279" s="60"/>
      <c r="TH1279" s="60"/>
      <c r="TI1279" s="60"/>
    </row>
    <row r="1280" spans="1:529" s="82" customFormat="1" ht="46.5" customHeight="1" thickBot="1" x14ac:dyDescent="0.3">
      <c r="A1280" s="65" t="s">
        <v>6008</v>
      </c>
      <c r="B1280" s="66">
        <v>42305</v>
      </c>
      <c r="C1280" s="67" t="s">
        <v>6012</v>
      </c>
      <c r="D1280" s="67" t="s">
        <v>7227</v>
      </c>
      <c r="E1280" s="67" t="s">
        <v>33</v>
      </c>
      <c r="F1280" s="67" t="s">
        <v>41</v>
      </c>
      <c r="G1280" s="67" t="s">
        <v>33</v>
      </c>
      <c r="H1280" s="158" t="s">
        <v>91</v>
      </c>
      <c r="I1280" s="66">
        <v>42333</v>
      </c>
      <c r="J1280" s="66" t="s">
        <v>1195</v>
      </c>
      <c r="K1280" s="67" t="s">
        <v>1118</v>
      </c>
      <c r="L1280" s="67"/>
      <c r="M1280" s="67" t="s">
        <v>1967</v>
      </c>
      <c r="N1280" s="67" t="s">
        <v>34</v>
      </c>
      <c r="O1280" s="67">
        <v>37643</v>
      </c>
      <c r="P1280" s="756"/>
      <c r="Q1280" s="756"/>
      <c r="R1280" s="756"/>
      <c r="S1280" s="756"/>
      <c r="T1280" s="562">
        <v>91.9</v>
      </c>
      <c r="U1280" s="67">
        <v>1806.64</v>
      </c>
      <c r="V1280" s="67">
        <v>37643</v>
      </c>
      <c r="W1280" s="67" t="s">
        <v>1253</v>
      </c>
      <c r="X1280" s="67">
        <v>35</v>
      </c>
      <c r="Y1280" s="67">
        <v>25</v>
      </c>
      <c r="Z1280" s="67">
        <v>125</v>
      </c>
      <c r="AA1280" s="67" t="s">
        <v>1090</v>
      </c>
      <c r="AB1280" s="67" t="s">
        <v>1090</v>
      </c>
      <c r="AC1280" s="67" t="s">
        <v>1090</v>
      </c>
      <c r="AD1280" s="67" t="s">
        <v>1090</v>
      </c>
      <c r="AE1280" s="67" t="s">
        <v>1090</v>
      </c>
      <c r="AF1280" s="67">
        <v>0.1</v>
      </c>
      <c r="AG1280" s="67" t="s">
        <v>1090</v>
      </c>
      <c r="AH1280" s="67">
        <v>520.29999999999995</v>
      </c>
      <c r="AI1280" s="67" t="s">
        <v>6010</v>
      </c>
      <c r="AJ1280" s="67" t="s">
        <v>6011</v>
      </c>
      <c r="AK1280" s="67" t="s">
        <v>5996</v>
      </c>
      <c r="AL1280" s="425"/>
      <c r="AM1280" s="60"/>
      <c r="AN1280" s="60"/>
      <c r="AO1280" s="60"/>
      <c r="AP1280" s="60"/>
      <c r="AQ1280" s="60"/>
      <c r="AR1280" s="60"/>
      <c r="AS1280" s="60"/>
      <c r="AT1280" s="60"/>
      <c r="AU1280" s="60"/>
      <c r="AV1280" s="60"/>
      <c r="AW1280" s="60"/>
      <c r="AX1280" s="60"/>
      <c r="AY1280" s="60"/>
      <c r="AZ1280" s="60"/>
      <c r="BA1280" s="60"/>
      <c r="BB1280" s="60"/>
      <c r="BC1280" s="60"/>
      <c r="BD1280" s="60"/>
      <c r="BE1280" s="60"/>
      <c r="BF1280" s="60"/>
      <c r="BG1280" s="60"/>
      <c r="BH1280" s="60"/>
      <c r="BI1280" s="60"/>
      <c r="BJ1280" s="60"/>
      <c r="BK1280" s="60"/>
      <c r="BL1280" s="60"/>
      <c r="BM1280" s="60"/>
      <c r="BN1280" s="60"/>
      <c r="BO1280" s="60"/>
      <c r="BP1280" s="60"/>
      <c r="BQ1280" s="60"/>
      <c r="BR1280" s="60"/>
      <c r="BS1280" s="60"/>
      <c r="BT1280" s="60"/>
      <c r="BU1280" s="60"/>
      <c r="BV1280" s="60"/>
      <c r="BW1280" s="60"/>
      <c r="BX1280" s="60"/>
      <c r="BY1280" s="60"/>
      <c r="BZ1280" s="60"/>
      <c r="CA1280" s="60"/>
      <c r="CB1280" s="60"/>
      <c r="CC1280" s="60"/>
      <c r="CD1280" s="60"/>
      <c r="CE1280" s="60"/>
      <c r="CF1280" s="60"/>
      <c r="CG1280" s="60"/>
      <c r="CH1280" s="60"/>
      <c r="CI1280" s="60"/>
      <c r="CJ1280" s="60"/>
      <c r="CK1280" s="60"/>
      <c r="CL1280" s="60"/>
      <c r="CM1280" s="60"/>
      <c r="CN1280" s="60"/>
      <c r="CO1280" s="60"/>
      <c r="CP1280" s="60"/>
      <c r="CQ1280" s="60"/>
      <c r="CR1280" s="60"/>
      <c r="CS1280" s="60"/>
      <c r="CT1280" s="60"/>
      <c r="CU1280" s="60"/>
      <c r="CV1280" s="60"/>
      <c r="CW1280" s="60"/>
      <c r="CX1280" s="60"/>
      <c r="CY1280" s="60"/>
      <c r="CZ1280" s="60"/>
      <c r="DA1280" s="60"/>
      <c r="DB1280" s="60"/>
      <c r="DC1280" s="60"/>
      <c r="DD1280" s="60"/>
      <c r="DE1280" s="60"/>
      <c r="DF1280" s="60"/>
      <c r="DG1280" s="60"/>
      <c r="DH1280" s="60"/>
      <c r="DI1280" s="60"/>
      <c r="DJ1280" s="60"/>
      <c r="DK1280" s="60"/>
      <c r="DL1280" s="60"/>
      <c r="DM1280" s="60"/>
      <c r="DN1280" s="60"/>
      <c r="DO1280" s="60"/>
      <c r="DP1280" s="60"/>
      <c r="DQ1280" s="60"/>
      <c r="DR1280" s="60"/>
      <c r="DS1280" s="60"/>
      <c r="DT1280" s="60"/>
      <c r="DU1280" s="60"/>
      <c r="DV1280" s="60"/>
      <c r="DW1280" s="60"/>
      <c r="DX1280" s="60"/>
      <c r="DY1280" s="60"/>
      <c r="DZ1280" s="60"/>
      <c r="EA1280" s="60"/>
      <c r="EB1280" s="60"/>
      <c r="EC1280" s="60"/>
      <c r="ED1280" s="60"/>
      <c r="EE1280" s="60"/>
      <c r="EF1280" s="60"/>
      <c r="EG1280" s="60"/>
      <c r="EH1280" s="60"/>
      <c r="EI1280" s="60"/>
      <c r="EJ1280" s="60"/>
      <c r="EK1280" s="60"/>
      <c r="EL1280" s="60"/>
      <c r="EM1280" s="60"/>
      <c r="EN1280" s="60"/>
      <c r="EO1280" s="60"/>
      <c r="EP1280" s="60"/>
      <c r="EQ1280" s="60"/>
      <c r="ER1280" s="60"/>
      <c r="ES1280" s="60"/>
      <c r="ET1280" s="60"/>
      <c r="EU1280" s="60"/>
      <c r="EV1280" s="60"/>
      <c r="EW1280" s="60"/>
      <c r="EX1280" s="60"/>
      <c r="EY1280" s="60"/>
      <c r="EZ1280" s="60"/>
      <c r="FA1280" s="60"/>
      <c r="FB1280" s="60"/>
      <c r="FC1280" s="60"/>
      <c r="FD1280" s="60"/>
      <c r="FE1280" s="60"/>
      <c r="FF1280" s="60"/>
      <c r="FG1280" s="60"/>
      <c r="FH1280" s="60"/>
      <c r="FI1280" s="60"/>
      <c r="FJ1280" s="60"/>
      <c r="FK1280" s="60"/>
      <c r="FL1280" s="60"/>
      <c r="FM1280" s="60"/>
      <c r="FN1280" s="60"/>
      <c r="FO1280" s="60"/>
      <c r="FP1280" s="60"/>
      <c r="FQ1280" s="60"/>
      <c r="FR1280" s="60"/>
      <c r="FS1280" s="60"/>
      <c r="FT1280" s="60"/>
      <c r="FU1280" s="60"/>
      <c r="FV1280" s="60"/>
      <c r="FW1280" s="60"/>
      <c r="FX1280" s="60"/>
      <c r="FY1280" s="60"/>
      <c r="FZ1280" s="60"/>
      <c r="GA1280" s="60"/>
      <c r="GB1280" s="60"/>
      <c r="GC1280" s="60"/>
      <c r="GD1280" s="60"/>
      <c r="GE1280" s="60"/>
      <c r="GF1280" s="60"/>
      <c r="GG1280" s="60"/>
      <c r="GH1280" s="60"/>
      <c r="GI1280" s="60"/>
      <c r="GJ1280" s="60"/>
      <c r="GK1280" s="60"/>
      <c r="GL1280" s="60"/>
      <c r="GM1280" s="60"/>
      <c r="GN1280" s="60"/>
      <c r="GO1280" s="60"/>
      <c r="GP1280" s="60"/>
      <c r="GQ1280" s="60"/>
      <c r="GR1280" s="60"/>
      <c r="GS1280" s="60"/>
      <c r="GT1280" s="60"/>
      <c r="GU1280" s="60"/>
      <c r="GV1280" s="60"/>
      <c r="GW1280" s="60"/>
      <c r="GX1280" s="60"/>
      <c r="GY1280" s="60"/>
      <c r="GZ1280" s="60"/>
      <c r="HA1280" s="60"/>
      <c r="HB1280" s="60"/>
      <c r="HC1280" s="60"/>
      <c r="HD1280" s="60"/>
      <c r="HE1280" s="60"/>
      <c r="HF1280" s="60"/>
      <c r="HG1280" s="60"/>
      <c r="HH1280" s="60"/>
      <c r="HI1280" s="60"/>
      <c r="HJ1280" s="60"/>
      <c r="HK1280" s="60"/>
      <c r="HL1280" s="60"/>
      <c r="HM1280" s="60"/>
      <c r="HN1280" s="60"/>
      <c r="HO1280" s="60"/>
      <c r="HP1280" s="60"/>
      <c r="HQ1280" s="60"/>
      <c r="HR1280" s="60"/>
      <c r="HS1280" s="60"/>
      <c r="HT1280" s="60"/>
      <c r="HU1280" s="60"/>
      <c r="HV1280" s="60"/>
      <c r="HW1280" s="60"/>
      <c r="HX1280" s="60"/>
      <c r="HY1280" s="60"/>
      <c r="HZ1280" s="60"/>
      <c r="IA1280" s="60"/>
      <c r="IB1280" s="60"/>
      <c r="IC1280" s="60"/>
      <c r="ID1280" s="60"/>
      <c r="IE1280" s="60"/>
      <c r="IF1280" s="60"/>
      <c r="IG1280" s="60"/>
      <c r="IH1280" s="60"/>
      <c r="II1280" s="60"/>
      <c r="IJ1280" s="60"/>
      <c r="IK1280" s="60"/>
      <c r="IL1280" s="60"/>
      <c r="IM1280" s="60"/>
      <c r="IN1280" s="60"/>
      <c r="IO1280" s="60"/>
      <c r="IP1280" s="60"/>
      <c r="IQ1280" s="60"/>
      <c r="IR1280" s="60"/>
      <c r="IS1280" s="60"/>
      <c r="IT1280" s="60"/>
      <c r="IU1280" s="60"/>
      <c r="IV1280" s="60"/>
      <c r="IW1280" s="60"/>
      <c r="IX1280" s="60"/>
      <c r="IY1280" s="60"/>
      <c r="IZ1280" s="60"/>
      <c r="JA1280" s="60"/>
      <c r="JB1280" s="60"/>
      <c r="JC1280" s="60"/>
      <c r="JD1280" s="60"/>
      <c r="JE1280" s="60"/>
      <c r="JF1280" s="60"/>
      <c r="JG1280" s="60"/>
      <c r="JH1280" s="60"/>
      <c r="JI1280" s="60"/>
      <c r="JJ1280" s="60"/>
      <c r="JK1280" s="60"/>
      <c r="JL1280" s="60"/>
      <c r="JM1280" s="60"/>
      <c r="JN1280" s="60"/>
      <c r="JO1280" s="60"/>
      <c r="JP1280" s="60"/>
      <c r="JQ1280" s="60"/>
      <c r="JR1280" s="60"/>
      <c r="JS1280" s="60"/>
      <c r="JT1280" s="60"/>
      <c r="JU1280" s="60"/>
      <c r="JV1280" s="60"/>
      <c r="JW1280" s="60"/>
      <c r="JX1280" s="60"/>
      <c r="JY1280" s="60"/>
      <c r="JZ1280" s="60"/>
      <c r="KA1280" s="60"/>
      <c r="KB1280" s="60"/>
      <c r="KC1280" s="60"/>
      <c r="KD1280" s="60"/>
      <c r="KE1280" s="60"/>
      <c r="KF1280" s="60"/>
      <c r="KG1280" s="60"/>
      <c r="KH1280" s="60"/>
      <c r="KI1280" s="60"/>
      <c r="KJ1280" s="60"/>
      <c r="KK1280" s="60"/>
      <c r="KL1280" s="60"/>
      <c r="KM1280" s="60"/>
      <c r="KN1280" s="60"/>
      <c r="KO1280" s="60"/>
      <c r="KP1280" s="60"/>
      <c r="KQ1280" s="60"/>
      <c r="KR1280" s="60"/>
      <c r="KS1280" s="60"/>
      <c r="KT1280" s="60"/>
      <c r="KU1280" s="60"/>
      <c r="KV1280" s="60"/>
      <c r="KW1280" s="60"/>
      <c r="KX1280" s="60"/>
      <c r="KY1280" s="60"/>
      <c r="KZ1280" s="60"/>
      <c r="LA1280" s="60"/>
      <c r="LB1280" s="60"/>
      <c r="LC1280" s="60"/>
      <c r="LD1280" s="60"/>
      <c r="LE1280" s="60"/>
      <c r="LF1280" s="60"/>
      <c r="LG1280" s="60"/>
      <c r="LH1280" s="60"/>
      <c r="LI1280" s="60"/>
      <c r="LJ1280" s="60"/>
      <c r="LK1280" s="60"/>
      <c r="LL1280" s="60"/>
      <c r="LM1280" s="60"/>
      <c r="LN1280" s="60"/>
      <c r="LO1280" s="60"/>
      <c r="LP1280" s="60"/>
      <c r="LQ1280" s="60"/>
      <c r="LR1280" s="60"/>
      <c r="LS1280" s="60"/>
      <c r="LT1280" s="60"/>
      <c r="LU1280" s="60"/>
      <c r="LV1280" s="60"/>
      <c r="LW1280" s="60"/>
      <c r="LX1280" s="60"/>
      <c r="LY1280" s="60"/>
      <c r="LZ1280" s="60"/>
      <c r="MA1280" s="60"/>
      <c r="MB1280" s="60"/>
      <c r="MC1280" s="60"/>
      <c r="MD1280" s="60"/>
      <c r="ME1280" s="60"/>
      <c r="MF1280" s="60"/>
      <c r="MG1280" s="60"/>
      <c r="MH1280" s="60"/>
      <c r="MI1280" s="60"/>
      <c r="MJ1280" s="60"/>
      <c r="MK1280" s="60"/>
      <c r="ML1280" s="60"/>
      <c r="MM1280" s="60"/>
      <c r="MN1280" s="60"/>
      <c r="MO1280" s="60"/>
      <c r="MP1280" s="60"/>
      <c r="MQ1280" s="60"/>
      <c r="MR1280" s="60"/>
      <c r="MS1280" s="60"/>
      <c r="MT1280" s="60"/>
      <c r="MU1280" s="60"/>
      <c r="MV1280" s="60"/>
      <c r="MW1280" s="60"/>
      <c r="MX1280" s="60"/>
      <c r="MY1280" s="60"/>
      <c r="MZ1280" s="60"/>
      <c r="NA1280" s="60"/>
      <c r="NB1280" s="60"/>
      <c r="NC1280" s="60"/>
      <c r="ND1280" s="60"/>
      <c r="NE1280" s="60"/>
      <c r="NF1280" s="60"/>
      <c r="NG1280" s="60"/>
      <c r="NH1280" s="60"/>
      <c r="NI1280" s="60"/>
      <c r="NJ1280" s="60"/>
      <c r="NK1280" s="60"/>
      <c r="NL1280" s="60"/>
      <c r="NM1280" s="60"/>
      <c r="NN1280" s="60"/>
      <c r="NO1280" s="60"/>
      <c r="NP1280" s="60"/>
      <c r="NQ1280" s="60"/>
      <c r="NR1280" s="60"/>
      <c r="NS1280" s="60"/>
      <c r="NT1280" s="60"/>
      <c r="NU1280" s="60"/>
      <c r="NV1280" s="60"/>
      <c r="NW1280" s="60"/>
      <c r="NX1280" s="60"/>
      <c r="NY1280" s="60"/>
      <c r="NZ1280" s="60"/>
      <c r="OA1280" s="60"/>
      <c r="OB1280" s="60"/>
      <c r="OC1280" s="60"/>
      <c r="OD1280" s="60"/>
      <c r="OE1280" s="60"/>
      <c r="OF1280" s="60"/>
      <c r="OG1280" s="60"/>
      <c r="OH1280" s="60"/>
      <c r="OI1280" s="60"/>
      <c r="OJ1280" s="60"/>
      <c r="OK1280" s="60"/>
      <c r="OL1280" s="60"/>
      <c r="OM1280" s="60"/>
      <c r="ON1280" s="60"/>
      <c r="OO1280" s="60"/>
      <c r="OP1280" s="60"/>
      <c r="OQ1280" s="60"/>
      <c r="OR1280" s="60"/>
      <c r="OS1280" s="60"/>
      <c r="OT1280" s="60"/>
      <c r="OU1280" s="60"/>
      <c r="OV1280" s="60"/>
      <c r="OW1280" s="60"/>
      <c r="OX1280" s="60"/>
      <c r="OY1280" s="60"/>
      <c r="OZ1280" s="60"/>
      <c r="PA1280" s="60"/>
      <c r="PB1280" s="60"/>
      <c r="PC1280" s="60"/>
      <c r="PD1280" s="60"/>
      <c r="PE1280" s="60"/>
      <c r="PF1280" s="60"/>
      <c r="PG1280" s="60"/>
      <c r="PH1280" s="60"/>
      <c r="PI1280" s="60"/>
      <c r="PJ1280" s="60"/>
      <c r="PK1280" s="60"/>
      <c r="PL1280" s="60"/>
      <c r="PM1280" s="60"/>
      <c r="PN1280" s="60"/>
      <c r="PO1280" s="60"/>
      <c r="PP1280" s="60"/>
      <c r="PQ1280" s="60"/>
      <c r="PR1280" s="60"/>
      <c r="PS1280" s="60"/>
      <c r="PT1280" s="60"/>
      <c r="PU1280" s="60"/>
      <c r="PV1280" s="60"/>
      <c r="PW1280" s="60"/>
      <c r="PX1280" s="60"/>
      <c r="PY1280" s="60"/>
      <c r="PZ1280" s="60"/>
      <c r="QA1280" s="60"/>
      <c r="QB1280" s="60"/>
      <c r="QC1280" s="60"/>
      <c r="QD1280" s="60"/>
      <c r="QE1280" s="60"/>
      <c r="QF1280" s="60"/>
      <c r="QG1280" s="60"/>
      <c r="QH1280" s="60"/>
      <c r="QI1280" s="60"/>
      <c r="QJ1280" s="60"/>
      <c r="QK1280" s="60"/>
      <c r="QL1280" s="60"/>
      <c r="QM1280" s="60"/>
      <c r="QN1280" s="60"/>
      <c r="QO1280" s="60"/>
      <c r="QP1280" s="60"/>
      <c r="QQ1280" s="60"/>
      <c r="QR1280" s="60"/>
      <c r="QS1280" s="60"/>
      <c r="QT1280" s="60"/>
      <c r="QU1280" s="60"/>
      <c r="QV1280" s="60"/>
      <c r="QW1280" s="60"/>
      <c r="QX1280" s="60"/>
      <c r="QY1280" s="60"/>
      <c r="QZ1280" s="60"/>
      <c r="RA1280" s="60"/>
      <c r="RB1280" s="60"/>
      <c r="RC1280" s="60"/>
      <c r="RD1280" s="60"/>
      <c r="RE1280" s="60"/>
      <c r="RF1280" s="60"/>
      <c r="RG1280" s="60"/>
      <c r="RH1280" s="60"/>
      <c r="RI1280" s="60"/>
      <c r="RJ1280" s="60"/>
      <c r="RK1280" s="60"/>
      <c r="RL1280" s="60"/>
      <c r="RM1280" s="60"/>
      <c r="RN1280" s="60"/>
      <c r="RO1280" s="60"/>
      <c r="RP1280" s="60"/>
      <c r="RQ1280" s="60"/>
      <c r="RR1280" s="60"/>
      <c r="RS1280" s="60"/>
      <c r="RT1280" s="60"/>
      <c r="RU1280" s="60"/>
      <c r="RV1280" s="60"/>
      <c r="RW1280" s="60"/>
      <c r="RX1280" s="60"/>
      <c r="RY1280" s="60"/>
      <c r="RZ1280" s="60"/>
      <c r="SA1280" s="60"/>
      <c r="SB1280" s="60"/>
      <c r="SC1280" s="60"/>
      <c r="SD1280" s="60"/>
      <c r="SE1280" s="60"/>
      <c r="SF1280" s="60"/>
      <c r="SG1280" s="60"/>
      <c r="SH1280" s="60"/>
      <c r="SI1280" s="60"/>
      <c r="SJ1280" s="60"/>
      <c r="SK1280" s="60"/>
      <c r="SL1280" s="60"/>
      <c r="SM1280" s="60"/>
      <c r="SN1280" s="60"/>
      <c r="SO1280" s="60"/>
      <c r="SP1280" s="60"/>
      <c r="SQ1280" s="60"/>
      <c r="SR1280" s="60"/>
      <c r="SS1280" s="60"/>
      <c r="ST1280" s="60"/>
      <c r="SU1280" s="60"/>
      <c r="SV1280" s="60"/>
      <c r="SW1280" s="60"/>
      <c r="SX1280" s="60"/>
      <c r="SY1280" s="60"/>
      <c r="SZ1280" s="60"/>
      <c r="TA1280" s="60"/>
      <c r="TB1280" s="60"/>
      <c r="TC1280" s="60"/>
      <c r="TD1280" s="60"/>
      <c r="TE1280" s="60"/>
      <c r="TF1280" s="60"/>
      <c r="TG1280" s="60"/>
      <c r="TH1280" s="60"/>
      <c r="TI1280" s="60"/>
    </row>
    <row r="1281" spans="1:529" s="82" customFormat="1" ht="46.5" customHeight="1" thickBot="1" x14ac:dyDescent="0.3">
      <c r="A1281" s="92" t="s">
        <v>6013</v>
      </c>
      <c r="B1281" s="93">
        <v>42306</v>
      </c>
      <c r="C1281" s="94" t="s">
        <v>6014</v>
      </c>
      <c r="D1281" s="94" t="s">
        <v>7228</v>
      </c>
      <c r="E1281" s="11" t="s">
        <v>33</v>
      </c>
      <c r="F1281" s="11" t="s">
        <v>41</v>
      </c>
      <c r="G1281" s="11" t="s">
        <v>33</v>
      </c>
      <c r="H1281" s="159" t="s">
        <v>153</v>
      </c>
      <c r="I1281" s="93">
        <v>42333</v>
      </c>
      <c r="J1281" s="93">
        <v>44498</v>
      </c>
      <c r="K1281" s="94" t="s">
        <v>1313</v>
      </c>
      <c r="L1281" s="94"/>
      <c r="M1281" s="94" t="s">
        <v>6015</v>
      </c>
      <c r="N1281" s="67" t="s">
        <v>34</v>
      </c>
      <c r="O1281" s="94">
        <v>3862</v>
      </c>
      <c r="P1281" s="834"/>
      <c r="Q1281" s="834"/>
      <c r="R1281" s="834"/>
      <c r="S1281" s="834"/>
      <c r="T1281" s="579">
        <v>0.68300000000000005</v>
      </c>
      <c r="U1281" s="94">
        <v>10.58</v>
      </c>
      <c r="V1281" s="94">
        <v>3862</v>
      </c>
      <c r="W1281" s="94" t="s">
        <v>1089</v>
      </c>
      <c r="X1281" s="94">
        <v>35</v>
      </c>
      <c r="Y1281" s="94">
        <v>15</v>
      </c>
      <c r="Z1281" s="94">
        <v>70</v>
      </c>
      <c r="AA1281" s="94" t="s">
        <v>1090</v>
      </c>
      <c r="AB1281" s="94" t="s">
        <v>1090</v>
      </c>
      <c r="AC1281" s="94" t="s">
        <v>1090</v>
      </c>
      <c r="AD1281" s="94" t="s">
        <v>1090</v>
      </c>
      <c r="AE1281" s="94" t="s">
        <v>1090</v>
      </c>
      <c r="AF1281" s="94" t="s">
        <v>1090</v>
      </c>
      <c r="AG1281" s="94" t="s">
        <v>1090</v>
      </c>
      <c r="AH1281" s="67">
        <v>1693.5</v>
      </c>
      <c r="AI1281" s="67" t="s">
        <v>6016</v>
      </c>
      <c r="AJ1281" s="67" t="s">
        <v>6017</v>
      </c>
      <c r="AK1281" s="67" t="s">
        <v>1459</v>
      </c>
      <c r="AL1281" s="470"/>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BM1281" s="60"/>
      <c r="BN1281" s="60"/>
      <c r="BO1281" s="60"/>
      <c r="BP1281" s="60"/>
      <c r="BQ1281" s="60"/>
      <c r="BR1281" s="60"/>
      <c r="BS1281" s="60"/>
      <c r="BT1281" s="60"/>
      <c r="BU1281" s="60"/>
      <c r="BV1281" s="60"/>
      <c r="BW1281" s="60"/>
      <c r="BX1281" s="60"/>
      <c r="BY1281" s="60"/>
      <c r="BZ1281" s="60"/>
      <c r="CA1281" s="60"/>
      <c r="CB1281" s="60"/>
      <c r="CC1281" s="60"/>
      <c r="CD1281" s="60"/>
      <c r="CE1281" s="60"/>
      <c r="CF1281" s="60"/>
      <c r="CG1281" s="60"/>
      <c r="CH1281" s="60"/>
      <c r="CI1281" s="60"/>
      <c r="CJ1281" s="60"/>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c r="EQ1281" s="60"/>
      <c r="ER1281" s="60"/>
      <c r="ES1281" s="60"/>
      <c r="ET1281" s="60"/>
      <c r="EU1281" s="60"/>
      <c r="EV1281" s="60"/>
      <c r="EW1281" s="60"/>
      <c r="EX1281" s="60"/>
      <c r="EY1281" s="60"/>
      <c r="EZ1281" s="60"/>
      <c r="FA1281" s="60"/>
      <c r="FB1281" s="60"/>
      <c r="FC1281" s="60"/>
      <c r="FD1281" s="60"/>
      <c r="FE1281" s="60"/>
      <c r="FF1281" s="60"/>
      <c r="FG1281" s="60"/>
      <c r="FH1281" s="60"/>
      <c r="FI1281" s="60"/>
      <c r="FJ1281" s="60"/>
      <c r="FK1281" s="60"/>
      <c r="FL1281" s="60"/>
      <c r="FM1281" s="60"/>
      <c r="FN1281" s="60"/>
      <c r="FO1281" s="60"/>
      <c r="FP1281" s="60"/>
      <c r="FQ1281" s="60"/>
      <c r="FR1281" s="60"/>
      <c r="FS1281" s="60"/>
      <c r="FT1281" s="60"/>
      <c r="FU1281" s="60"/>
      <c r="FV1281" s="60"/>
      <c r="FW1281" s="60"/>
      <c r="FX1281" s="60"/>
      <c r="FY1281" s="60"/>
      <c r="FZ1281" s="60"/>
      <c r="GA1281" s="60"/>
      <c r="GB1281" s="60"/>
      <c r="GC1281" s="60"/>
      <c r="GD1281" s="60"/>
      <c r="GE1281" s="60"/>
      <c r="GF1281" s="60"/>
      <c r="GG1281" s="60"/>
      <c r="GH1281" s="60"/>
      <c r="GI1281" s="60"/>
      <c r="GJ1281" s="60"/>
      <c r="GK1281" s="60"/>
      <c r="GL1281" s="60"/>
      <c r="GM1281" s="60"/>
      <c r="GN1281" s="60"/>
      <c r="GO1281" s="60"/>
      <c r="GP1281" s="60"/>
      <c r="GQ1281" s="60"/>
      <c r="GR1281" s="60"/>
      <c r="GS1281" s="60"/>
      <c r="GT1281" s="60"/>
      <c r="GU1281" s="60"/>
      <c r="GV1281" s="60"/>
      <c r="GW1281" s="60"/>
      <c r="GX1281" s="60"/>
      <c r="GY1281" s="60"/>
      <c r="GZ1281" s="60"/>
      <c r="HA1281" s="60"/>
      <c r="HB1281" s="60"/>
      <c r="HC1281" s="60"/>
      <c r="HD1281" s="60"/>
      <c r="HE1281" s="60"/>
      <c r="HF1281" s="60"/>
      <c r="HG1281" s="60"/>
      <c r="HH1281" s="60"/>
      <c r="HI1281" s="60"/>
      <c r="HJ1281" s="60"/>
      <c r="HK1281" s="60"/>
      <c r="HL1281" s="60"/>
      <c r="HM1281" s="60"/>
      <c r="HN1281" s="60"/>
      <c r="HO1281" s="60"/>
      <c r="HP1281" s="60"/>
      <c r="HQ1281" s="60"/>
      <c r="HR1281" s="60"/>
      <c r="HS1281" s="60"/>
      <c r="HT1281" s="60"/>
      <c r="HU1281" s="60"/>
      <c r="HV1281" s="60"/>
      <c r="HW1281" s="60"/>
      <c r="HX1281" s="60"/>
      <c r="HY1281" s="60"/>
      <c r="HZ1281" s="60"/>
      <c r="IA1281" s="60"/>
      <c r="IB1281" s="60"/>
      <c r="IC1281" s="60"/>
      <c r="ID1281" s="60"/>
      <c r="IE1281" s="60"/>
      <c r="IF1281" s="60"/>
      <c r="IG1281" s="60"/>
      <c r="IH1281" s="60"/>
      <c r="II1281" s="60"/>
      <c r="IJ1281" s="60"/>
      <c r="IK1281" s="60"/>
      <c r="IL1281" s="60"/>
      <c r="IM1281" s="60"/>
      <c r="IN1281" s="60"/>
      <c r="IO1281" s="60"/>
      <c r="IP1281" s="60"/>
      <c r="IQ1281" s="60"/>
      <c r="IR1281" s="60"/>
      <c r="IS1281" s="60"/>
      <c r="IT1281" s="60"/>
      <c r="IU1281" s="60"/>
      <c r="IV1281" s="60"/>
      <c r="IW1281" s="60"/>
      <c r="IX1281" s="60"/>
      <c r="IY1281" s="60"/>
      <c r="IZ1281" s="60"/>
      <c r="JA1281" s="60"/>
      <c r="JB1281" s="60"/>
      <c r="JC1281" s="60"/>
      <c r="JD1281" s="60"/>
      <c r="JE1281" s="60"/>
      <c r="JF1281" s="60"/>
      <c r="JG1281" s="60"/>
      <c r="JH1281" s="60"/>
      <c r="JI1281" s="60"/>
      <c r="JJ1281" s="60"/>
      <c r="JK1281" s="60"/>
      <c r="JL1281" s="60"/>
      <c r="JM1281" s="60"/>
      <c r="JN1281" s="60"/>
      <c r="JO1281" s="60"/>
      <c r="JP1281" s="60"/>
      <c r="JQ1281" s="60"/>
      <c r="JR1281" s="60"/>
      <c r="JS1281" s="60"/>
      <c r="JT1281" s="60"/>
      <c r="JU1281" s="60"/>
      <c r="JV1281" s="60"/>
      <c r="JW1281" s="60"/>
      <c r="JX1281" s="60"/>
      <c r="JY1281" s="60"/>
      <c r="JZ1281" s="60"/>
      <c r="KA1281" s="60"/>
      <c r="KB1281" s="60"/>
      <c r="KC1281" s="60"/>
      <c r="KD1281" s="60"/>
      <c r="KE1281" s="60"/>
      <c r="KF1281" s="60"/>
      <c r="KG1281" s="60"/>
      <c r="KH1281" s="60"/>
      <c r="KI1281" s="60"/>
      <c r="KJ1281" s="60"/>
      <c r="KK1281" s="60"/>
      <c r="KL1281" s="60"/>
      <c r="KM1281" s="60"/>
      <c r="KN1281" s="60"/>
      <c r="KO1281" s="60"/>
      <c r="KP1281" s="60"/>
      <c r="KQ1281" s="60"/>
      <c r="KR1281" s="60"/>
      <c r="KS1281" s="60"/>
      <c r="KT1281" s="60"/>
      <c r="KU1281" s="60"/>
      <c r="KV1281" s="60"/>
      <c r="KW1281" s="60"/>
      <c r="KX1281" s="60"/>
      <c r="KY1281" s="60"/>
      <c r="KZ1281" s="60"/>
      <c r="LA1281" s="60"/>
      <c r="LB1281" s="60"/>
      <c r="LC1281" s="60"/>
      <c r="LD1281" s="60"/>
      <c r="LE1281" s="60"/>
      <c r="LF1281" s="60"/>
      <c r="LG1281" s="60"/>
      <c r="LH1281" s="60"/>
      <c r="LI1281" s="60"/>
      <c r="LJ1281" s="60"/>
      <c r="LK1281" s="60"/>
      <c r="LL1281" s="60"/>
      <c r="LM1281" s="60"/>
      <c r="LN1281" s="60"/>
      <c r="LO1281" s="60"/>
      <c r="LP1281" s="60"/>
      <c r="LQ1281" s="60"/>
      <c r="LR1281" s="60"/>
      <c r="LS1281" s="60"/>
      <c r="LT1281" s="60"/>
      <c r="LU1281" s="60"/>
      <c r="LV1281" s="60"/>
      <c r="LW1281" s="60"/>
      <c r="LX1281" s="60"/>
      <c r="LY1281" s="60"/>
      <c r="LZ1281" s="60"/>
      <c r="MA1281" s="60"/>
      <c r="MB1281" s="60"/>
      <c r="MC1281" s="60"/>
      <c r="MD1281" s="60"/>
      <c r="ME1281" s="60"/>
      <c r="MF1281" s="60"/>
      <c r="MG1281" s="60"/>
      <c r="MH1281" s="60"/>
      <c r="MI1281" s="60"/>
      <c r="MJ1281" s="60"/>
      <c r="MK1281" s="60"/>
      <c r="ML1281" s="60"/>
      <c r="MM1281" s="60"/>
      <c r="MN1281" s="60"/>
      <c r="MO1281" s="60"/>
      <c r="MP1281" s="60"/>
      <c r="MQ1281" s="60"/>
      <c r="MR1281" s="60"/>
      <c r="MS1281" s="60"/>
      <c r="MT1281" s="60"/>
      <c r="MU1281" s="60"/>
      <c r="MV1281" s="60"/>
      <c r="MW1281" s="60"/>
      <c r="MX1281" s="60"/>
      <c r="MY1281" s="60"/>
      <c r="MZ1281" s="60"/>
      <c r="NA1281" s="60"/>
      <c r="NB1281" s="60"/>
      <c r="NC1281" s="60"/>
      <c r="ND1281" s="60"/>
      <c r="NE1281" s="60"/>
      <c r="NF1281" s="60"/>
      <c r="NG1281" s="60"/>
      <c r="NH1281" s="60"/>
      <c r="NI1281" s="60"/>
      <c r="NJ1281" s="60"/>
      <c r="NK1281" s="60"/>
      <c r="NL1281" s="60"/>
      <c r="NM1281" s="60"/>
      <c r="NN1281" s="60"/>
      <c r="NO1281" s="60"/>
      <c r="NP1281" s="60"/>
      <c r="NQ1281" s="60"/>
      <c r="NR1281" s="60"/>
      <c r="NS1281" s="60"/>
      <c r="NT1281" s="60"/>
      <c r="NU1281" s="60"/>
      <c r="NV1281" s="60"/>
      <c r="NW1281" s="60"/>
      <c r="NX1281" s="60"/>
      <c r="NY1281" s="60"/>
      <c r="NZ1281" s="60"/>
      <c r="OA1281" s="60"/>
      <c r="OB1281" s="60"/>
      <c r="OC1281" s="60"/>
      <c r="OD1281" s="60"/>
      <c r="OE1281" s="60"/>
      <c r="OF1281" s="60"/>
      <c r="OG1281" s="60"/>
      <c r="OH1281" s="60"/>
      <c r="OI1281" s="60"/>
      <c r="OJ1281" s="60"/>
      <c r="OK1281" s="60"/>
      <c r="OL1281" s="60"/>
      <c r="OM1281" s="60"/>
      <c r="ON1281" s="60"/>
      <c r="OO1281" s="60"/>
      <c r="OP1281" s="60"/>
      <c r="OQ1281" s="60"/>
      <c r="OR1281" s="60"/>
      <c r="OS1281" s="60"/>
      <c r="OT1281" s="60"/>
      <c r="OU1281" s="60"/>
      <c r="OV1281" s="60"/>
      <c r="OW1281" s="60"/>
      <c r="OX1281" s="60"/>
      <c r="OY1281" s="60"/>
      <c r="OZ1281" s="60"/>
      <c r="PA1281" s="60"/>
      <c r="PB1281" s="60"/>
      <c r="PC1281" s="60"/>
      <c r="PD1281" s="60"/>
      <c r="PE1281" s="60"/>
      <c r="PF1281" s="60"/>
      <c r="PG1281" s="60"/>
      <c r="PH1281" s="60"/>
      <c r="PI1281" s="60"/>
      <c r="PJ1281" s="60"/>
      <c r="PK1281" s="60"/>
      <c r="PL1281" s="60"/>
      <c r="PM1281" s="60"/>
      <c r="PN1281" s="60"/>
      <c r="PO1281" s="60"/>
      <c r="PP1281" s="60"/>
      <c r="PQ1281" s="60"/>
      <c r="PR1281" s="60"/>
      <c r="PS1281" s="60"/>
      <c r="PT1281" s="60"/>
      <c r="PU1281" s="60"/>
      <c r="PV1281" s="60"/>
      <c r="PW1281" s="60"/>
      <c r="PX1281" s="60"/>
      <c r="PY1281" s="60"/>
      <c r="PZ1281" s="60"/>
      <c r="QA1281" s="60"/>
      <c r="QB1281" s="60"/>
      <c r="QC1281" s="60"/>
      <c r="QD1281" s="60"/>
      <c r="QE1281" s="60"/>
      <c r="QF1281" s="60"/>
      <c r="QG1281" s="60"/>
      <c r="QH1281" s="60"/>
      <c r="QI1281" s="60"/>
      <c r="QJ1281" s="60"/>
      <c r="QK1281" s="60"/>
      <c r="QL1281" s="60"/>
      <c r="QM1281" s="60"/>
      <c r="QN1281" s="60"/>
      <c r="QO1281" s="60"/>
      <c r="QP1281" s="60"/>
      <c r="QQ1281" s="60"/>
      <c r="QR1281" s="60"/>
      <c r="QS1281" s="60"/>
      <c r="QT1281" s="60"/>
      <c r="QU1281" s="60"/>
      <c r="QV1281" s="60"/>
      <c r="QW1281" s="60"/>
      <c r="QX1281" s="60"/>
      <c r="QY1281" s="60"/>
      <c r="QZ1281" s="60"/>
      <c r="RA1281" s="60"/>
      <c r="RB1281" s="60"/>
      <c r="RC1281" s="60"/>
      <c r="RD1281" s="60"/>
      <c r="RE1281" s="60"/>
      <c r="RF1281" s="60"/>
      <c r="RG1281" s="60"/>
      <c r="RH1281" s="60"/>
      <c r="RI1281" s="60"/>
      <c r="RJ1281" s="60"/>
      <c r="RK1281" s="60"/>
      <c r="RL1281" s="60"/>
      <c r="RM1281" s="60"/>
      <c r="RN1281" s="60"/>
      <c r="RO1281" s="60"/>
      <c r="RP1281" s="60"/>
      <c r="RQ1281" s="60"/>
      <c r="RR1281" s="60"/>
      <c r="RS1281" s="60"/>
      <c r="RT1281" s="60"/>
      <c r="RU1281" s="60"/>
      <c r="RV1281" s="60"/>
      <c r="RW1281" s="60"/>
      <c r="RX1281" s="60"/>
      <c r="RY1281" s="60"/>
      <c r="RZ1281" s="60"/>
      <c r="SA1281" s="60"/>
      <c r="SB1281" s="60"/>
      <c r="SC1281" s="60"/>
      <c r="SD1281" s="60"/>
      <c r="SE1281" s="60"/>
      <c r="SF1281" s="60"/>
      <c r="SG1281" s="60"/>
      <c r="SH1281" s="60"/>
      <c r="SI1281" s="60"/>
      <c r="SJ1281" s="60"/>
      <c r="SK1281" s="60"/>
      <c r="SL1281" s="60"/>
      <c r="SM1281" s="60"/>
      <c r="SN1281" s="60"/>
      <c r="SO1281" s="60"/>
      <c r="SP1281" s="60"/>
      <c r="SQ1281" s="60"/>
      <c r="SR1281" s="60"/>
      <c r="SS1281" s="60"/>
      <c r="ST1281" s="60"/>
      <c r="SU1281" s="60"/>
      <c r="SV1281" s="60"/>
      <c r="SW1281" s="60"/>
      <c r="SX1281" s="60"/>
      <c r="SY1281" s="60"/>
      <c r="SZ1281" s="60"/>
      <c r="TA1281" s="60"/>
      <c r="TB1281" s="60"/>
      <c r="TC1281" s="60"/>
      <c r="TD1281" s="60"/>
      <c r="TE1281" s="60"/>
      <c r="TF1281" s="60"/>
      <c r="TG1281" s="60"/>
      <c r="TH1281" s="60"/>
      <c r="TI1281" s="60"/>
    </row>
    <row r="1282" spans="1:529" s="82" customFormat="1" ht="46.5" customHeight="1" thickBot="1" x14ac:dyDescent="0.3">
      <c r="A1282" s="92" t="s">
        <v>6018</v>
      </c>
      <c r="B1282" s="93">
        <v>42319</v>
      </c>
      <c r="C1282" s="94" t="s">
        <v>6019</v>
      </c>
      <c r="D1282" s="94" t="s">
        <v>7229</v>
      </c>
      <c r="E1282" s="94" t="s">
        <v>68</v>
      </c>
      <c r="F1282" s="94" t="s">
        <v>69</v>
      </c>
      <c r="G1282" s="94" t="s">
        <v>51</v>
      </c>
      <c r="H1282" s="159" t="s">
        <v>272</v>
      </c>
      <c r="I1282" s="93">
        <v>42340</v>
      </c>
      <c r="J1282" s="93">
        <v>45901</v>
      </c>
      <c r="K1282" s="94" t="s">
        <v>1088</v>
      </c>
      <c r="L1282" s="94" t="s">
        <v>6765</v>
      </c>
      <c r="M1282" s="94" t="s">
        <v>982</v>
      </c>
      <c r="N1282" s="67" t="s">
        <v>52</v>
      </c>
      <c r="O1282" s="94">
        <v>18250</v>
      </c>
      <c r="P1282" s="834" t="s">
        <v>7789</v>
      </c>
      <c r="Q1282" s="834" t="s">
        <v>7789</v>
      </c>
      <c r="R1282" s="834"/>
      <c r="S1282" s="834"/>
      <c r="T1282" s="579"/>
      <c r="U1282" s="94">
        <v>50</v>
      </c>
      <c r="V1282" s="94">
        <v>18250</v>
      </c>
      <c r="W1282" s="94" t="s">
        <v>1089</v>
      </c>
      <c r="X1282" s="94">
        <v>35</v>
      </c>
      <c r="Y1282" s="94">
        <v>25</v>
      </c>
      <c r="Z1282" s="94">
        <v>125</v>
      </c>
      <c r="AA1282" s="94" t="s">
        <v>1090</v>
      </c>
      <c r="AB1282" s="94" t="s">
        <v>1090</v>
      </c>
      <c r="AC1282" s="94" t="s">
        <v>1090</v>
      </c>
      <c r="AD1282" s="94" t="s">
        <v>1090</v>
      </c>
      <c r="AE1282" s="94" t="s">
        <v>1090</v>
      </c>
      <c r="AF1282" s="94" t="s">
        <v>1090</v>
      </c>
      <c r="AG1282" s="94" t="s">
        <v>6022</v>
      </c>
      <c r="AH1282" s="94">
        <v>687.62</v>
      </c>
      <c r="AI1282" s="94" t="s">
        <v>6020</v>
      </c>
      <c r="AJ1282" s="94" t="s">
        <v>6021</v>
      </c>
      <c r="AK1282" s="67" t="s">
        <v>200</v>
      </c>
      <c r="AL1282" s="470"/>
      <c r="AM1282" s="60"/>
      <c r="AN1282" s="60"/>
      <c r="AO1282" s="60"/>
      <c r="AP1282" s="60"/>
      <c r="AQ1282" s="60"/>
      <c r="AR1282" s="60"/>
      <c r="AS1282" s="60"/>
      <c r="AT1282" s="60"/>
      <c r="AU1282" s="60"/>
      <c r="AV1282" s="60"/>
      <c r="AW1282" s="60"/>
      <c r="AX1282" s="60"/>
      <c r="AY1282" s="60"/>
      <c r="AZ1282" s="60"/>
      <c r="BA1282" s="60"/>
      <c r="BB1282" s="60"/>
      <c r="BC1282" s="60"/>
      <c r="BD1282" s="60"/>
      <c r="BE1282" s="60"/>
      <c r="BF1282" s="60"/>
      <c r="BG1282" s="60"/>
      <c r="BH1282" s="60"/>
      <c r="BI1282" s="60"/>
      <c r="BJ1282" s="60"/>
      <c r="BK1282" s="60"/>
      <c r="BL1282" s="60"/>
      <c r="BM1282" s="60"/>
      <c r="BN1282" s="60"/>
      <c r="BO1282" s="60"/>
      <c r="BP1282" s="60"/>
      <c r="BQ1282" s="60"/>
      <c r="BR1282" s="60"/>
      <c r="BS1282" s="60"/>
      <c r="BT1282" s="60"/>
      <c r="BU1282" s="60"/>
      <c r="BV1282" s="60"/>
      <c r="BW1282" s="60"/>
      <c r="BX1282" s="60"/>
      <c r="BY1282" s="60"/>
      <c r="BZ1282" s="60"/>
      <c r="CA1282" s="60"/>
      <c r="CB1282" s="60"/>
      <c r="CC1282" s="60"/>
      <c r="CD1282" s="60"/>
      <c r="CE1282" s="60"/>
      <c r="CF1282" s="60"/>
      <c r="CG1282" s="60"/>
      <c r="CH1282" s="60"/>
      <c r="CI1282" s="60"/>
      <c r="CJ1282" s="60"/>
      <c r="CK1282" s="60"/>
      <c r="CL1282" s="60"/>
      <c r="CM1282" s="60"/>
      <c r="CN1282" s="60"/>
      <c r="CO1282" s="60"/>
      <c r="CP1282" s="60"/>
      <c r="CQ1282" s="60"/>
      <c r="CR1282" s="60"/>
      <c r="CS1282" s="60"/>
      <c r="CT1282" s="60"/>
      <c r="CU1282" s="60"/>
      <c r="CV1282" s="60"/>
      <c r="CW1282" s="60"/>
      <c r="CX1282" s="60"/>
      <c r="CY1282" s="60"/>
      <c r="CZ1282" s="60"/>
      <c r="DA1282" s="60"/>
      <c r="DB1282" s="60"/>
      <c r="DC1282" s="60"/>
      <c r="DD1282" s="60"/>
      <c r="DE1282" s="60"/>
      <c r="DF1282" s="60"/>
      <c r="DG1282" s="60"/>
      <c r="DH1282" s="60"/>
      <c r="DI1282" s="60"/>
      <c r="DJ1282" s="60"/>
      <c r="DK1282" s="60"/>
      <c r="DL1282" s="60"/>
      <c r="DM1282" s="60"/>
      <c r="DN1282" s="60"/>
      <c r="DO1282" s="60"/>
      <c r="DP1282" s="60"/>
      <c r="DQ1282" s="60"/>
      <c r="DR1282" s="60"/>
      <c r="DS1282" s="60"/>
      <c r="DT1282" s="60"/>
      <c r="DU1282" s="60"/>
      <c r="DV1282" s="60"/>
      <c r="DW1282" s="60"/>
      <c r="DX1282" s="60"/>
      <c r="DY1282" s="60"/>
      <c r="DZ1282" s="60"/>
      <c r="EA1282" s="60"/>
      <c r="EB1282" s="60"/>
      <c r="EC1282" s="60"/>
      <c r="ED1282" s="60"/>
      <c r="EE1282" s="60"/>
      <c r="EF1282" s="60"/>
      <c r="EG1282" s="60"/>
      <c r="EH1282" s="60"/>
      <c r="EI1282" s="60"/>
      <c r="EJ1282" s="60"/>
      <c r="EK1282" s="60"/>
      <c r="EL1282" s="60"/>
      <c r="EM1282" s="60"/>
      <c r="EN1282" s="60"/>
      <c r="EO1282" s="60"/>
      <c r="EP1282" s="60"/>
      <c r="EQ1282" s="60"/>
      <c r="ER1282" s="60"/>
      <c r="ES1282" s="60"/>
      <c r="ET1282" s="60"/>
      <c r="EU1282" s="60"/>
      <c r="EV1282" s="60"/>
      <c r="EW1282" s="60"/>
      <c r="EX1282" s="60"/>
      <c r="EY1282" s="60"/>
      <c r="EZ1282" s="60"/>
      <c r="FA1282" s="60"/>
      <c r="FB1282" s="60"/>
      <c r="FC1282" s="60"/>
      <c r="FD1282" s="60"/>
      <c r="FE1282" s="60"/>
      <c r="FF1282" s="60"/>
      <c r="FG1282" s="60"/>
      <c r="FH1282" s="60"/>
      <c r="FI1282" s="60"/>
      <c r="FJ1282" s="60"/>
      <c r="FK1282" s="60"/>
      <c r="FL1282" s="60"/>
      <c r="FM1282" s="60"/>
      <c r="FN1282" s="60"/>
      <c r="FO1282" s="60"/>
      <c r="FP1282" s="60"/>
      <c r="FQ1282" s="60"/>
      <c r="FR1282" s="60"/>
      <c r="FS1282" s="60"/>
      <c r="FT1282" s="60"/>
      <c r="FU1282" s="60"/>
      <c r="FV1282" s="60"/>
      <c r="FW1282" s="60"/>
      <c r="FX1282" s="60"/>
      <c r="FY1282" s="60"/>
      <c r="FZ1282" s="60"/>
      <c r="GA1282" s="60"/>
      <c r="GB1282" s="60"/>
      <c r="GC1282" s="60"/>
      <c r="GD1282" s="60"/>
      <c r="GE1282" s="60"/>
      <c r="GF1282" s="60"/>
      <c r="GG1282" s="60"/>
      <c r="GH1282" s="60"/>
      <c r="GI1282" s="60"/>
      <c r="GJ1282" s="60"/>
      <c r="GK1282" s="60"/>
      <c r="GL1282" s="60"/>
      <c r="GM1282" s="60"/>
      <c r="GN1282" s="60"/>
      <c r="GO1282" s="60"/>
      <c r="GP1282" s="60"/>
      <c r="GQ1282" s="60"/>
      <c r="GR1282" s="60"/>
      <c r="GS1282" s="60"/>
      <c r="GT1282" s="60"/>
      <c r="GU1282" s="60"/>
      <c r="GV1282" s="60"/>
      <c r="GW1282" s="60"/>
      <c r="GX1282" s="60"/>
      <c r="GY1282" s="60"/>
      <c r="GZ1282" s="60"/>
      <c r="HA1282" s="60"/>
      <c r="HB1282" s="60"/>
      <c r="HC1282" s="60"/>
      <c r="HD1282" s="60"/>
      <c r="HE1282" s="60"/>
      <c r="HF1282" s="60"/>
      <c r="HG1282" s="60"/>
      <c r="HH1282" s="60"/>
      <c r="HI1282" s="60"/>
      <c r="HJ1282" s="60"/>
      <c r="HK1282" s="60"/>
      <c r="HL1282" s="60"/>
      <c r="HM1282" s="60"/>
      <c r="HN1282" s="60"/>
      <c r="HO1282" s="60"/>
      <c r="HP1282" s="60"/>
      <c r="HQ1282" s="60"/>
      <c r="HR1282" s="60"/>
      <c r="HS1282" s="60"/>
      <c r="HT1282" s="60"/>
      <c r="HU1282" s="60"/>
      <c r="HV1282" s="60"/>
      <c r="HW1282" s="60"/>
      <c r="HX1282" s="60"/>
      <c r="HY1282" s="60"/>
      <c r="HZ1282" s="60"/>
      <c r="IA1282" s="60"/>
      <c r="IB1282" s="60"/>
      <c r="IC1282" s="60"/>
      <c r="ID1282" s="60"/>
      <c r="IE1282" s="60"/>
      <c r="IF1282" s="60"/>
      <c r="IG1282" s="60"/>
      <c r="IH1282" s="60"/>
      <c r="II1282" s="60"/>
      <c r="IJ1282" s="60"/>
      <c r="IK1282" s="60"/>
      <c r="IL1282" s="60"/>
      <c r="IM1282" s="60"/>
      <c r="IN1282" s="60"/>
      <c r="IO1282" s="60"/>
      <c r="IP1282" s="60"/>
      <c r="IQ1282" s="60"/>
      <c r="IR1282" s="60"/>
      <c r="IS1282" s="60"/>
      <c r="IT1282" s="60"/>
      <c r="IU1282" s="60"/>
      <c r="IV1282" s="60"/>
      <c r="IW1282" s="60"/>
      <c r="IX1282" s="60"/>
      <c r="IY1282" s="60"/>
      <c r="IZ1282" s="60"/>
      <c r="JA1282" s="60"/>
      <c r="JB1282" s="60"/>
      <c r="JC1282" s="60"/>
      <c r="JD1282" s="60"/>
      <c r="JE1282" s="60"/>
      <c r="JF1282" s="60"/>
      <c r="JG1282" s="60"/>
      <c r="JH1282" s="60"/>
      <c r="JI1282" s="60"/>
      <c r="JJ1282" s="60"/>
      <c r="JK1282" s="60"/>
      <c r="JL1282" s="60"/>
      <c r="JM1282" s="60"/>
      <c r="JN1282" s="60"/>
      <c r="JO1282" s="60"/>
      <c r="JP1282" s="60"/>
      <c r="JQ1282" s="60"/>
      <c r="JR1282" s="60"/>
      <c r="JS1282" s="60"/>
      <c r="JT1282" s="60"/>
      <c r="JU1282" s="60"/>
      <c r="JV1282" s="60"/>
      <c r="JW1282" s="60"/>
      <c r="JX1282" s="60"/>
      <c r="JY1282" s="60"/>
      <c r="JZ1282" s="60"/>
      <c r="KA1282" s="60"/>
      <c r="KB1282" s="60"/>
      <c r="KC1282" s="60"/>
      <c r="KD1282" s="60"/>
      <c r="KE1282" s="60"/>
      <c r="KF1282" s="60"/>
      <c r="KG1282" s="60"/>
      <c r="KH1282" s="60"/>
      <c r="KI1282" s="60"/>
      <c r="KJ1282" s="60"/>
      <c r="KK1282" s="60"/>
      <c r="KL1282" s="60"/>
      <c r="KM1282" s="60"/>
      <c r="KN1282" s="60"/>
      <c r="KO1282" s="60"/>
      <c r="KP1282" s="60"/>
      <c r="KQ1282" s="60"/>
      <c r="KR1282" s="60"/>
      <c r="KS1282" s="60"/>
      <c r="KT1282" s="60"/>
      <c r="KU1282" s="60"/>
      <c r="KV1282" s="60"/>
      <c r="KW1282" s="60"/>
      <c r="KX1282" s="60"/>
      <c r="KY1282" s="60"/>
      <c r="KZ1282" s="60"/>
      <c r="LA1282" s="60"/>
      <c r="LB1282" s="60"/>
      <c r="LC1282" s="60"/>
      <c r="LD1282" s="60"/>
      <c r="LE1282" s="60"/>
      <c r="LF1282" s="60"/>
      <c r="LG1282" s="60"/>
      <c r="LH1282" s="60"/>
      <c r="LI1282" s="60"/>
      <c r="LJ1282" s="60"/>
      <c r="LK1282" s="60"/>
      <c r="LL1282" s="60"/>
      <c r="LM1282" s="60"/>
      <c r="LN1282" s="60"/>
      <c r="LO1282" s="60"/>
      <c r="LP1282" s="60"/>
      <c r="LQ1282" s="60"/>
      <c r="LR1282" s="60"/>
      <c r="LS1282" s="60"/>
      <c r="LT1282" s="60"/>
      <c r="LU1282" s="60"/>
      <c r="LV1282" s="60"/>
      <c r="LW1282" s="60"/>
      <c r="LX1282" s="60"/>
      <c r="LY1282" s="60"/>
      <c r="LZ1282" s="60"/>
      <c r="MA1282" s="60"/>
      <c r="MB1282" s="60"/>
      <c r="MC1282" s="60"/>
      <c r="MD1282" s="60"/>
      <c r="ME1282" s="60"/>
      <c r="MF1282" s="60"/>
      <c r="MG1282" s="60"/>
      <c r="MH1282" s="60"/>
      <c r="MI1282" s="60"/>
      <c r="MJ1282" s="60"/>
      <c r="MK1282" s="60"/>
      <c r="ML1282" s="60"/>
      <c r="MM1282" s="60"/>
      <c r="MN1282" s="60"/>
      <c r="MO1282" s="60"/>
      <c r="MP1282" s="60"/>
      <c r="MQ1282" s="60"/>
      <c r="MR1282" s="60"/>
      <c r="MS1282" s="60"/>
      <c r="MT1282" s="60"/>
      <c r="MU1282" s="60"/>
      <c r="MV1282" s="60"/>
      <c r="MW1282" s="60"/>
      <c r="MX1282" s="60"/>
      <c r="MY1282" s="60"/>
      <c r="MZ1282" s="60"/>
      <c r="NA1282" s="60"/>
      <c r="NB1282" s="60"/>
      <c r="NC1282" s="60"/>
      <c r="ND1282" s="60"/>
      <c r="NE1282" s="60"/>
      <c r="NF1282" s="60"/>
      <c r="NG1282" s="60"/>
      <c r="NH1282" s="60"/>
      <c r="NI1282" s="60"/>
      <c r="NJ1282" s="60"/>
      <c r="NK1282" s="60"/>
      <c r="NL1282" s="60"/>
      <c r="NM1282" s="60"/>
      <c r="NN1282" s="60"/>
      <c r="NO1282" s="60"/>
      <c r="NP1282" s="60"/>
      <c r="NQ1282" s="60"/>
      <c r="NR1282" s="60"/>
      <c r="NS1282" s="60"/>
      <c r="NT1282" s="60"/>
      <c r="NU1282" s="60"/>
      <c r="NV1282" s="60"/>
      <c r="NW1282" s="60"/>
      <c r="NX1282" s="60"/>
      <c r="NY1282" s="60"/>
      <c r="NZ1282" s="60"/>
      <c r="OA1282" s="60"/>
      <c r="OB1282" s="60"/>
      <c r="OC1282" s="60"/>
      <c r="OD1282" s="60"/>
      <c r="OE1282" s="60"/>
      <c r="OF1282" s="60"/>
      <c r="OG1282" s="60"/>
      <c r="OH1282" s="60"/>
      <c r="OI1282" s="60"/>
      <c r="OJ1282" s="60"/>
      <c r="OK1282" s="60"/>
      <c r="OL1282" s="60"/>
      <c r="OM1282" s="60"/>
      <c r="ON1282" s="60"/>
      <c r="OO1282" s="60"/>
      <c r="OP1282" s="60"/>
      <c r="OQ1282" s="60"/>
      <c r="OR1282" s="60"/>
      <c r="OS1282" s="60"/>
      <c r="OT1282" s="60"/>
      <c r="OU1282" s="60"/>
      <c r="OV1282" s="60"/>
      <c r="OW1282" s="60"/>
      <c r="OX1282" s="60"/>
      <c r="OY1282" s="60"/>
      <c r="OZ1282" s="60"/>
      <c r="PA1282" s="60"/>
      <c r="PB1282" s="60"/>
      <c r="PC1282" s="60"/>
      <c r="PD1282" s="60"/>
      <c r="PE1282" s="60"/>
      <c r="PF1282" s="60"/>
      <c r="PG1282" s="60"/>
      <c r="PH1282" s="60"/>
      <c r="PI1282" s="60"/>
      <c r="PJ1282" s="60"/>
      <c r="PK1282" s="60"/>
      <c r="PL1282" s="60"/>
      <c r="PM1282" s="60"/>
      <c r="PN1282" s="60"/>
      <c r="PO1282" s="60"/>
      <c r="PP1282" s="60"/>
      <c r="PQ1282" s="60"/>
      <c r="PR1282" s="60"/>
      <c r="PS1282" s="60"/>
      <c r="PT1282" s="60"/>
      <c r="PU1282" s="60"/>
      <c r="PV1282" s="60"/>
      <c r="PW1282" s="60"/>
      <c r="PX1282" s="60"/>
      <c r="PY1282" s="60"/>
      <c r="PZ1282" s="60"/>
      <c r="QA1282" s="60"/>
      <c r="QB1282" s="60"/>
      <c r="QC1282" s="60"/>
      <c r="QD1282" s="60"/>
      <c r="QE1282" s="60"/>
      <c r="QF1282" s="60"/>
      <c r="QG1282" s="60"/>
      <c r="QH1282" s="60"/>
      <c r="QI1282" s="60"/>
      <c r="QJ1282" s="60"/>
      <c r="QK1282" s="60"/>
      <c r="QL1282" s="60"/>
      <c r="QM1282" s="60"/>
      <c r="QN1282" s="60"/>
      <c r="QO1282" s="60"/>
      <c r="QP1282" s="60"/>
      <c r="QQ1282" s="60"/>
      <c r="QR1282" s="60"/>
      <c r="QS1282" s="60"/>
      <c r="QT1282" s="60"/>
      <c r="QU1282" s="60"/>
      <c r="QV1282" s="60"/>
      <c r="QW1282" s="60"/>
      <c r="QX1282" s="60"/>
      <c r="QY1282" s="60"/>
      <c r="QZ1282" s="60"/>
      <c r="RA1282" s="60"/>
      <c r="RB1282" s="60"/>
      <c r="RC1282" s="60"/>
      <c r="RD1282" s="60"/>
      <c r="RE1282" s="60"/>
      <c r="RF1282" s="60"/>
      <c r="RG1282" s="60"/>
      <c r="RH1282" s="60"/>
      <c r="RI1282" s="60"/>
      <c r="RJ1282" s="60"/>
      <c r="RK1282" s="60"/>
      <c r="RL1282" s="60"/>
      <c r="RM1282" s="60"/>
      <c r="RN1282" s="60"/>
      <c r="RO1282" s="60"/>
      <c r="RP1282" s="60"/>
      <c r="RQ1282" s="60"/>
      <c r="RR1282" s="60"/>
      <c r="RS1282" s="60"/>
      <c r="RT1282" s="60"/>
      <c r="RU1282" s="60"/>
      <c r="RV1282" s="60"/>
      <c r="RW1282" s="60"/>
      <c r="RX1282" s="60"/>
      <c r="RY1282" s="60"/>
      <c r="RZ1282" s="60"/>
      <c r="SA1282" s="60"/>
      <c r="SB1282" s="60"/>
      <c r="SC1282" s="60"/>
      <c r="SD1282" s="60"/>
      <c r="SE1282" s="60"/>
      <c r="SF1282" s="60"/>
      <c r="SG1282" s="60"/>
      <c r="SH1282" s="60"/>
      <c r="SI1282" s="60"/>
      <c r="SJ1282" s="60"/>
      <c r="SK1282" s="60"/>
      <c r="SL1282" s="60"/>
      <c r="SM1282" s="60"/>
      <c r="SN1282" s="60"/>
      <c r="SO1282" s="60"/>
      <c r="SP1282" s="60"/>
      <c r="SQ1282" s="60"/>
      <c r="SR1282" s="60"/>
      <c r="SS1282" s="60"/>
      <c r="ST1282" s="60"/>
      <c r="SU1282" s="60"/>
      <c r="SV1282" s="60"/>
      <c r="SW1282" s="60"/>
      <c r="SX1282" s="60"/>
      <c r="SY1282" s="60"/>
      <c r="SZ1282" s="60"/>
      <c r="TA1282" s="60"/>
      <c r="TB1282" s="60"/>
      <c r="TC1282" s="60"/>
      <c r="TD1282" s="60"/>
      <c r="TE1282" s="60"/>
      <c r="TF1282" s="60"/>
      <c r="TG1282" s="60"/>
      <c r="TH1282" s="60"/>
      <c r="TI1282" s="60"/>
    </row>
    <row r="1283" spans="1:529" s="82" customFormat="1" ht="46.5" customHeight="1" thickBot="1" x14ac:dyDescent="0.3">
      <c r="A1283" s="165" t="s">
        <v>6023</v>
      </c>
      <c r="B1283" s="166">
        <v>42319</v>
      </c>
      <c r="C1283" s="167" t="s">
        <v>6024</v>
      </c>
      <c r="D1283" s="167" t="s">
        <v>7230</v>
      </c>
      <c r="E1283" s="167" t="s">
        <v>149</v>
      </c>
      <c r="F1283" s="167" t="s">
        <v>133</v>
      </c>
      <c r="G1283" s="167" t="s">
        <v>51</v>
      </c>
      <c r="H1283" s="168" t="s">
        <v>6025</v>
      </c>
      <c r="I1283" s="166">
        <v>42343</v>
      </c>
      <c r="J1283" s="166">
        <v>44227</v>
      </c>
      <c r="K1283" s="167" t="s">
        <v>1123</v>
      </c>
      <c r="L1283" s="167" t="s">
        <v>7004</v>
      </c>
      <c r="M1283" s="167" t="s">
        <v>285</v>
      </c>
      <c r="N1283" s="103" t="s">
        <v>95</v>
      </c>
      <c r="O1283" s="167">
        <v>10950</v>
      </c>
      <c r="P1283" s="759" t="s">
        <v>7005</v>
      </c>
      <c r="Q1283" s="759" t="s">
        <v>7005</v>
      </c>
      <c r="R1283" s="759" t="s">
        <v>7143</v>
      </c>
      <c r="S1283" s="759"/>
      <c r="T1283" s="564">
        <v>1.67</v>
      </c>
      <c r="U1283" s="167">
        <v>30</v>
      </c>
      <c r="V1283" s="167">
        <v>10950</v>
      </c>
      <c r="W1283" s="167" t="s">
        <v>1089</v>
      </c>
      <c r="X1283" s="167">
        <v>35</v>
      </c>
      <c r="Y1283" s="167">
        <v>25</v>
      </c>
      <c r="Z1283" s="167">
        <v>125</v>
      </c>
      <c r="AA1283" s="167" t="s">
        <v>1090</v>
      </c>
      <c r="AB1283" s="167" t="s">
        <v>1090</v>
      </c>
      <c r="AC1283" s="167" t="s">
        <v>1090</v>
      </c>
      <c r="AD1283" s="167" t="s">
        <v>1090</v>
      </c>
      <c r="AE1283" s="167" t="s">
        <v>1090</v>
      </c>
      <c r="AF1283" s="167" t="s">
        <v>1090</v>
      </c>
      <c r="AG1283" s="167" t="s">
        <v>6022</v>
      </c>
      <c r="AH1283" s="167"/>
      <c r="AI1283" s="167" t="s">
        <v>6026</v>
      </c>
      <c r="AJ1283" s="167" t="s">
        <v>6027</v>
      </c>
      <c r="AK1283" s="103" t="s">
        <v>200</v>
      </c>
      <c r="AL1283" s="452"/>
      <c r="AM1283" s="60"/>
      <c r="AN1283" s="60"/>
      <c r="AO1283" s="60"/>
      <c r="AP1283" s="60"/>
      <c r="AQ1283" s="60"/>
      <c r="AR1283" s="60"/>
      <c r="AS1283" s="60"/>
      <c r="AT1283" s="60"/>
      <c r="AU1283" s="60"/>
      <c r="AV1283" s="60"/>
      <c r="AW1283" s="60"/>
      <c r="AX1283" s="60"/>
      <c r="AY1283" s="60"/>
      <c r="AZ1283" s="60"/>
      <c r="BA1283" s="60"/>
      <c r="BB1283" s="60"/>
      <c r="BC1283" s="60"/>
      <c r="BD1283" s="60"/>
      <c r="BE1283" s="60"/>
      <c r="BF1283" s="60"/>
      <c r="BG1283" s="60"/>
      <c r="BH1283" s="60"/>
      <c r="BI1283" s="60"/>
      <c r="BJ1283" s="60"/>
      <c r="BK1283" s="60"/>
      <c r="BL1283" s="60"/>
      <c r="BM1283" s="60"/>
      <c r="BN1283" s="60"/>
      <c r="BO1283" s="60"/>
      <c r="BP1283" s="60"/>
      <c r="BQ1283" s="60"/>
      <c r="BR1283" s="60"/>
      <c r="BS1283" s="60"/>
      <c r="BT1283" s="60"/>
      <c r="BU1283" s="60"/>
      <c r="BV1283" s="60"/>
      <c r="BW1283" s="60"/>
      <c r="BX1283" s="60"/>
      <c r="BY1283" s="60"/>
      <c r="BZ1283" s="60"/>
      <c r="CA1283" s="60"/>
      <c r="CB1283" s="60"/>
      <c r="CC1283" s="60"/>
      <c r="CD1283" s="60"/>
      <c r="CE1283" s="60"/>
      <c r="CF1283" s="60"/>
      <c r="CG1283" s="60"/>
      <c r="CH1283" s="60"/>
      <c r="CI1283" s="60"/>
      <c r="CJ1283" s="60"/>
      <c r="CK1283" s="60"/>
      <c r="CL1283" s="60"/>
      <c r="CM1283" s="60"/>
      <c r="CN1283" s="60"/>
      <c r="CO1283" s="60"/>
      <c r="CP1283" s="60"/>
      <c r="CQ1283" s="60"/>
      <c r="CR1283" s="60"/>
      <c r="CS1283" s="60"/>
      <c r="CT1283" s="60"/>
      <c r="CU1283" s="60"/>
      <c r="CV1283" s="60"/>
      <c r="CW1283" s="60"/>
      <c r="CX1283" s="60"/>
      <c r="CY1283" s="60"/>
      <c r="CZ1283" s="60"/>
      <c r="DA1283" s="60"/>
      <c r="DB1283" s="60"/>
      <c r="DC1283" s="60"/>
      <c r="DD1283" s="60"/>
      <c r="DE1283" s="60"/>
      <c r="DF1283" s="60"/>
      <c r="DG1283" s="60"/>
      <c r="DH1283" s="60"/>
      <c r="DI1283" s="60"/>
      <c r="DJ1283" s="60"/>
      <c r="DK1283" s="60"/>
      <c r="DL1283" s="60"/>
      <c r="DM1283" s="60"/>
      <c r="DN1283" s="60"/>
      <c r="DO1283" s="60"/>
      <c r="DP1283" s="60"/>
      <c r="DQ1283" s="60"/>
      <c r="DR1283" s="60"/>
      <c r="DS1283" s="60"/>
      <c r="DT1283" s="60"/>
      <c r="DU1283" s="60"/>
      <c r="DV1283" s="60"/>
      <c r="DW1283" s="60"/>
      <c r="DX1283" s="60"/>
      <c r="DY1283" s="60"/>
      <c r="DZ1283" s="60"/>
      <c r="EA1283" s="60"/>
      <c r="EB1283" s="60"/>
      <c r="EC1283" s="60"/>
      <c r="ED1283" s="60"/>
      <c r="EE1283" s="60"/>
      <c r="EF1283" s="60"/>
      <c r="EG1283" s="60"/>
      <c r="EH1283" s="60"/>
      <c r="EI1283" s="60"/>
      <c r="EJ1283" s="60"/>
      <c r="EK1283" s="60"/>
      <c r="EL1283" s="60"/>
      <c r="EM1283" s="60"/>
      <c r="EN1283" s="60"/>
      <c r="EO1283" s="60"/>
      <c r="EP1283" s="60"/>
      <c r="EQ1283" s="60"/>
      <c r="ER1283" s="60"/>
      <c r="ES1283" s="60"/>
      <c r="ET1283" s="60"/>
      <c r="EU1283" s="60"/>
      <c r="EV1283" s="60"/>
      <c r="EW1283" s="60"/>
      <c r="EX1283" s="60"/>
      <c r="EY1283" s="60"/>
      <c r="EZ1283" s="60"/>
      <c r="FA1283" s="60"/>
      <c r="FB1283" s="60"/>
      <c r="FC1283" s="60"/>
      <c r="FD1283" s="60"/>
      <c r="FE1283" s="60"/>
      <c r="FF1283" s="60"/>
      <c r="FG1283" s="60"/>
      <c r="FH1283" s="60"/>
      <c r="FI1283" s="60"/>
      <c r="FJ1283" s="60"/>
      <c r="FK1283" s="60"/>
      <c r="FL1283" s="60"/>
      <c r="FM1283" s="60"/>
      <c r="FN1283" s="60"/>
      <c r="FO1283" s="60"/>
      <c r="FP1283" s="60"/>
      <c r="FQ1283" s="60"/>
      <c r="FR1283" s="60"/>
      <c r="FS1283" s="60"/>
      <c r="FT1283" s="60"/>
      <c r="FU1283" s="60"/>
      <c r="FV1283" s="60"/>
      <c r="FW1283" s="60"/>
      <c r="FX1283" s="60"/>
      <c r="FY1283" s="60"/>
      <c r="FZ1283" s="60"/>
      <c r="GA1283" s="60"/>
      <c r="GB1283" s="60"/>
      <c r="GC1283" s="60"/>
      <c r="GD1283" s="60"/>
      <c r="GE1283" s="60"/>
      <c r="GF1283" s="60"/>
      <c r="GG1283" s="60"/>
      <c r="GH1283" s="60"/>
      <c r="GI1283" s="60"/>
      <c r="GJ1283" s="60"/>
      <c r="GK1283" s="60"/>
      <c r="GL1283" s="60"/>
      <c r="GM1283" s="60"/>
      <c r="GN1283" s="60"/>
      <c r="GO1283" s="60"/>
      <c r="GP1283" s="60"/>
      <c r="GQ1283" s="60"/>
      <c r="GR1283" s="60"/>
      <c r="GS1283" s="60"/>
      <c r="GT1283" s="60"/>
      <c r="GU1283" s="60"/>
      <c r="GV1283" s="60"/>
      <c r="GW1283" s="60"/>
      <c r="GX1283" s="60"/>
      <c r="GY1283" s="60"/>
      <c r="GZ1283" s="60"/>
      <c r="HA1283" s="60"/>
      <c r="HB1283" s="60"/>
      <c r="HC1283" s="60"/>
      <c r="HD1283" s="60"/>
      <c r="HE1283" s="60"/>
      <c r="HF1283" s="60"/>
      <c r="HG1283" s="60"/>
      <c r="HH1283" s="60"/>
      <c r="HI1283" s="60"/>
      <c r="HJ1283" s="60"/>
      <c r="HK1283" s="60"/>
      <c r="HL1283" s="60"/>
      <c r="HM1283" s="60"/>
      <c r="HN1283" s="60"/>
      <c r="HO1283" s="60"/>
      <c r="HP1283" s="60"/>
      <c r="HQ1283" s="60"/>
      <c r="HR1283" s="60"/>
      <c r="HS1283" s="60"/>
      <c r="HT1283" s="60"/>
      <c r="HU1283" s="60"/>
      <c r="HV1283" s="60"/>
      <c r="HW1283" s="60"/>
      <c r="HX1283" s="60"/>
      <c r="HY1283" s="60"/>
      <c r="HZ1283" s="60"/>
      <c r="IA1283" s="60"/>
      <c r="IB1283" s="60"/>
      <c r="IC1283" s="60"/>
      <c r="ID1283" s="60"/>
      <c r="IE1283" s="60"/>
      <c r="IF1283" s="60"/>
      <c r="IG1283" s="60"/>
      <c r="IH1283" s="60"/>
      <c r="II1283" s="60"/>
      <c r="IJ1283" s="60"/>
      <c r="IK1283" s="60"/>
      <c r="IL1283" s="60"/>
      <c r="IM1283" s="60"/>
      <c r="IN1283" s="60"/>
      <c r="IO1283" s="60"/>
      <c r="IP1283" s="60"/>
      <c r="IQ1283" s="60"/>
      <c r="IR1283" s="60"/>
      <c r="IS1283" s="60"/>
      <c r="IT1283" s="60"/>
      <c r="IU1283" s="60"/>
      <c r="IV1283" s="60"/>
      <c r="IW1283" s="60"/>
      <c r="IX1283" s="60"/>
      <c r="IY1283" s="60"/>
      <c r="IZ1283" s="60"/>
      <c r="JA1283" s="60"/>
      <c r="JB1283" s="60"/>
      <c r="JC1283" s="60"/>
      <c r="JD1283" s="60"/>
      <c r="JE1283" s="60"/>
      <c r="JF1283" s="60"/>
      <c r="JG1283" s="60"/>
      <c r="JH1283" s="60"/>
      <c r="JI1283" s="60"/>
      <c r="JJ1283" s="60"/>
      <c r="JK1283" s="60"/>
      <c r="JL1283" s="60"/>
      <c r="JM1283" s="60"/>
      <c r="JN1283" s="60"/>
      <c r="JO1283" s="60"/>
      <c r="JP1283" s="60"/>
      <c r="JQ1283" s="60"/>
      <c r="JR1283" s="60"/>
      <c r="JS1283" s="60"/>
      <c r="JT1283" s="60"/>
      <c r="JU1283" s="60"/>
      <c r="JV1283" s="60"/>
      <c r="JW1283" s="60"/>
      <c r="JX1283" s="60"/>
      <c r="JY1283" s="60"/>
      <c r="JZ1283" s="60"/>
      <c r="KA1283" s="60"/>
      <c r="KB1283" s="60"/>
      <c r="KC1283" s="60"/>
      <c r="KD1283" s="60"/>
      <c r="KE1283" s="60"/>
      <c r="KF1283" s="60"/>
      <c r="KG1283" s="60"/>
      <c r="KH1283" s="60"/>
      <c r="KI1283" s="60"/>
      <c r="KJ1283" s="60"/>
      <c r="KK1283" s="60"/>
      <c r="KL1283" s="60"/>
      <c r="KM1283" s="60"/>
      <c r="KN1283" s="60"/>
      <c r="KO1283" s="60"/>
      <c r="KP1283" s="60"/>
      <c r="KQ1283" s="60"/>
      <c r="KR1283" s="60"/>
      <c r="KS1283" s="60"/>
      <c r="KT1283" s="60"/>
      <c r="KU1283" s="60"/>
      <c r="KV1283" s="60"/>
      <c r="KW1283" s="60"/>
      <c r="KX1283" s="60"/>
      <c r="KY1283" s="60"/>
      <c r="KZ1283" s="60"/>
      <c r="LA1283" s="60"/>
      <c r="LB1283" s="60"/>
      <c r="LC1283" s="60"/>
      <c r="LD1283" s="60"/>
      <c r="LE1283" s="60"/>
      <c r="LF1283" s="60"/>
      <c r="LG1283" s="60"/>
      <c r="LH1283" s="60"/>
      <c r="LI1283" s="60"/>
      <c r="LJ1283" s="60"/>
      <c r="LK1283" s="60"/>
      <c r="LL1283" s="60"/>
      <c r="LM1283" s="60"/>
      <c r="LN1283" s="60"/>
      <c r="LO1283" s="60"/>
      <c r="LP1283" s="60"/>
      <c r="LQ1283" s="60"/>
      <c r="LR1283" s="60"/>
      <c r="LS1283" s="60"/>
      <c r="LT1283" s="60"/>
      <c r="LU1283" s="60"/>
      <c r="LV1283" s="60"/>
      <c r="LW1283" s="60"/>
      <c r="LX1283" s="60"/>
      <c r="LY1283" s="60"/>
      <c r="LZ1283" s="60"/>
      <c r="MA1283" s="60"/>
      <c r="MB1283" s="60"/>
      <c r="MC1283" s="60"/>
      <c r="MD1283" s="60"/>
      <c r="ME1283" s="60"/>
      <c r="MF1283" s="60"/>
      <c r="MG1283" s="60"/>
      <c r="MH1283" s="60"/>
      <c r="MI1283" s="60"/>
      <c r="MJ1283" s="60"/>
      <c r="MK1283" s="60"/>
      <c r="ML1283" s="60"/>
      <c r="MM1283" s="60"/>
      <c r="MN1283" s="60"/>
      <c r="MO1283" s="60"/>
      <c r="MP1283" s="60"/>
      <c r="MQ1283" s="60"/>
      <c r="MR1283" s="60"/>
      <c r="MS1283" s="60"/>
      <c r="MT1283" s="60"/>
      <c r="MU1283" s="60"/>
      <c r="MV1283" s="60"/>
      <c r="MW1283" s="60"/>
      <c r="MX1283" s="60"/>
      <c r="MY1283" s="60"/>
      <c r="MZ1283" s="60"/>
      <c r="NA1283" s="60"/>
      <c r="NB1283" s="60"/>
      <c r="NC1283" s="60"/>
      <c r="ND1283" s="60"/>
      <c r="NE1283" s="60"/>
      <c r="NF1283" s="60"/>
      <c r="NG1283" s="60"/>
      <c r="NH1283" s="60"/>
      <c r="NI1283" s="60"/>
      <c r="NJ1283" s="60"/>
      <c r="NK1283" s="60"/>
      <c r="NL1283" s="60"/>
      <c r="NM1283" s="60"/>
      <c r="NN1283" s="60"/>
      <c r="NO1283" s="60"/>
      <c r="NP1283" s="60"/>
      <c r="NQ1283" s="60"/>
      <c r="NR1283" s="60"/>
      <c r="NS1283" s="60"/>
      <c r="NT1283" s="60"/>
      <c r="NU1283" s="60"/>
      <c r="NV1283" s="60"/>
      <c r="NW1283" s="60"/>
      <c r="NX1283" s="60"/>
      <c r="NY1283" s="60"/>
      <c r="NZ1283" s="60"/>
      <c r="OA1283" s="60"/>
      <c r="OB1283" s="60"/>
      <c r="OC1283" s="60"/>
      <c r="OD1283" s="60"/>
      <c r="OE1283" s="60"/>
      <c r="OF1283" s="60"/>
      <c r="OG1283" s="60"/>
      <c r="OH1283" s="60"/>
      <c r="OI1283" s="60"/>
      <c r="OJ1283" s="60"/>
      <c r="OK1283" s="60"/>
      <c r="OL1283" s="60"/>
      <c r="OM1283" s="60"/>
      <c r="ON1283" s="60"/>
      <c r="OO1283" s="60"/>
      <c r="OP1283" s="60"/>
      <c r="OQ1283" s="60"/>
      <c r="OR1283" s="60"/>
      <c r="OS1283" s="60"/>
      <c r="OT1283" s="60"/>
      <c r="OU1283" s="60"/>
      <c r="OV1283" s="60"/>
      <c r="OW1283" s="60"/>
      <c r="OX1283" s="60"/>
      <c r="OY1283" s="60"/>
      <c r="OZ1283" s="60"/>
      <c r="PA1283" s="60"/>
      <c r="PB1283" s="60"/>
      <c r="PC1283" s="60"/>
      <c r="PD1283" s="60"/>
      <c r="PE1283" s="60"/>
      <c r="PF1283" s="60"/>
      <c r="PG1283" s="60"/>
      <c r="PH1283" s="60"/>
      <c r="PI1283" s="60"/>
      <c r="PJ1283" s="60"/>
      <c r="PK1283" s="60"/>
      <c r="PL1283" s="60"/>
      <c r="PM1283" s="60"/>
      <c r="PN1283" s="60"/>
      <c r="PO1283" s="60"/>
      <c r="PP1283" s="60"/>
      <c r="PQ1283" s="60"/>
      <c r="PR1283" s="60"/>
      <c r="PS1283" s="60"/>
      <c r="PT1283" s="60"/>
      <c r="PU1283" s="60"/>
      <c r="PV1283" s="60"/>
      <c r="PW1283" s="60"/>
      <c r="PX1283" s="60"/>
      <c r="PY1283" s="60"/>
      <c r="PZ1283" s="60"/>
      <c r="QA1283" s="60"/>
      <c r="QB1283" s="60"/>
      <c r="QC1283" s="60"/>
      <c r="QD1283" s="60"/>
      <c r="QE1283" s="60"/>
      <c r="QF1283" s="60"/>
      <c r="QG1283" s="60"/>
      <c r="QH1283" s="60"/>
      <c r="QI1283" s="60"/>
      <c r="QJ1283" s="60"/>
      <c r="QK1283" s="60"/>
      <c r="QL1283" s="60"/>
      <c r="QM1283" s="60"/>
      <c r="QN1283" s="60"/>
      <c r="QO1283" s="60"/>
      <c r="QP1283" s="60"/>
      <c r="QQ1283" s="60"/>
      <c r="QR1283" s="60"/>
      <c r="QS1283" s="60"/>
      <c r="QT1283" s="60"/>
      <c r="QU1283" s="60"/>
      <c r="QV1283" s="60"/>
      <c r="QW1283" s="60"/>
      <c r="QX1283" s="60"/>
      <c r="QY1283" s="60"/>
      <c r="QZ1283" s="60"/>
      <c r="RA1283" s="60"/>
      <c r="RB1283" s="60"/>
      <c r="RC1283" s="60"/>
      <c r="RD1283" s="60"/>
      <c r="RE1283" s="60"/>
      <c r="RF1283" s="60"/>
      <c r="RG1283" s="60"/>
      <c r="RH1283" s="60"/>
      <c r="RI1283" s="60"/>
      <c r="RJ1283" s="60"/>
      <c r="RK1283" s="60"/>
      <c r="RL1283" s="60"/>
      <c r="RM1283" s="60"/>
      <c r="RN1283" s="60"/>
      <c r="RO1283" s="60"/>
      <c r="RP1283" s="60"/>
      <c r="RQ1283" s="60"/>
      <c r="RR1283" s="60"/>
      <c r="RS1283" s="60"/>
      <c r="RT1283" s="60"/>
      <c r="RU1283" s="60"/>
      <c r="RV1283" s="60"/>
      <c r="RW1283" s="60"/>
      <c r="RX1283" s="60"/>
      <c r="RY1283" s="60"/>
      <c r="RZ1283" s="60"/>
      <c r="SA1283" s="60"/>
      <c r="SB1283" s="60"/>
      <c r="SC1283" s="60"/>
      <c r="SD1283" s="60"/>
      <c r="SE1283" s="60"/>
      <c r="SF1283" s="60"/>
      <c r="SG1283" s="60"/>
      <c r="SH1283" s="60"/>
      <c r="SI1283" s="60"/>
      <c r="SJ1283" s="60"/>
      <c r="SK1283" s="60"/>
      <c r="SL1283" s="60"/>
      <c r="SM1283" s="60"/>
      <c r="SN1283" s="60"/>
      <c r="SO1283" s="60"/>
      <c r="SP1283" s="60"/>
      <c r="SQ1283" s="60"/>
      <c r="SR1283" s="60"/>
      <c r="SS1283" s="60"/>
      <c r="ST1283" s="60"/>
      <c r="SU1283" s="60"/>
      <c r="SV1283" s="60"/>
      <c r="SW1283" s="60"/>
      <c r="SX1283" s="60"/>
      <c r="SY1283" s="60"/>
      <c r="SZ1283" s="60"/>
      <c r="TA1283" s="60"/>
      <c r="TB1283" s="60"/>
      <c r="TC1283" s="60"/>
      <c r="TD1283" s="60"/>
      <c r="TE1283" s="60"/>
      <c r="TF1283" s="60"/>
      <c r="TG1283" s="60"/>
      <c r="TH1283" s="60"/>
      <c r="TI1283" s="60"/>
    </row>
    <row r="1284" spans="1:529" s="192" customFormat="1" ht="46.5" customHeight="1" thickBot="1" x14ac:dyDescent="0.3">
      <c r="A1284" s="92" t="s">
        <v>6028</v>
      </c>
      <c r="B1284" s="93">
        <v>42319</v>
      </c>
      <c r="C1284" s="94" t="s">
        <v>6029</v>
      </c>
      <c r="D1284" s="94" t="s">
        <v>7231</v>
      </c>
      <c r="E1284" s="94" t="s">
        <v>7176</v>
      </c>
      <c r="F1284" s="94" t="s">
        <v>62</v>
      </c>
      <c r="G1284" s="94" t="s">
        <v>51</v>
      </c>
      <c r="H1284" s="159" t="s">
        <v>6030</v>
      </c>
      <c r="I1284" s="93">
        <v>42339</v>
      </c>
      <c r="J1284" s="93">
        <v>48163</v>
      </c>
      <c r="K1284" s="94" t="s">
        <v>1142</v>
      </c>
      <c r="L1284" s="94" t="s">
        <v>6892</v>
      </c>
      <c r="M1284" s="94" t="s">
        <v>6031</v>
      </c>
      <c r="N1284" s="67" t="s">
        <v>52</v>
      </c>
      <c r="O1284" s="94">
        <v>3416</v>
      </c>
      <c r="P1284" s="834" t="s">
        <v>8265</v>
      </c>
      <c r="Q1284" s="834" t="s">
        <v>8265</v>
      </c>
      <c r="R1284" s="834"/>
      <c r="S1284" s="834"/>
      <c r="T1284" s="579">
        <v>1.76</v>
      </c>
      <c r="U1284" s="94">
        <v>9.36</v>
      </c>
      <c r="V1284" s="94">
        <v>3416</v>
      </c>
      <c r="W1284" s="94" t="s">
        <v>1089</v>
      </c>
      <c r="X1284" s="94">
        <v>35</v>
      </c>
      <c r="Y1284" s="94">
        <v>25</v>
      </c>
      <c r="Z1284" s="94">
        <v>125</v>
      </c>
      <c r="AA1284" s="94" t="s">
        <v>1090</v>
      </c>
      <c r="AB1284" s="94" t="s">
        <v>1090</v>
      </c>
      <c r="AC1284" s="94" t="s">
        <v>1090</v>
      </c>
      <c r="AD1284" s="94" t="s">
        <v>1090</v>
      </c>
      <c r="AE1284" s="94" t="s">
        <v>1090</v>
      </c>
      <c r="AF1284" s="94" t="s">
        <v>1090</v>
      </c>
      <c r="AG1284" s="94" t="s">
        <v>6022</v>
      </c>
      <c r="AH1284" s="94">
        <v>116.5</v>
      </c>
      <c r="AI1284" s="94" t="s">
        <v>6032</v>
      </c>
      <c r="AJ1284" s="94" t="s">
        <v>6033</v>
      </c>
      <c r="AK1284" s="67" t="s">
        <v>3406</v>
      </c>
      <c r="AL1284" s="470"/>
    </row>
    <row r="1285" spans="1:529" s="192" customFormat="1" ht="46.5" customHeight="1" thickBot="1" x14ac:dyDescent="0.3">
      <c r="A1285" s="165" t="s">
        <v>6059</v>
      </c>
      <c r="B1285" s="166">
        <v>42326</v>
      </c>
      <c r="C1285" s="167" t="s">
        <v>6060</v>
      </c>
      <c r="D1285" s="167" t="s">
        <v>7232</v>
      </c>
      <c r="E1285" s="727" t="s">
        <v>7177</v>
      </c>
      <c r="F1285" s="727" t="s">
        <v>90</v>
      </c>
      <c r="G1285" s="727" t="s">
        <v>33</v>
      </c>
      <c r="H1285" s="168" t="s">
        <v>275</v>
      </c>
      <c r="I1285" s="166">
        <v>42360</v>
      </c>
      <c r="J1285" s="166">
        <v>44518</v>
      </c>
      <c r="K1285" s="167" t="s">
        <v>804</v>
      </c>
      <c r="L1285" s="167"/>
      <c r="M1285" s="167" t="s">
        <v>4706</v>
      </c>
      <c r="N1285" s="103" t="s">
        <v>34</v>
      </c>
      <c r="O1285" s="167">
        <v>16644</v>
      </c>
      <c r="P1285" s="759"/>
      <c r="Q1285" s="759"/>
      <c r="R1285" s="759"/>
      <c r="S1285" s="759"/>
      <c r="T1285" s="564">
        <v>3.1</v>
      </c>
      <c r="U1285" s="167">
        <v>45.6</v>
      </c>
      <c r="V1285" s="167">
        <v>16644</v>
      </c>
      <c r="W1285" s="167" t="s">
        <v>1089</v>
      </c>
      <c r="X1285" s="167">
        <v>35</v>
      </c>
      <c r="Y1285" s="167">
        <v>25</v>
      </c>
      <c r="Z1285" s="167">
        <v>125</v>
      </c>
      <c r="AA1285" s="167" t="s">
        <v>1090</v>
      </c>
      <c r="AB1285" s="167" t="s">
        <v>1090</v>
      </c>
      <c r="AC1285" s="167" t="s">
        <v>1090</v>
      </c>
      <c r="AD1285" s="167" t="s">
        <v>1090</v>
      </c>
      <c r="AE1285" s="167" t="s">
        <v>1090</v>
      </c>
      <c r="AF1285" s="167" t="s">
        <v>1090</v>
      </c>
      <c r="AG1285" s="167" t="s">
        <v>1090</v>
      </c>
      <c r="AH1285" s="167">
        <v>1172.17</v>
      </c>
      <c r="AI1285" s="167" t="s">
        <v>6061</v>
      </c>
      <c r="AJ1285" s="167" t="s">
        <v>6062</v>
      </c>
      <c r="AK1285" s="103" t="s">
        <v>200</v>
      </c>
      <c r="AL1285" s="452" t="s">
        <v>8337</v>
      </c>
    </row>
    <row r="1286" spans="1:529" s="192" customFormat="1" ht="46.5" customHeight="1" x14ac:dyDescent="0.25">
      <c r="A1286" s="420" t="s">
        <v>6073</v>
      </c>
      <c r="B1286" s="421">
        <v>42345</v>
      </c>
      <c r="C1286" s="192" t="s">
        <v>6074</v>
      </c>
      <c r="D1286" s="709" t="s">
        <v>8476</v>
      </c>
      <c r="E1286" s="709" t="s">
        <v>106</v>
      </c>
      <c r="F1286" s="709" t="s">
        <v>106</v>
      </c>
      <c r="G1286" s="709" t="s">
        <v>33</v>
      </c>
      <c r="H1286" s="420" t="s">
        <v>1947</v>
      </c>
      <c r="I1286" s="421">
        <v>42369</v>
      </c>
      <c r="J1286" s="421">
        <v>46728</v>
      </c>
      <c r="K1286" s="64" t="s">
        <v>1201</v>
      </c>
      <c r="L1286" s="11" t="s">
        <v>1201</v>
      </c>
      <c r="M1286" s="192" t="s">
        <v>333</v>
      </c>
      <c r="N1286" s="192" t="s">
        <v>34</v>
      </c>
      <c r="O1286" s="192">
        <v>49</v>
      </c>
      <c r="P1286" s="545" t="s">
        <v>8477</v>
      </c>
      <c r="Q1286" s="545" t="s">
        <v>8477</v>
      </c>
      <c r="R1286" s="545"/>
      <c r="S1286" s="545"/>
      <c r="T1286" s="639"/>
      <c r="U1286" s="192">
        <v>0.13</v>
      </c>
      <c r="V1286" s="192">
        <v>49</v>
      </c>
      <c r="AH1286" s="192">
        <v>593</v>
      </c>
      <c r="AI1286" s="64" t="s">
        <v>6076</v>
      </c>
      <c r="AJ1286" s="64" t="s">
        <v>6077</v>
      </c>
      <c r="AK1286" s="11" t="s">
        <v>200</v>
      </c>
    </row>
    <row r="1287" spans="1:529" s="192" customFormat="1" ht="46.5" customHeight="1" x14ac:dyDescent="0.25">
      <c r="A1287" s="420" t="s">
        <v>6073</v>
      </c>
      <c r="B1287" s="421">
        <v>42345</v>
      </c>
      <c r="C1287" s="192" t="s">
        <v>6348</v>
      </c>
      <c r="D1287" s="709" t="s">
        <v>8476</v>
      </c>
      <c r="E1287" s="709" t="s">
        <v>106</v>
      </c>
      <c r="F1287" s="709" t="s">
        <v>106</v>
      </c>
      <c r="G1287" s="709" t="s">
        <v>33</v>
      </c>
      <c r="H1287" s="420" t="s">
        <v>1947</v>
      </c>
      <c r="I1287" s="421">
        <v>42369</v>
      </c>
      <c r="J1287" s="421">
        <v>46728</v>
      </c>
      <c r="K1287" s="11" t="s">
        <v>1201</v>
      </c>
      <c r="L1287" s="11" t="s">
        <v>1201</v>
      </c>
      <c r="M1287" s="192" t="s">
        <v>333</v>
      </c>
      <c r="N1287" s="192" t="s">
        <v>34</v>
      </c>
      <c r="O1287" s="192">
        <v>98</v>
      </c>
      <c r="P1287" s="545" t="s">
        <v>8477</v>
      </c>
      <c r="Q1287" s="545" t="s">
        <v>8477</v>
      </c>
      <c r="R1287" s="545"/>
      <c r="S1287" s="545"/>
      <c r="T1287" s="639"/>
      <c r="U1287" s="192">
        <v>0.27</v>
      </c>
      <c r="V1287" s="192">
        <v>98</v>
      </c>
      <c r="W1287" s="192" t="s">
        <v>1089</v>
      </c>
      <c r="X1287" s="192">
        <v>50</v>
      </c>
      <c r="Z1287" s="192">
        <v>150</v>
      </c>
      <c r="AA1287" s="192" t="s">
        <v>1090</v>
      </c>
      <c r="AB1287" s="192" t="s">
        <v>1090</v>
      </c>
      <c r="AC1287" s="192" t="s">
        <v>1090</v>
      </c>
      <c r="AD1287" s="192" t="s">
        <v>1090</v>
      </c>
      <c r="AE1287" s="192" t="s">
        <v>1090</v>
      </c>
      <c r="AF1287" s="192">
        <v>5</v>
      </c>
      <c r="AG1287" s="192" t="s">
        <v>1090</v>
      </c>
    </row>
    <row r="1288" spans="1:529" s="192" customFormat="1" ht="46.5" customHeight="1" thickBot="1" x14ac:dyDescent="0.3">
      <c r="A1288" s="422" t="s">
        <v>6073</v>
      </c>
      <c r="B1288" s="423">
        <v>42345</v>
      </c>
      <c r="C1288" s="204" t="s">
        <v>6075</v>
      </c>
      <c r="D1288" s="712" t="s">
        <v>8476</v>
      </c>
      <c r="E1288" s="709" t="s">
        <v>106</v>
      </c>
      <c r="F1288" s="709" t="s">
        <v>106</v>
      </c>
      <c r="G1288" s="709" t="s">
        <v>33</v>
      </c>
      <c r="H1288" s="422" t="s">
        <v>1947</v>
      </c>
      <c r="I1288" s="423">
        <v>42369</v>
      </c>
      <c r="J1288" s="423">
        <v>46728</v>
      </c>
      <c r="K1288" s="67" t="s">
        <v>1201</v>
      </c>
      <c r="L1288" s="67" t="s">
        <v>1201</v>
      </c>
      <c r="M1288" s="204" t="s">
        <v>333</v>
      </c>
      <c r="N1288" s="204" t="s">
        <v>34</v>
      </c>
      <c r="O1288" s="204">
        <v>1692</v>
      </c>
      <c r="P1288" s="545" t="s">
        <v>8477</v>
      </c>
      <c r="Q1288" s="545" t="s">
        <v>8477</v>
      </c>
      <c r="R1288" s="546"/>
      <c r="S1288" s="546"/>
      <c r="T1288" s="640"/>
      <c r="U1288" s="204">
        <v>4.63</v>
      </c>
      <c r="V1288" s="204">
        <v>1692</v>
      </c>
      <c r="W1288" s="204" t="s">
        <v>1089</v>
      </c>
      <c r="X1288" s="204">
        <v>50</v>
      </c>
      <c r="Y1288" s="204"/>
      <c r="Z1288" s="204">
        <v>150</v>
      </c>
      <c r="AA1288" s="204" t="s">
        <v>1090</v>
      </c>
      <c r="AB1288" s="204" t="s">
        <v>1090</v>
      </c>
      <c r="AC1288" s="204" t="s">
        <v>1090</v>
      </c>
      <c r="AD1288" s="204" t="s">
        <v>1090</v>
      </c>
      <c r="AE1288" s="204" t="s">
        <v>1090</v>
      </c>
      <c r="AF1288" s="204">
        <v>5</v>
      </c>
      <c r="AG1288" s="204" t="s">
        <v>1090</v>
      </c>
      <c r="AH1288" s="204"/>
      <c r="AI1288" s="204"/>
      <c r="AJ1288" s="204"/>
      <c r="AK1288" s="204"/>
      <c r="AL1288" s="204"/>
    </row>
    <row r="1289" spans="1:529" s="192" customFormat="1" ht="46.5" customHeight="1" thickBot="1" x14ac:dyDescent="0.3">
      <c r="A1289" s="724" t="s">
        <v>6083</v>
      </c>
      <c r="B1289" s="725">
        <v>42352</v>
      </c>
      <c r="C1289" s="726" t="s">
        <v>6084</v>
      </c>
      <c r="D1289" s="727" t="s">
        <v>7233</v>
      </c>
      <c r="E1289" s="727" t="s">
        <v>28</v>
      </c>
      <c r="F1289" s="727" t="s">
        <v>28</v>
      </c>
      <c r="G1289" s="727" t="s">
        <v>28</v>
      </c>
      <c r="H1289" s="724" t="s">
        <v>4631</v>
      </c>
      <c r="I1289" s="725">
        <v>42389</v>
      </c>
      <c r="J1289" s="725">
        <v>44203</v>
      </c>
      <c r="K1289" s="726" t="s">
        <v>1292</v>
      </c>
      <c r="L1289" s="726"/>
      <c r="M1289" s="726" t="s">
        <v>298</v>
      </c>
      <c r="N1289" s="726" t="s">
        <v>21</v>
      </c>
      <c r="O1289" s="726">
        <v>5040</v>
      </c>
      <c r="P1289" s="726"/>
      <c r="Q1289" s="726"/>
      <c r="R1289" s="726"/>
      <c r="S1289" s="726" t="s">
        <v>7781</v>
      </c>
      <c r="T1289" s="728"/>
      <c r="U1289" s="726">
        <v>140</v>
      </c>
      <c r="V1289" s="726">
        <v>5040</v>
      </c>
      <c r="W1289" s="726" t="s">
        <v>1089</v>
      </c>
      <c r="X1289" s="726">
        <v>50</v>
      </c>
      <c r="Y1289" s="726">
        <v>15</v>
      </c>
      <c r="Z1289" s="726"/>
      <c r="AA1289" s="726" t="s">
        <v>1090</v>
      </c>
      <c r="AB1289" s="726" t="s">
        <v>1090</v>
      </c>
      <c r="AC1289" s="726" t="s">
        <v>1090</v>
      </c>
      <c r="AD1289" s="726" t="s">
        <v>1090</v>
      </c>
      <c r="AE1289" s="726" t="s">
        <v>1090</v>
      </c>
      <c r="AF1289" s="726">
        <v>0.3</v>
      </c>
      <c r="AG1289" s="726" t="s">
        <v>1090</v>
      </c>
      <c r="AH1289" s="726"/>
      <c r="AI1289" s="167" t="s">
        <v>5998</v>
      </c>
      <c r="AJ1289" s="167" t="s">
        <v>5999</v>
      </c>
      <c r="AK1289" s="726" t="s">
        <v>1108</v>
      </c>
      <c r="AL1289" s="726"/>
    </row>
    <row r="1290" spans="1:529" s="192" customFormat="1" ht="46.5" customHeight="1" thickBot="1" x14ac:dyDescent="0.3">
      <c r="A1290" s="408" t="s">
        <v>6091</v>
      </c>
      <c r="B1290" s="407">
        <v>42348</v>
      </c>
      <c r="C1290" s="205" t="s">
        <v>6108</v>
      </c>
      <c r="D1290" s="708" t="s">
        <v>7234</v>
      </c>
      <c r="E1290" s="708" t="s">
        <v>31</v>
      </c>
      <c r="F1290" s="708" t="s">
        <v>31</v>
      </c>
      <c r="G1290" s="708" t="s">
        <v>31</v>
      </c>
      <c r="H1290" s="408" t="s">
        <v>276</v>
      </c>
      <c r="I1290" s="407">
        <v>42367</v>
      </c>
      <c r="J1290" s="407">
        <v>45342</v>
      </c>
      <c r="K1290" s="205" t="s">
        <v>1479</v>
      </c>
      <c r="L1290" s="205"/>
      <c r="M1290" s="205" t="s">
        <v>287</v>
      </c>
      <c r="N1290" s="205" t="s">
        <v>1845</v>
      </c>
      <c r="O1290" s="205">
        <v>557355</v>
      </c>
      <c r="P1290" s="547"/>
      <c r="Q1290" s="547"/>
      <c r="R1290" s="547"/>
      <c r="S1290" s="547"/>
      <c r="T1290" s="641"/>
      <c r="U1290" s="205">
        <v>1786</v>
      </c>
      <c r="V1290" s="205">
        <v>557355</v>
      </c>
      <c r="W1290" s="205" t="s">
        <v>1257</v>
      </c>
      <c r="X1290" s="205">
        <v>50</v>
      </c>
      <c r="Y1290" s="205">
        <v>25</v>
      </c>
      <c r="Z1290" s="205">
        <v>125</v>
      </c>
      <c r="AA1290" s="205" t="s">
        <v>1090</v>
      </c>
      <c r="AB1290" s="205" t="s">
        <v>1090</v>
      </c>
      <c r="AC1290" s="205" t="s">
        <v>1090</v>
      </c>
      <c r="AD1290" s="205" t="s">
        <v>1090</v>
      </c>
      <c r="AE1290" s="205" t="s">
        <v>1090</v>
      </c>
      <c r="AF1290" s="205">
        <v>5</v>
      </c>
      <c r="AG1290" s="205" t="s">
        <v>5300</v>
      </c>
      <c r="AH1290" s="205">
        <v>18.509</v>
      </c>
      <c r="AI1290" s="94" t="s">
        <v>6092</v>
      </c>
      <c r="AJ1290" s="94" t="s">
        <v>4418</v>
      </c>
      <c r="AK1290" s="205" t="s">
        <v>200</v>
      </c>
      <c r="AL1290" s="205"/>
    </row>
    <row r="1291" spans="1:529" s="192" customFormat="1" ht="46.5" customHeight="1" thickBot="1" x14ac:dyDescent="0.3">
      <c r="A1291" s="408" t="s">
        <v>6107</v>
      </c>
      <c r="B1291" s="407">
        <v>42376</v>
      </c>
      <c r="C1291" s="205" t="s">
        <v>6109</v>
      </c>
      <c r="D1291" s="708" t="s">
        <v>7235</v>
      </c>
      <c r="E1291" s="709" t="s">
        <v>758</v>
      </c>
      <c r="F1291" s="709" t="s">
        <v>138</v>
      </c>
      <c r="G1291" s="709" t="s">
        <v>63</v>
      </c>
      <c r="H1291" s="408" t="s">
        <v>6110</v>
      </c>
      <c r="I1291" s="407">
        <v>42402</v>
      </c>
      <c r="J1291" s="407">
        <v>44203</v>
      </c>
      <c r="K1291" s="205" t="s">
        <v>1112</v>
      </c>
      <c r="L1291" s="205"/>
      <c r="M1291" s="205" t="s">
        <v>756</v>
      </c>
      <c r="N1291" s="205" t="s">
        <v>66</v>
      </c>
      <c r="O1291" s="205">
        <v>23967</v>
      </c>
      <c r="P1291" s="547"/>
      <c r="Q1291" s="547"/>
      <c r="R1291" s="547"/>
      <c r="S1291" s="547"/>
      <c r="T1291" s="641">
        <v>41.39</v>
      </c>
      <c r="U1291" s="205">
        <v>65.664000000000001</v>
      </c>
      <c r="V1291" s="205">
        <v>23967</v>
      </c>
      <c r="W1291" s="205" t="s">
        <v>1089</v>
      </c>
      <c r="X1291" s="205">
        <v>60</v>
      </c>
      <c r="Y1291" s="205">
        <v>25</v>
      </c>
      <c r="Z1291" s="205">
        <v>125</v>
      </c>
      <c r="AA1291" s="205" t="s">
        <v>1090</v>
      </c>
      <c r="AB1291" s="205" t="s">
        <v>1090</v>
      </c>
      <c r="AC1291" s="205" t="s">
        <v>1090</v>
      </c>
      <c r="AD1291" s="205" t="s">
        <v>1090</v>
      </c>
      <c r="AE1291" s="205" t="s">
        <v>1090</v>
      </c>
      <c r="AF1291" s="205">
        <v>0.3</v>
      </c>
      <c r="AG1291" s="205" t="s">
        <v>6111</v>
      </c>
      <c r="AH1291" s="205">
        <v>63.042000000000002</v>
      </c>
      <c r="AI1291" s="94" t="s">
        <v>6112</v>
      </c>
      <c r="AJ1291" s="94" t="s">
        <v>6113</v>
      </c>
      <c r="AK1291" s="205" t="s">
        <v>1108</v>
      </c>
      <c r="AL1291" s="205"/>
    </row>
    <row r="1292" spans="1:529" s="192" customFormat="1" ht="46.5" customHeight="1" x14ac:dyDescent="0.25">
      <c r="A1292" s="548" t="s">
        <v>6114</v>
      </c>
      <c r="B1292" s="549">
        <v>42303</v>
      </c>
      <c r="C1292" s="439" t="s">
        <v>6115</v>
      </c>
      <c r="D1292" s="710" t="s">
        <v>7236</v>
      </c>
      <c r="E1292" s="710" t="s">
        <v>6777</v>
      </c>
      <c r="F1292" s="710" t="s">
        <v>6778</v>
      </c>
      <c r="G1292" s="710" t="s">
        <v>6779</v>
      </c>
      <c r="H1292" s="548" t="s">
        <v>5971</v>
      </c>
      <c r="I1292" s="549">
        <v>42325</v>
      </c>
      <c r="J1292" s="549">
        <v>42552</v>
      </c>
      <c r="K1292" s="439" t="s">
        <v>1657</v>
      </c>
      <c r="L1292" s="439"/>
      <c r="M1292" s="439" t="s">
        <v>6116</v>
      </c>
      <c r="N1292" s="439" t="s">
        <v>48</v>
      </c>
      <c r="O1292" s="439">
        <v>2040</v>
      </c>
      <c r="P1292" s="794"/>
      <c r="Q1292" s="794"/>
      <c r="R1292" s="794"/>
      <c r="S1292" s="794"/>
      <c r="T1292" s="642">
        <v>1.3</v>
      </c>
      <c r="U1292" s="439">
        <v>5.6</v>
      </c>
      <c r="V1292" s="439">
        <v>2040</v>
      </c>
      <c r="W1292" s="439" t="s">
        <v>1257</v>
      </c>
      <c r="X1292" s="439">
        <v>50</v>
      </c>
      <c r="Y1292" s="439">
        <v>50</v>
      </c>
      <c r="Z1292" s="439">
        <v>250</v>
      </c>
      <c r="AA1292" s="439" t="s">
        <v>1090</v>
      </c>
      <c r="AB1292" s="439" t="s">
        <v>1090</v>
      </c>
      <c r="AC1292" s="439" t="s">
        <v>1090</v>
      </c>
      <c r="AD1292" s="439" t="s">
        <v>1090</v>
      </c>
      <c r="AE1292" s="439" t="s">
        <v>1090</v>
      </c>
      <c r="AF1292" s="439" t="s">
        <v>1090</v>
      </c>
      <c r="AG1292" s="439" t="s">
        <v>6117</v>
      </c>
      <c r="AH1292" s="439">
        <v>232.1</v>
      </c>
      <c r="AI1292" s="98" t="s">
        <v>6118</v>
      </c>
      <c r="AJ1292" s="98" t="s">
        <v>6119</v>
      </c>
      <c r="AK1292" s="439" t="s">
        <v>200</v>
      </c>
      <c r="AL1292" s="439"/>
    </row>
    <row r="1293" spans="1:529" s="192" customFormat="1" ht="46.5" customHeight="1" thickBot="1" x14ac:dyDescent="0.3">
      <c r="A1293" s="550" t="s">
        <v>6114</v>
      </c>
      <c r="B1293" s="551">
        <v>42303</v>
      </c>
      <c r="C1293" s="483" t="s">
        <v>6115</v>
      </c>
      <c r="D1293" s="711" t="s">
        <v>7236</v>
      </c>
      <c r="E1293" s="711" t="s">
        <v>6777</v>
      </c>
      <c r="F1293" s="711" t="s">
        <v>6778</v>
      </c>
      <c r="G1293" s="711" t="s">
        <v>6779</v>
      </c>
      <c r="H1293" s="550" t="s">
        <v>5971</v>
      </c>
      <c r="I1293" s="551">
        <v>42325</v>
      </c>
      <c r="J1293" s="551">
        <v>44743</v>
      </c>
      <c r="K1293" s="483" t="s">
        <v>1657</v>
      </c>
      <c r="L1293" s="483"/>
      <c r="M1293" s="483" t="s">
        <v>6116</v>
      </c>
      <c r="N1293" s="483" t="s">
        <v>48</v>
      </c>
      <c r="O1293" s="483">
        <v>2040</v>
      </c>
      <c r="P1293" s="483" t="s">
        <v>6528</v>
      </c>
      <c r="Q1293" s="483" t="s">
        <v>6323</v>
      </c>
      <c r="R1293" s="483" t="s">
        <v>6725</v>
      </c>
      <c r="S1293" s="483"/>
      <c r="T1293" s="643">
        <v>1.3</v>
      </c>
      <c r="U1293" s="483">
        <v>5.6</v>
      </c>
      <c r="V1293" s="483">
        <v>2040</v>
      </c>
      <c r="W1293" s="483" t="s">
        <v>1257</v>
      </c>
      <c r="X1293" s="483">
        <v>50</v>
      </c>
      <c r="Y1293" s="483">
        <v>50</v>
      </c>
      <c r="Z1293" s="483">
        <v>250</v>
      </c>
      <c r="AA1293" s="483" t="s">
        <v>1090</v>
      </c>
      <c r="AB1293" s="483" t="s">
        <v>1090</v>
      </c>
      <c r="AC1293" s="483" t="s">
        <v>1090</v>
      </c>
      <c r="AD1293" s="483" t="s">
        <v>1090</v>
      </c>
      <c r="AE1293" s="483" t="s">
        <v>1090</v>
      </c>
      <c r="AF1293" s="483" t="s">
        <v>1090</v>
      </c>
      <c r="AG1293" s="483" t="s">
        <v>6117</v>
      </c>
      <c r="AH1293" s="483">
        <v>232.1</v>
      </c>
      <c r="AI1293" s="103" t="s">
        <v>6118</v>
      </c>
      <c r="AJ1293" s="103" t="s">
        <v>6119</v>
      </c>
      <c r="AK1293" s="483" t="s">
        <v>200</v>
      </c>
      <c r="AL1293" s="483"/>
    </row>
    <row r="1294" spans="1:529" s="192" customFormat="1" ht="46.5" customHeight="1" x14ac:dyDescent="0.25">
      <c r="A1294" s="420" t="s">
        <v>6164</v>
      </c>
      <c r="B1294" s="421">
        <v>42418</v>
      </c>
      <c r="C1294" s="192" t="s">
        <v>6165</v>
      </c>
      <c r="D1294" s="709" t="s">
        <v>7237</v>
      </c>
      <c r="E1294" s="709" t="s">
        <v>146</v>
      </c>
      <c r="F1294" s="709" t="s">
        <v>106</v>
      </c>
      <c r="G1294" s="709" t="s">
        <v>33</v>
      </c>
      <c r="H1294" s="420" t="s">
        <v>6167</v>
      </c>
      <c r="I1294" s="421">
        <v>42443</v>
      </c>
      <c r="J1294" s="421">
        <v>44245</v>
      </c>
      <c r="K1294" s="421" t="s">
        <v>1201</v>
      </c>
      <c r="L1294" s="421"/>
      <c r="M1294" s="192" t="s">
        <v>1036</v>
      </c>
      <c r="N1294" s="192" t="s">
        <v>34</v>
      </c>
      <c r="O1294" s="192">
        <v>11717</v>
      </c>
      <c r="P1294" s="545"/>
      <c r="Q1294" s="545"/>
      <c r="R1294" s="545"/>
      <c r="S1294" s="545"/>
      <c r="T1294" s="639">
        <v>10.3</v>
      </c>
      <c r="U1294" s="192">
        <v>32.1</v>
      </c>
      <c r="V1294" s="192">
        <v>11717</v>
      </c>
      <c r="W1294" s="192" t="s">
        <v>1089</v>
      </c>
      <c r="X1294" s="192">
        <v>50</v>
      </c>
      <c r="Y1294" s="192">
        <v>25</v>
      </c>
      <c r="Z1294" s="192">
        <v>150</v>
      </c>
      <c r="AA1294" s="192" t="s">
        <v>1090</v>
      </c>
      <c r="AB1294" s="192" t="s">
        <v>1090</v>
      </c>
      <c r="AC1294" s="192" t="s">
        <v>1090</v>
      </c>
      <c r="AD1294" s="192" t="s">
        <v>1090</v>
      </c>
      <c r="AE1294" s="192" t="s">
        <v>1090</v>
      </c>
      <c r="AF1294" s="192" t="s">
        <v>1090</v>
      </c>
      <c r="AG1294" s="192" t="s">
        <v>6079</v>
      </c>
      <c r="AH1294" s="192">
        <v>533</v>
      </c>
      <c r="AI1294" s="192" t="s">
        <v>6168</v>
      </c>
      <c r="AJ1294" s="192" t="s">
        <v>6169</v>
      </c>
      <c r="AK1294" s="192" t="s">
        <v>200</v>
      </c>
    </row>
    <row r="1295" spans="1:529" s="192" customFormat="1" ht="46.5" customHeight="1" thickBot="1" x14ac:dyDescent="0.3">
      <c r="A1295" s="422" t="s">
        <v>6164</v>
      </c>
      <c r="B1295" s="423">
        <v>42418</v>
      </c>
      <c r="C1295" s="204" t="s">
        <v>6166</v>
      </c>
      <c r="D1295" s="712" t="s">
        <v>7237</v>
      </c>
      <c r="E1295" s="712" t="s">
        <v>146</v>
      </c>
      <c r="F1295" s="712" t="s">
        <v>106</v>
      </c>
      <c r="G1295" s="712" t="s">
        <v>33</v>
      </c>
      <c r="H1295" s="422" t="s">
        <v>6167</v>
      </c>
      <c r="I1295" s="423">
        <v>42443</v>
      </c>
      <c r="J1295" s="423">
        <v>44245</v>
      </c>
      <c r="K1295" s="423" t="s">
        <v>1201</v>
      </c>
      <c r="L1295" s="423"/>
      <c r="M1295" s="204" t="s">
        <v>1036</v>
      </c>
      <c r="N1295" s="204" t="s">
        <v>34</v>
      </c>
      <c r="O1295" s="204">
        <v>3006</v>
      </c>
      <c r="P1295" s="546"/>
      <c r="Q1295" s="546"/>
      <c r="R1295" s="546"/>
      <c r="S1295" s="546"/>
      <c r="T1295" s="640">
        <v>175.3</v>
      </c>
      <c r="U1295" s="204">
        <v>14.2</v>
      </c>
      <c r="V1295" s="204">
        <v>3006</v>
      </c>
      <c r="W1295" s="204" t="s">
        <v>1089</v>
      </c>
      <c r="X1295" s="204">
        <v>50</v>
      </c>
      <c r="Y1295" s="204" t="s">
        <v>1090</v>
      </c>
      <c r="Z1295" s="204">
        <v>150</v>
      </c>
      <c r="AA1295" s="204" t="s">
        <v>1090</v>
      </c>
      <c r="AB1295" s="204" t="s">
        <v>1090</v>
      </c>
      <c r="AC1295" s="204" t="s">
        <v>1090</v>
      </c>
      <c r="AD1295" s="204" t="s">
        <v>1090</v>
      </c>
      <c r="AE1295" s="204" t="s">
        <v>1090</v>
      </c>
      <c r="AF1295" s="204">
        <v>0.5</v>
      </c>
      <c r="AG1295" s="204" t="s">
        <v>1090</v>
      </c>
      <c r="AH1295" s="204">
        <v>533</v>
      </c>
      <c r="AI1295" s="204" t="s">
        <v>6168</v>
      </c>
      <c r="AJ1295" s="204" t="s">
        <v>6169</v>
      </c>
      <c r="AK1295" s="204" t="s">
        <v>200</v>
      </c>
      <c r="AL1295" s="204"/>
    </row>
    <row r="1296" spans="1:529" s="192" customFormat="1" ht="46.5" customHeight="1" thickBot="1" x14ac:dyDescent="0.3">
      <c r="A1296" s="408" t="s">
        <v>6170</v>
      </c>
      <c r="B1296" s="407">
        <v>42436</v>
      </c>
      <c r="C1296" s="205" t="s">
        <v>6171</v>
      </c>
      <c r="D1296" s="708" t="s">
        <v>7238</v>
      </c>
      <c r="E1296" s="708" t="s">
        <v>108</v>
      </c>
      <c r="F1296" s="708" t="s">
        <v>108</v>
      </c>
      <c r="G1296" s="708" t="s">
        <v>51</v>
      </c>
      <c r="H1296" s="408" t="s">
        <v>1962</v>
      </c>
      <c r="I1296" s="205">
        <v>42459</v>
      </c>
      <c r="J1296" s="205" t="s">
        <v>6172</v>
      </c>
      <c r="K1296" s="205" t="s">
        <v>1104</v>
      </c>
      <c r="L1296" s="205"/>
      <c r="M1296" s="205" t="s">
        <v>306</v>
      </c>
      <c r="N1296" s="205" t="s">
        <v>21</v>
      </c>
      <c r="O1296" s="205">
        <v>15000</v>
      </c>
      <c r="P1296" s="547"/>
      <c r="Q1296" s="547"/>
      <c r="R1296" s="547"/>
      <c r="S1296" s="547"/>
      <c r="T1296" s="641">
        <v>10</v>
      </c>
      <c r="U1296" s="205">
        <v>50</v>
      </c>
      <c r="V1296" s="205">
        <v>15000</v>
      </c>
      <c r="W1296" s="205" t="s">
        <v>1089</v>
      </c>
      <c r="X1296" s="205">
        <v>50</v>
      </c>
      <c r="Y1296" s="205">
        <v>50</v>
      </c>
      <c r="Z1296" s="205">
        <v>250</v>
      </c>
      <c r="AA1296" s="205" t="s">
        <v>1090</v>
      </c>
      <c r="AB1296" s="205" t="s">
        <v>1090</v>
      </c>
      <c r="AC1296" s="205" t="s">
        <v>1090</v>
      </c>
      <c r="AD1296" s="205" t="s">
        <v>1090</v>
      </c>
      <c r="AE1296" s="205" t="s">
        <v>1090</v>
      </c>
      <c r="AF1296" s="205" t="s">
        <v>1090</v>
      </c>
      <c r="AG1296" s="205" t="s">
        <v>6079</v>
      </c>
      <c r="AH1296" s="205">
        <v>564.07000000000005</v>
      </c>
      <c r="AI1296" s="205" t="s">
        <v>6173</v>
      </c>
      <c r="AJ1296" s="205" t="s">
        <v>6174</v>
      </c>
      <c r="AK1296" s="205" t="s">
        <v>6175</v>
      </c>
      <c r="AL1296" s="205"/>
    </row>
    <row r="1297" spans="1:38" s="192" customFormat="1" ht="46.5" customHeight="1" x14ac:dyDescent="0.25">
      <c r="A1297" s="548" t="s">
        <v>6176</v>
      </c>
      <c r="B1297" s="549">
        <v>42438</v>
      </c>
      <c r="C1297" s="439" t="s">
        <v>6696</v>
      </c>
      <c r="D1297" s="710" t="s">
        <v>7239</v>
      </c>
      <c r="E1297" s="713" t="s">
        <v>6735</v>
      </c>
      <c r="F1297" s="713" t="s">
        <v>110</v>
      </c>
      <c r="G1297" s="713" t="s">
        <v>33</v>
      </c>
      <c r="H1297" s="548" t="s">
        <v>1984</v>
      </c>
      <c r="I1297" s="549">
        <v>42459</v>
      </c>
      <c r="J1297" s="549">
        <v>42761</v>
      </c>
      <c r="K1297" s="549" t="s">
        <v>1120</v>
      </c>
      <c r="L1297" s="549"/>
      <c r="M1297" s="439" t="s">
        <v>941</v>
      </c>
      <c r="N1297" s="439" t="s">
        <v>34</v>
      </c>
      <c r="O1297" s="439">
        <v>247.23500000000001</v>
      </c>
      <c r="P1297" s="439" t="s">
        <v>6512</v>
      </c>
      <c r="Q1297" s="439" t="s">
        <v>6512</v>
      </c>
      <c r="R1297" s="439"/>
      <c r="S1297" s="439"/>
      <c r="T1297" s="642">
        <v>0.36699999999999999</v>
      </c>
      <c r="U1297" s="439">
        <v>0.98499999999999999</v>
      </c>
      <c r="V1297" s="439">
        <v>247.23500000000001</v>
      </c>
      <c r="W1297" s="439" t="s">
        <v>1257</v>
      </c>
      <c r="X1297" s="439">
        <v>35</v>
      </c>
      <c r="Y1297" s="439">
        <v>25</v>
      </c>
      <c r="Z1297" s="439">
        <v>125</v>
      </c>
      <c r="AA1297" s="439" t="s">
        <v>1090</v>
      </c>
      <c r="AB1297" s="439" t="s">
        <v>1090</v>
      </c>
      <c r="AC1297" s="439" t="s">
        <v>1090</v>
      </c>
      <c r="AD1297" s="439" t="s">
        <v>1090</v>
      </c>
      <c r="AE1297" s="439" t="s">
        <v>1090</v>
      </c>
      <c r="AF1297" s="439" t="s">
        <v>1090</v>
      </c>
      <c r="AG1297" s="439" t="s">
        <v>1090</v>
      </c>
      <c r="AH1297" s="439">
        <v>533</v>
      </c>
      <c r="AI1297" s="439" t="s">
        <v>6177</v>
      </c>
      <c r="AJ1297" s="439" t="s">
        <v>6178</v>
      </c>
      <c r="AK1297" s="439" t="s">
        <v>1108</v>
      </c>
      <c r="AL1297" s="439" t="s">
        <v>6694</v>
      </c>
    </row>
    <row r="1298" spans="1:38" s="192" customFormat="1" ht="46.5" customHeight="1" thickBot="1" x14ac:dyDescent="0.3">
      <c r="A1298" s="550" t="s">
        <v>6176</v>
      </c>
      <c r="B1298" s="551">
        <v>42438</v>
      </c>
      <c r="C1298" s="483" t="s">
        <v>6696</v>
      </c>
      <c r="D1298" s="711" t="s">
        <v>7239</v>
      </c>
      <c r="E1298" s="711" t="s">
        <v>6735</v>
      </c>
      <c r="F1298" s="711" t="s">
        <v>110</v>
      </c>
      <c r="G1298" s="711" t="s">
        <v>33</v>
      </c>
      <c r="H1298" s="550" t="s">
        <v>1984</v>
      </c>
      <c r="I1298" s="551">
        <v>42459</v>
      </c>
      <c r="J1298" s="551">
        <v>42761</v>
      </c>
      <c r="K1298" s="551" t="s">
        <v>1120</v>
      </c>
      <c r="L1298" s="551"/>
      <c r="M1298" s="483" t="s">
        <v>941</v>
      </c>
      <c r="N1298" s="483" t="s">
        <v>34</v>
      </c>
      <c r="O1298" s="483">
        <v>247.23500000000001</v>
      </c>
      <c r="P1298" s="483"/>
      <c r="Q1298" s="483"/>
      <c r="R1298" s="483" t="s">
        <v>6693</v>
      </c>
      <c r="S1298" s="483"/>
      <c r="T1298" s="643">
        <v>0.36699999999999999</v>
      </c>
      <c r="U1298" s="483">
        <v>0.98499999999999999</v>
      </c>
      <c r="V1298" s="483">
        <v>247.23500000000001</v>
      </c>
      <c r="W1298" s="483" t="s">
        <v>1257</v>
      </c>
      <c r="X1298" s="483">
        <v>35</v>
      </c>
      <c r="Y1298" s="483">
        <v>25</v>
      </c>
      <c r="Z1298" s="483">
        <v>125</v>
      </c>
      <c r="AA1298" s="483" t="s">
        <v>1090</v>
      </c>
      <c r="AB1298" s="483" t="s">
        <v>1090</v>
      </c>
      <c r="AC1298" s="483" t="s">
        <v>1090</v>
      </c>
      <c r="AD1298" s="483" t="s">
        <v>1090</v>
      </c>
      <c r="AE1298" s="483" t="s">
        <v>1090</v>
      </c>
      <c r="AF1298" s="483" t="s">
        <v>1090</v>
      </c>
      <c r="AG1298" s="483" t="s">
        <v>1090</v>
      </c>
      <c r="AH1298" s="483">
        <v>533</v>
      </c>
      <c r="AI1298" s="483" t="s">
        <v>6177</v>
      </c>
      <c r="AJ1298" s="483" t="s">
        <v>6178</v>
      </c>
      <c r="AK1298" s="483" t="s">
        <v>1108</v>
      </c>
      <c r="AL1298" s="483" t="s">
        <v>6695</v>
      </c>
    </row>
    <row r="1299" spans="1:38" ht="46.5" customHeight="1" thickBot="1" x14ac:dyDescent="0.3">
      <c r="A1299" s="422" t="s">
        <v>6188</v>
      </c>
      <c r="B1299" s="423">
        <v>42445</v>
      </c>
      <c r="C1299" s="204" t="s">
        <v>6179</v>
      </c>
      <c r="D1299" s="712" t="s">
        <v>7240</v>
      </c>
      <c r="E1299" s="712" t="s">
        <v>7178</v>
      </c>
      <c r="F1299" s="712" t="s">
        <v>83</v>
      </c>
      <c r="G1299" s="712" t="s">
        <v>33</v>
      </c>
      <c r="H1299" s="422" t="s">
        <v>6180</v>
      </c>
      <c r="I1299" s="423">
        <v>42472</v>
      </c>
      <c r="J1299" s="423">
        <v>44271</v>
      </c>
      <c r="K1299" s="423" t="s">
        <v>877</v>
      </c>
      <c r="L1299" s="423"/>
      <c r="M1299" s="204" t="s">
        <v>302</v>
      </c>
      <c r="N1299" s="204" t="s">
        <v>34</v>
      </c>
      <c r="O1299" s="204">
        <v>220</v>
      </c>
      <c r="P1299" s="546"/>
      <c r="Q1299" s="546"/>
      <c r="R1299" s="546"/>
      <c r="S1299" s="546"/>
      <c r="T1299" s="640">
        <v>9.5000000000000001E-2</v>
      </c>
      <c r="U1299" s="204">
        <v>0.60299999999999998</v>
      </c>
      <c r="V1299" s="204">
        <v>220</v>
      </c>
      <c r="W1299" s="204" t="s">
        <v>1089</v>
      </c>
      <c r="X1299" s="204">
        <v>35</v>
      </c>
      <c r="Y1299" s="204">
        <v>25</v>
      </c>
      <c r="Z1299" s="204">
        <v>125</v>
      </c>
      <c r="AA1299" s="204" t="s">
        <v>1090</v>
      </c>
      <c r="AB1299" s="204" t="s">
        <v>1090</v>
      </c>
      <c r="AC1299" s="204" t="s">
        <v>1090</v>
      </c>
      <c r="AD1299" s="204" t="s">
        <v>1090</v>
      </c>
      <c r="AE1299" s="204" t="s">
        <v>1090</v>
      </c>
      <c r="AF1299" s="204" t="s">
        <v>1090</v>
      </c>
      <c r="AG1299" s="204" t="s">
        <v>1090</v>
      </c>
      <c r="AH1299" s="204">
        <v>481.5</v>
      </c>
      <c r="AI1299" s="204" t="s">
        <v>6181</v>
      </c>
      <c r="AJ1299" s="204" t="s">
        <v>6182</v>
      </c>
      <c r="AK1299" s="204" t="s">
        <v>200</v>
      </c>
      <c r="AL1299" s="204"/>
    </row>
    <row r="1300" spans="1:38" ht="46.5" customHeight="1" thickBot="1" x14ac:dyDescent="0.3">
      <c r="A1300" s="408" t="s">
        <v>6189</v>
      </c>
      <c r="B1300" s="407">
        <v>42444</v>
      </c>
      <c r="C1300" s="205" t="s">
        <v>6190</v>
      </c>
      <c r="D1300" s="708" t="s">
        <v>8607</v>
      </c>
      <c r="E1300" s="708" t="s">
        <v>7179</v>
      </c>
      <c r="F1300" s="708" t="s">
        <v>113</v>
      </c>
      <c r="G1300" s="708" t="s">
        <v>63</v>
      </c>
      <c r="H1300" s="408" t="s">
        <v>1946</v>
      </c>
      <c r="I1300" s="407">
        <v>42472</v>
      </c>
      <c r="J1300" s="407">
        <v>46827</v>
      </c>
      <c r="K1300" s="407" t="s">
        <v>1315</v>
      </c>
      <c r="L1300" s="407" t="s">
        <v>8608</v>
      </c>
      <c r="M1300" s="205" t="s">
        <v>1034</v>
      </c>
      <c r="N1300" s="205" t="s">
        <v>66</v>
      </c>
      <c r="O1300" s="205">
        <v>3395</v>
      </c>
      <c r="P1300" s="547" t="s">
        <v>8609</v>
      </c>
      <c r="Q1300" s="547" t="s">
        <v>8609</v>
      </c>
      <c r="R1300" s="547"/>
      <c r="S1300" s="547"/>
      <c r="T1300" s="641">
        <v>2.2010000000000001</v>
      </c>
      <c r="U1300" s="205">
        <v>8.25</v>
      </c>
      <c r="V1300" s="205">
        <v>3395</v>
      </c>
      <c r="W1300" s="205" t="s">
        <v>1089</v>
      </c>
      <c r="X1300" s="205">
        <v>50</v>
      </c>
      <c r="Y1300" s="205">
        <v>15</v>
      </c>
      <c r="Z1300" s="205">
        <v>70</v>
      </c>
      <c r="AA1300" s="205" t="s">
        <v>1090</v>
      </c>
      <c r="AB1300" s="205" t="s">
        <v>1090</v>
      </c>
      <c r="AC1300" s="205" t="s">
        <v>1090</v>
      </c>
      <c r="AD1300" s="205" t="s">
        <v>1090</v>
      </c>
      <c r="AE1300" s="205" t="s">
        <v>1090</v>
      </c>
      <c r="AF1300" s="205" t="s">
        <v>1090</v>
      </c>
      <c r="AG1300" s="205" t="s">
        <v>5089</v>
      </c>
      <c r="AH1300" s="205">
        <v>503.9</v>
      </c>
      <c r="AI1300" s="205" t="s">
        <v>6191</v>
      </c>
      <c r="AJ1300" s="205" t="s">
        <v>6192</v>
      </c>
      <c r="AK1300" s="205" t="s">
        <v>1108</v>
      </c>
      <c r="AL1300" s="205"/>
    </row>
    <row r="1301" spans="1:38" ht="46.5" customHeight="1" thickBot="1" x14ac:dyDescent="0.3">
      <c r="A1301" s="408" t="s">
        <v>6200</v>
      </c>
      <c r="B1301" s="407">
        <v>42453</v>
      </c>
      <c r="C1301" s="205" t="s">
        <v>6201</v>
      </c>
      <c r="D1301" s="708" t="s">
        <v>7241</v>
      </c>
      <c r="E1301" s="708" t="s">
        <v>33</v>
      </c>
      <c r="F1301" s="708" t="s">
        <v>41</v>
      </c>
      <c r="G1301" s="708" t="s">
        <v>33</v>
      </c>
      <c r="H1301" s="408" t="s">
        <v>159</v>
      </c>
      <c r="I1301" s="407">
        <v>42509</v>
      </c>
      <c r="J1301" s="407" t="s">
        <v>903</v>
      </c>
      <c r="K1301" s="407" t="s">
        <v>1118</v>
      </c>
      <c r="L1301" s="407"/>
      <c r="M1301" s="205" t="s">
        <v>4737</v>
      </c>
      <c r="N1301" s="205" t="s">
        <v>34</v>
      </c>
      <c r="O1301" s="205">
        <v>76103</v>
      </c>
      <c r="P1301" s="547"/>
      <c r="Q1301" s="547"/>
      <c r="R1301" s="547"/>
      <c r="S1301" s="547"/>
      <c r="T1301" s="641">
        <v>22.43</v>
      </c>
      <c r="U1301" s="205">
        <v>208.5</v>
      </c>
      <c r="V1301" s="205">
        <v>76103</v>
      </c>
      <c r="W1301" s="205" t="s">
        <v>1253</v>
      </c>
      <c r="X1301" s="205">
        <v>35</v>
      </c>
      <c r="Y1301" s="205">
        <v>25</v>
      </c>
      <c r="Z1301" s="205">
        <v>125</v>
      </c>
      <c r="AA1301" s="205" t="s">
        <v>1090</v>
      </c>
      <c r="AB1301" s="205" t="s">
        <v>1090</v>
      </c>
      <c r="AC1301" s="205" t="s">
        <v>1090</v>
      </c>
      <c r="AD1301" s="205" t="s">
        <v>1090</v>
      </c>
      <c r="AE1301" s="205" t="s">
        <v>1090</v>
      </c>
      <c r="AF1301" s="205">
        <v>0.1</v>
      </c>
      <c r="AG1301" s="205" t="s">
        <v>1090</v>
      </c>
      <c r="AH1301" s="205">
        <v>716.4</v>
      </c>
      <c r="AI1301" s="205" t="s">
        <v>6202</v>
      </c>
      <c r="AJ1301" s="205" t="s">
        <v>6203</v>
      </c>
      <c r="AK1301" s="205" t="s">
        <v>5436</v>
      </c>
      <c r="AL1301" s="205"/>
    </row>
    <row r="1302" spans="1:38" ht="46.5" customHeight="1" thickBot="1" x14ac:dyDescent="0.3">
      <c r="A1302" s="724" t="s">
        <v>6204</v>
      </c>
      <c r="B1302" s="725">
        <v>42459</v>
      </c>
      <c r="C1302" s="726" t="s">
        <v>6205</v>
      </c>
      <c r="D1302" s="727" t="s">
        <v>7242</v>
      </c>
      <c r="E1302" s="727" t="s">
        <v>7180</v>
      </c>
      <c r="F1302" s="727" t="s">
        <v>41</v>
      </c>
      <c r="G1302" s="727" t="s">
        <v>33</v>
      </c>
      <c r="H1302" s="724" t="s">
        <v>6206</v>
      </c>
      <c r="I1302" s="725">
        <v>42489</v>
      </c>
      <c r="J1302" s="725">
        <v>44285</v>
      </c>
      <c r="K1302" s="725" t="s">
        <v>1120</v>
      </c>
      <c r="L1302" s="725" t="s">
        <v>6749</v>
      </c>
      <c r="M1302" s="726" t="s">
        <v>6207</v>
      </c>
      <c r="N1302" s="726" t="s">
        <v>34</v>
      </c>
      <c r="O1302" s="726">
        <v>124416</v>
      </c>
      <c r="P1302" s="726" t="s">
        <v>7419</v>
      </c>
      <c r="Q1302" s="726"/>
      <c r="R1302" s="726" t="s">
        <v>7828</v>
      </c>
      <c r="S1302" s="726"/>
      <c r="T1302" s="728">
        <v>14.4</v>
      </c>
      <c r="U1302" s="726">
        <v>345.6</v>
      </c>
      <c r="V1302" s="726">
        <v>124416</v>
      </c>
      <c r="W1302" s="726" t="s">
        <v>1089</v>
      </c>
      <c r="X1302" s="726">
        <v>50</v>
      </c>
      <c r="Y1302" s="726" t="s">
        <v>1090</v>
      </c>
      <c r="Z1302" s="726">
        <v>150</v>
      </c>
      <c r="AA1302" s="726" t="s">
        <v>1090</v>
      </c>
      <c r="AB1302" s="726" t="s">
        <v>1090</v>
      </c>
      <c r="AC1302" s="726" t="s">
        <v>1090</v>
      </c>
      <c r="AD1302" s="726" t="s">
        <v>1090</v>
      </c>
      <c r="AE1302" s="726" t="s">
        <v>1090</v>
      </c>
      <c r="AF1302" s="726" t="s">
        <v>1090</v>
      </c>
      <c r="AG1302" s="726" t="s">
        <v>7420</v>
      </c>
      <c r="AH1302" s="726">
        <v>618</v>
      </c>
      <c r="AI1302" s="726" t="s">
        <v>6208</v>
      </c>
      <c r="AJ1302" s="726" t="s">
        <v>6209</v>
      </c>
      <c r="AK1302" s="726" t="s">
        <v>4904</v>
      </c>
      <c r="AL1302" s="726" t="s">
        <v>7425</v>
      </c>
    </row>
    <row r="1303" spans="1:38" ht="46.5" customHeight="1" thickBot="1" x14ac:dyDescent="0.3">
      <c r="A1303" s="408" t="s">
        <v>6218</v>
      </c>
      <c r="B1303" s="407">
        <v>42465</v>
      </c>
      <c r="C1303" s="205" t="s">
        <v>6219</v>
      </c>
      <c r="D1303" s="708" t="s">
        <v>7243</v>
      </c>
      <c r="E1303" s="708" t="s">
        <v>7181</v>
      </c>
      <c r="F1303" s="708" t="s">
        <v>60</v>
      </c>
      <c r="G1303" s="708" t="s">
        <v>28</v>
      </c>
      <c r="H1303" s="408" t="s">
        <v>6220</v>
      </c>
      <c r="I1303" s="407"/>
      <c r="J1303" s="407">
        <v>46117</v>
      </c>
      <c r="K1303" s="407" t="s">
        <v>376</v>
      </c>
      <c r="L1303" s="407"/>
      <c r="M1303" s="205" t="s">
        <v>6221</v>
      </c>
      <c r="N1303" s="205" t="s">
        <v>1845</v>
      </c>
      <c r="O1303" s="205">
        <v>52560</v>
      </c>
      <c r="P1303" s="547"/>
      <c r="Q1303" s="547"/>
      <c r="R1303" s="547"/>
      <c r="S1303" s="547"/>
      <c r="T1303" s="641">
        <v>10</v>
      </c>
      <c r="U1303" s="205">
        <v>144</v>
      </c>
      <c r="V1303" s="205">
        <v>52560</v>
      </c>
      <c r="W1303" s="205" t="s">
        <v>1257</v>
      </c>
      <c r="X1303" s="205">
        <v>50</v>
      </c>
      <c r="Y1303" s="205">
        <v>15</v>
      </c>
      <c r="Z1303" s="205">
        <v>70</v>
      </c>
      <c r="AA1303" s="205" t="s">
        <v>1090</v>
      </c>
      <c r="AB1303" s="205" t="s">
        <v>1090</v>
      </c>
      <c r="AC1303" s="205" t="s">
        <v>1090</v>
      </c>
      <c r="AD1303" s="205" t="s">
        <v>1090</v>
      </c>
      <c r="AE1303" s="205" t="s">
        <v>1090</v>
      </c>
      <c r="AF1303" s="205" t="s">
        <v>1090</v>
      </c>
      <c r="AG1303" s="205" t="s">
        <v>6222</v>
      </c>
      <c r="AH1303" s="205">
        <v>241.75</v>
      </c>
      <c r="AI1303" s="205" t="s">
        <v>6223</v>
      </c>
      <c r="AJ1303" s="205" t="s">
        <v>6224</v>
      </c>
      <c r="AK1303" s="205" t="s">
        <v>200</v>
      </c>
      <c r="AL1303" s="205"/>
    </row>
    <row r="1304" spans="1:38" ht="46.5" customHeight="1" thickBot="1" x14ac:dyDescent="0.3">
      <c r="A1304" s="408" t="s">
        <v>6225</v>
      </c>
      <c r="B1304" s="407">
        <v>42468</v>
      </c>
      <c r="C1304" s="205" t="s">
        <v>6226</v>
      </c>
      <c r="D1304" s="708" t="s">
        <v>7244</v>
      </c>
      <c r="E1304" s="708" t="s">
        <v>7182</v>
      </c>
      <c r="F1304" s="708" t="s">
        <v>60</v>
      </c>
      <c r="G1304" s="708" t="s">
        <v>28</v>
      </c>
      <c r="H1304" s="408" t="s">
        <v>1956</v>
      </c>
      <c r="I1304" s="407"/>
      <c r="J1304" s="407">
        <v>46120</v>
      </c>
      <c r="K1304" s="407" t="s">
        <v>376</v>
      </c>
      <c r="L1304" s="407"/>
      <c r="M1304" s="205" t="s">
        <v>6227</v>
      </c>
      <c r="N1304" s="205" t="s">
        <v>1845</v>
      </c>
      <c r="O1304" s="205">
        <v>67014</v>
      </c>
      <c r="P1304" s="547"/>
      <c r="Q1304" s="547"/>
      <c r="R1304" s="547"/>
      <c r="S1304" s="547"/>
      <c r="T1304" s="641">
        <v>10.63</v>
      </c>
      <c r="U1304" s="205">
        <v>183.6</v>
      </c>
      <c r="V1304" s="205">
        <v>67014</v>
      </c>
      <c r="W1304" s="205" t="s">
        <v>1257</v>
      </c>
      <c r="X1304" s="205">
        <v>35</v>
      </c>
      <c r="Y1304" s="205">
        <v>25</v>
      </c>
      <c r="Z1304" s="205">
        <v>125</v>
      </c>
      <c r="AA1304" s="205" t="s">
        <v>1090</v>
      </c>
      <c r="AB1304" s="205" t="s">
        <v>1090</v>
      </c>
      <c r="AC1304" s="205" t="s">
        <v>1090</v>
      </c>
      <c r="AD1304" s="205" t="s">
        <v>1090</v>
      </c>
      <c r="AE1304" s="205" t="s">
        <v>1090</v>
      </c>
      <c r="AF1304" s="205" t="s">
        <v>1090</v>
      </c>
      <c r="AG1304" s="205" t="s">
        <v>6222</v>
      </c>
      <c r="AH1304" s="205">
        <v>211.15</v>
      </c>
      <c r="AI1304" s="205" t="s">
        <v>6228</v>
      </c>
      <c r="AJ1304" s="205" t="s">
        <v>6229</v>
      </c>
      <c r="AK1304" s="205" t="s">
        <v>200</v>
      </c>
      <c r="AL1304" s="205"/>
    </row>
    <row r="1305" spans="1:38" ht="46.5" customHeight="1" x14ac:dyDescent="0.25">
      <c r="A1305" s="418" t="s">
        <v>6230</v>
      </c>
      <c r="B1305" s="419">
        <v>42479</v>
      </c>
      <c r="C1305" s="403" t="s">
        <v>6232</v>
      </c>
      <c r="D1305" s="715" t="s">
        <v>8701</v>
      </c>
      <c r="E1305" s="709" t="s">
        <v>7183</v>
      </c>
      <c r="F1305" s="709" t="s">
        <v>6734</v>
      </c>
      <c r="G1305" s="709" t="s">
        <v>128</v>
      </c>
      <c r="H1305" s="418" t="s">
        <v>6231</v>
      </c>
      <c r="I1305" s="419">
        <v>42515</v>
      </c>
      <c r="J1305" s="419">
        <v>45401</v>
      </c>
      <c r="K1305" s="419" t="s">
        <v>1112</v>
      </c>
      <c r="L1305" s="419" t="s">
        <v>8700</v>
      </c>
      <c r="M1305" s="403" t="s">
        <v>1838</v>
      </c>
      <c r="N1305" s="403" t="s">
        <v>6233</v>
      </c>
      <c r="O1305" s="403">
        <v>132.75</v>
      </c>
      <c r="P1305" s="552" t="s">
        <v>8704</v>
      </c>
      <c r="Q1305" s="552"/>
      <c r="R1305" s="552"/>
      <c r="S1305" s="552"/>
      <c r="T1305" s="644">
        <v>5.1100000000000003</v>
      </c>
      <c r="U1305" s="403">
        <v>6.08</v>
      </c>
      <c r="V1305" s="403">
        <v>132.75</v>
      </c>
      <c r="W1305" s="403" t="s">
        <v>1089</v>
      </c>
      <c r="X1305" s="403">
        <v>50</v>
      </c>
      <c r="Y1305" s="403"/>
      <c r="Z1305" s="403">
        <v>70</v>
      </c>
      <c r="AA1305" s="403" t="s">
        <v>1090</v>
      </c>
      <c r="AB1305" s="403" t="s">
        <v>1090</v>
      </c>
      <c r="AC1305" s="403" t="s">
        <v>1090</v>
      </c>
      <c r="AD1305" s="403" t="s">
        <v>1090</v>
      </c>
      <c r="AE1305" s="403" t="s">
        <v>1090</v>
      </c>
      <c r="AF1305" s="403">
        <v>0.3</v>
      </c>
      <c r="AG1305" s="403" t="s">
        <v>1090</v>
      </c>
      <c r="AH1305" s="403">
        <v>39.200000000000003</v>
      </c>
      <c r="AI1305" s="403" t="s">
        <v>6234</v>
      </c>
      <c r="AJ1305" s="403" t="s">
        <v>6235</v>
      </c>
      <c r="AK1305" s="403" t="s">
        <v>1108</v>
      </c>
      <c r="AL1305" s="403"/>
    </row>
    <row r="1306" spans="1:38" ht="46.5" customHeight="1" x14ac:dyDescent="0.25">
      <c r="A1306" s="916" t="s">
        <v>6230</v>
      </c>
      <c r="B1306" s="917">
        <v>42479</v>
      </c>
      <c r="C1306" s="918" t="s">
        <v>8702</v>
      </c>
      <c r="D1306" s="919" t="s">
        <v>8701</v>
      </c>
      <c r="E1306" s="920" t="s">
        <v>7183</v>
      </c>
      <c r="F1306" s="920" t="s">
        <v>6734</v>
      </c>
      <c r="G1306" s="920" t="s">
        <v>128</v>
      </c>
      <c r="H1306" s="916" t="s">
        <v>6231</v>
      </c>
      <c r="I1306" s="917">
        <v>42515</v>
      </c>
      <c r="J1306" s="921">
        <v>45401</v>
      </c>
      <c r="K1306" s="917" t="s">
        <v>1112</v>
      </c>
      <c r="L1306" s="917" t="s">
        <v>8700</v>
      </c>
      <c r="M1306" s="918" t="s">
        <v>1838</v>
      </c>
      <c r="N1306" s="918" t="s">
        <v>6233</v>
      </c>
      <c r="O1306" s="918">
        <v>206.5</v>
      </c>
      <c r="P1306" s="915" t="s">
        <v>8704</v>
      </c>
      <c r="Q1306" s="922"/>
      <c r="R1306" s="922"/>
      <c r="S1306" s="922"/>
      <c r="T1306" s="923">
        <v>7.95</v>
      </c>
      <c r="U1306" s="918">
        <v>9.4499999999999993</v>
      </c>
      <c r="V1306" s="918">
        <v>206.5</v>
      </c>
      <c r="W1306" s="918" t="s">
        <v>1089</v>
      </c>
      <c r="X1306" s="918">
        <v>50</v>
      </c>
      <c r="Y1306" s="918"/>
      <c r="Z1306" s="918"/>
      <c r="AA1306" s="918" t="s">
        <v>1090</v>
      </c>
      <c r="AB1306" s="918" t="s">
        <v>1090</v>
      </c>
      <c r="AC1306" s="918" t="s">
        <v>1090</v>
      </c>
      <c r="AD1306" s="918" t="s">
        <v>1090</v>
      </c>
      <c r="AE1306" s="918" t="s">
        <v>1090</v>
      </c>
      <c r="AF1306" s="918">
        <v>0.3</v>
      </c>
      <c r="AG1306" s="918" t="s">
        <v>1090</v>
      </c>
      <c r="AH1306" s="918">
        <v>38.9</v>
      </c>
      <c r="AI1306" s="918" t="s">
        <v>6236</v>
      </c>
      <c r="AJ1306" s="918" t="s">
        <v>6237</v>
      </c>
      <c r="AK1306" s="918" t="s">
        <v>1108</v>
      </c>
      <c r="AL1306" s="918"/>
    </row>
    <row r="1307" spans="1:38" ht="46.5" customHeight="1" thickBot="1" x14ac:dyDescent="0.3">
      <c r="A1307" s="924" t="s">
        <v>6230</v>
      </c>
      <c r="B1307" s="925">
        <v>42479</v>
      </c>
      <c r="C1307" s="926" t="s">
        <v>8703</v>
      </c>
      <c r="D1307" s="919" t="s">
        <v>8701</v>
      </c>
      <c r="E1307" s="927" t="s">
        <v>7183</v>
      </c>
      <c r="F1307" s="927" t="s">
        <v>6734</v>
      </c>
      <c r="G1307" s="927" t="s">
        <v>128</v>
      </c>
      <c r="H1307" s="924" t="s">
        <v>6231</v>
      </c>
      <c r="I1307" s="925">
        <v>42515</v>
      </c>
      <c r="J1307" s="921">
        <v>45401</v>
      </c>
      <c r="K1307" s="925" t="s">
        <v>1112</v>
      </c>
      <c r="L1307" s="925" t="s">
        <v>8700</v>
      </c>
      <c r="M1307" s="926" t="s">
        <v>1838</v>
      </c>
      <c r="N1307" s="926" t="s">
        <v>6233</v>
      </c>
      <c r="O1307" s="926">
        <v>1298</v>
      </c>
      <c r="P1307" s="915" t="s">
        <v>8704</v>
      </c>
      <c r="Q1307" s="928"/>
      <c r="R1307" s="928"/>
      <c r="S1307" s="928"/>
      <c r="T1307" s="929">
        <v>49.94</v>
      </c>
      <c r="U1307" s="926">
        <v>59.4</v>
      </c>
      <c r="V1307" s="926">
        <v>1298</v>
      </c>
      <c r="W1307" s="926" t="s">
        <v>1089</v>
      </c>
      <c r="X1307" s="926">
        <v>50</v>
      </c>
      <c r="Y1307" s="926"/>
      <c r="Z1307" s="926">
        <v>70</v>
      </c>
      <c r="AA1307" s="926" t="s">
        <v>1090</v>
      </c>
      <c r="AB1307" s="926" t="s">
        <v>1090</v>
      </c>
      <c r="AC1307" s="926" t="s">
        <v>1090</v>
      </c>
      <c r="AD1307" s="926" t="s">
        <v>1090</v>
      </c>
      <c r="AE1307" s="926" t="s">
        <v>1090</v>
      </c>
      <c r="AF1307" s="926">
        <v>0.3</v>
      </c>
      <c r="AG1307" s="926" t="s">
        <v>1090</v>
      </c>
      <c r="AH1307" s="926">
        <v>39.049999999999997</v>
      </c>
      <c r="AI1307" s="926" t="s">
        <v>6238</v>
      </c>
      <c r="AJ1307" s="926" t="s">
        <v>6239</v>
      </c>
      <c r="AK1307" s="926" t="s">
        <v>1108</v>
      </c>
      <c r="AL1307" s="926"/>
    </row>
    <row r="1308" spans="1:38" ht="46.5" customHeight="1" thickBot="1" x14ac:dyDescent="0.3">
      <c r="A1308" s="408" t="s">
        <v>6240</v>
      </c>
      <c r="B1308" s="407">
        <v>42485</v>
      </c>
      <c r="C1308" s="205" t="s">
        <v>6271</v>
      </c>
      <c r="D1308" s="708" t="s">
        <v>7245</v>
      </c>
      <c r="E1308" s="712" t="s">
        <v>33</v>
      </c>
      <c r="F1308" s="712" t="s">
        <v>41</v>
      </c>
      <c r="G1308" s="712" t="s">
        <v>33</v>
      </c>
      <c r="H1308" s="408" t="s">
        <v>153</v>
      </c>
      <c r="I1308" s="407">
        <v>42523</v>
      </c>
      <c r="J1308" s="407" t="s">
        <v>903</v>
      </c>
      <c r="K1308" s="407" t="s">
        <v>1118</v>
      </c>
      <c r="L1308" s="407"/>
      <c r="M1308" s="205" t="s">
        <v>6241</v>
      </c>
      <c r="N1308" s="205" t="s">
        <v>34</v>
      </c>
      <c r="O1308" s="205">
        <v>365</v>
      </c>
      <c r="P1308" s="547"/>
      <c r="Q1308" s="547"/>
      <c r="R1308" s="547"/>
      <c r="S1308" s="547"/>
      <c r="T1308" s="641"/>
      <c r="U1308" s="205">
        <v>10</v>
      </c>
      <c r="V1308" s="205">
        <v>365</v>
      </c>
      <c r="W1308" s="205" t="s">
        <v>1089</v>
      </c>
      <c r="X1308" s="205">
        <v>35</v>
      </c>
      <c r="Y1308" s="205">
        <v>25</v>
      </c>
      <c r="Z1308" s="205">
        <v>125</v>
      </c>
      <c r="AA1308" s="205" t="s">
        <v>1090</v>
      </c>
      <c r="AB1308" s="205" t="s">
        <v>1090</v>
      </c>
      <c r="AC1308" s="205" t="s">
        <v>1090</v>
      </c>
      <c r="AD1308" s="205" t="s">
        <v>1090</v>
      </c>
      <c r="AE1308" s="205" t="s">
        <v>1090</v>
      </c>
      <c r="AF1308" s="205" t="s">
        <v>1090</v>
      </c>
      <c r="AG1308" s="205" t="s">
        <v>1090</v>
      </c>
      <c r="AH1308" s="205">
        <v>686</v>
      </c>
      <c r="AI1308" s="205" t="s">
        <v>6242</v>
      </c>
      <c r="AJ1308" s="205" t="s">
        <v>6243</v>
      </c>
      <c r="AK1308" s="205" t="s">
        <v>6244</v>
      </c>
      <c r="AL1308" s="205"/>
    </row>
    <row r="1309" spans="1:38" ht="46.5" customHeight="1" thickBot="1" x14ac:dyDescent="0.3">
      <c r="A1309" s="408" t="s">
        <v>6245</v>
      </c>
      <c r="B1309" s="407">
        <v>42487</v>
      </c>
      <c r="C1309" s="205" t="s">
        <v>6270</v>
      </c>
      <c r="D1309" s="708" t="s">
        <v>4627</v>
      </c>
      <c r="E1309" s="708" t="s">
        <v>31</v>
      </c>
      <c r="F1309" s="708" t="s">
        <v>31</v>
      </c>
      <c r="G1309" s="708" t="s">
        <v>31</v>
      </c>
      <c r="H1309" s="408" t="s">
        <v>276</v>
      </c>
      <c r="I1309" s="407"/>
      <c r="J1309" s="407" t="s">
        <v>903</v>
      </c>
      <c r="K1309" s="407" t="s">
        <v>365</v>
      </c>
      <c r="L1309" s="407"/>
      <c r="M1309" s="205" t="s">
        <v>289</v>
      </c>
      <c r="N1309" s="205" t="s">
        <v>25</v>
      </c>
      <c r="O1309" s="205">
        <v>265.5</v>
      </c>
      <c r="P1309" s="547"/>
      <c r="Q1309" s="547"/>
      <c r="R1309" s="547"/>
      <c r="S1309" s="547"/>
      <c r="T1309" s="641">
        <v>0.09</v>
      </c>
      <c r="U1309" s="205">
        <v>0.7</v>
      </c>
      <c r="V1309" s="205">
        <v>265.5</v>
      </c>
      <c r="W1309" s="205" t="s">
        <v>1257</v>
      </c>
      <c r="X1309" s="205">
        <v>50</v>
      </c>
      <c r="Y1309" s="205">
        <v>50</v>
      </c>
      <c r="Z1309" s="205">
        <v>250</v>
      </c>
      <c r="AA1309" s="205" t="s">
        <v>1090</v>
      </c>
      <c r="AB1309" s="205" t="s">
        <v>1090</v>
      </c>
      <c r="AC1309" s="205" t="s">
        <v>1090</v>
      </c>
      <c r="AD1309" s="205" t="s">
        <v>1090</v>
      </c>
      <c r="AE1309" s="205" t="s">
        <v>1090</v>
      </c>
      <c r="AF1309" s="205" t="s">
        <v>1090</v>
      </c>
      <c r="AG1309" s="205" t="s">
        <v>1090</v>
      </c>
      <c r="AH1309" s="205">
        <v>15</v>
      </c>
      <c r="AI1309" s="205" t="s">
        <v>6290</v>
      </c>
      <c r="AJ1309" s="205" t="s">
        <v>6291</v>
      </c>
      <c r="AK1309" s="205" t="s">
        <v>6246</v>
      </c>
      <c r="AL1309" s="205" t="s">
        <v>6292</v>
      </c>
    </row>
    <row r="1310" spans="1:38" ht="46.5" customHeight="1" thickBot="1" x14ac:dyDescent="0.3">
      <c r="A1310" s="408" t="s">
        <v>6252</v>
      </c>
      <c r="B1310" s="407">
        <v>42495</v>
      </c>
      <c r="C1310" s="205" t="s">
        <v>8507</v>
      </c>
      <c r="D1310" s="708" t="s">
        <v>8504</v>
      </c>
      <c r="E1310" s="708" t="s">
        <v>7184</v>
      </c>
      <c r="F1310" s="708" t="s">
        <v>133</v>
      </c>
      <c r="G1310" s="708" t="s">
        <v>51</v>
      </c>
      <c r="H1310" s="408" t="s">
        <v>3187</v>
      </c>
      <c r="I1310" s="407">
        <v>42517</v>
      </c>
      <c r="J1310" s="407">
        <v>46878</v>
      </c>
      <c r="K1310" s="407" t="s">
        <v>378</v>
      </c>
      <c r="L1310" s="407" t="s">
        <v>8505</v>
      </c>
      <c r="M1310" s="205" t="s">
        <v>5331</v>
      </c>
      <c r="N1310" s="205" t="s">
        <v>95</v>
      </c>
      <c r="O1310" s="205">
        <v>57816</v>
      </c>
      <c r="P1310" s="547" t="s">
        <v>8506</v>
      </c>
      <c r="Q1310" s="547" t="s">
        <v>8506</v>
      </c>
      <c r="R1310" s="547"/>
      <c r="S1310" s="547"/>
      <c r="T1310" s="641">
        <v>21.05</v>
      </c>
      <c r="U1310" s="205">
        <v>158.4</v>
      </c>
      <c r="V1310" s="205">
        <v>57816</v>
      </c>
      <c r="W1310" s="205" t="s">
        <v>1089</v>
      </c>
      <c r="X1310" s="205">
        <v>30</v>
      </c>
      <c r="Y1310" s="205">
        <v>15</v>
      </c>
      <c r="Z1310" s="205">
        <v>70</v>
      </c>
      <c r="AA1310" s="205" t="s">
        <v>1090</v>
      </c>
      <c r="AB1310" s="205" t="s">
        <v>1090</v>
      </c>
      <c r="AC1310" s="205" t="s">
        <v>1090</v>
      </c>
      <c r="AD1310" s="205" t="s">
        <v>1090</v>
      </c>
      <c r="AE1310" s="205" t="s">
        <v>1090</v>
      </c>
      <c r="AF1310" s="205" t="s">
        <v>6253</v>
      </c>
      <c r="AG1310" s="205" t="s">
        <v>6254</v>
      </c>
      <c r="AH1310" s="205">
        <v>435.7</v>
      </c>
      <c r="AI1310" s="205" t="s">
        <v>6255</v>
      </c>
      <c r="AJ1310" s="205" t="s">
        <v>6256</v>
      </c>
      <c r="AK1310" s="205" t="s">
        <v>257</v>
      </c>
      <c r="AL1310" s="205"/>
    </row>
    <row r="1311" spans="1:38" ht="46.5" customHeight="1" thickBot="1" x14ac:dyDescent="0.3">
      <c r="A1311" s="408" t="s">
        <v>6264</v>
      </c>
      <c r="B1311" s="407">
        <v>42495</v>
      </c>
      <c r="C1311" s="205" t="s">
        <v>6269</v>
      </c>
      <c r="D1311" s="708" t="s">
        <v>7246</v>
      </c>
      <c r="E1311" s="708" t="s">
        <v>7185</v>
      </c>
      <c r="F1311" s="708" t="s">
        <v>41</v>
      </c>
      <c r="G1311" s="708" t="s">
        <v>33</v>
      </c>
      <c r="H1311" s="408" t="s">
        <v>5440</v>
      </c>
      <c r="I1311" s="407">
        <v>42523</v>
      </c>
      <c r="J1311" s="407">
        <v>44321</v>
      </c>
      <c r="K1311" s="407" t="s">
        <v>1120</v>
      </c>
      <c r="L1311" s="407"/>
      <c r="M1311" s="205" t="s">
        <v>6265</v>
      </c>
      <c r="N1311" s="205" t="s">
        <v>34</v>
      </c>
      <c r="O1311" s="205">
        <v>5475</v>
      </c>
      <c r="P1311" s="547"/>
      <c r="Q1311" s="547"/>
      <c r="R1311" s="547"/>
      <c r="S1311" s="547"/>
      <c r="T1311" s="641">
        <v>2.2000000000000002</v>
      </c>
      <c r="U1311" s="205">
        <v>15</v>
      </c>
      <c r="V1311" s="205">
        <v>5474</v>
      </c>
      <c r="W1311" s="205" t="s">
        <v>1089</v>
      </c>
      <c r="X1311" s="205">
        <v>35</v>
      </c>
      <c r="Y1311" s="205">
        <v>25</v>
      </c>
      <c r="Z1311" s="205">
        <v>125</v>
      </c>
      <c r="AA1311" s="205" t="s">
        <v>1090</v>
      </c>
      <c r="AB1311" s="205" t="s">
        <v>1090</v>
      </c>
      <c r="AC1311" s="205" t="s">
        <v>1090</v>
      </c>
      <c r="AD1311" s="205" t="s">
        <v>1090</v>
      </c>
      <c r="AE1311" s="205" t="s">
        <v>1090</v>
      </c>
      <c r="AF1311" s="205" t="s">
        <v>1090</v>
      </c>
      <c r="AG1311" s="205" t="s">
        <v>1090</v>
      </c>
      <c r="AH1311" s="205">
        <v>609.27</v>
      </c>
      <c r="AI1311" s="205" t="s">
        <v>6266</v>
      </c>
      <c r="AJ1311" s="205" t="s">
        <v>6267</v>
      </c>
      <c r="AK1311" s="205" t="s">
        <v>257</v>
      </c>
      <c r="AL1311" s="205"/>
    </row>
    <row r="1312" spans="1:38" ht="46.5" customHeight="1" thickBot="1" x14ac:dyDescent="0.3">
      <c r="A1312" s="408" t="s">
        <v>6268</v>
      </c>
      <c r="B1312" s="407">
        <v>42499</v>
      </c>
      <c r="C1312" s="205" t="s">
        <v>6272</v>
      </c>
      <c r="D1312" s="708" t="s">
        <v>7247</v>
      </c>
      <c r="E1312" s="708" t="s">
        <v>31</v>
      </c>
      <c r="F1312" s="708" t="s">
        <v>31</v>
      </c>
      <c r="G1312" s="708" t="s">
        <v>31</v>
      </c>
      <c r="H1312" s="408" t="s">
        <v>276</v>
      </c>
      <c r="I1312" s="407">
        <v>42521</v>
      </c>
      <c r="J1312" s="407">
        <v>46151</v>
      </c>
      <c r="K1312" s="407" t="s">
        <v>365</v>
      </c>
      <c r="L1312" s="407"/>
      <c r="M1312" s="205" t="s">
        <v>289</v>
      </c>
      <c r="N1312" s="205" t="s">
        <v>25</v>
      </c>
      <c r="O1312" s="205">
        <v>20862</v>
      </c>
      <c r="P1312" s="547"/>
      <c r="Q1312" s="547"/>
      <c r="R1312" s="547"/>
      <c r="S1312" s="547"/>
      <c r="T1312" s="641">
        <v>7.72</v>
      </c>
      <c r="U1312" s="205">
        <v>57</v>
      </c>
      <c r="V1312" s="205">
        <v>20862</v>
      </c>
      <c r="W1312" s="205" t="s">
        <v>1257</v>
      </c>
      <c r="X1312" s="205">
        <v>50</v>
      </c>
      <c r="Y1312" s="205">
        <v>50</v>
      </c>
      <c r="Z1312" s="205">
        <v>250</v>
      </c>
      <c r="AA1312" s="205" t="s">
        <v>1090</v>
      </c>
      <c r="AB1312" s="205" t="s">
        <v>1090</v>
      </c>
      <c r="AC1312" s="205" t="s">
        <v>1090</v>
      </c>
      <c r="AD1312" s="205">
        <v>10</v>
      </c>
      <c r="AE1312" s="205" t="s">
        <v>1090</v>
      </c>
      <c r="AF1312" s="205" t="s">
        <v>1090</v>
      </c>
      <c r="AG1312" s="205" t="s">
        <v>6273</v>
      </c>
      <c r="AH1312" s="205">
        <v>15</v>
      </c>
      <c r="AI1312" s="205" t="s">
        <v>6274</v>
      </c>
      <c r="AJ1312" s="205" t="s">
        <v>6275</v>
      </c>
      <c r="AK1312" s="205" t="s">
        <v>257</v>
      </c>
      <c r="AL1312" s="205"/>
    </row>
    <row r="1313" spans="1:38" ht="46.5" customHeight="1" thickBot="1" x14ac:dyDescent="0.3">
      <c r="A1313" s="724" t="s">
        <v>6263</v>
      </c>
      <c r="B1313" s="725">
        <v>42500</v>
      </c>
      <c r="C1313" s="726" t="s">
        <v>6276</v>
      </c>
      <c r="D1313" s="727" t="s">
        <v>7248</v>
      </c>
      <c r="E1313" s="727" t="s">
        <v>7186</v>
      </c>
      <c r="F1313" s="727" t="s">
        <v>148</v>
      </c>
      <c r="G1313" s="727" t="s">
        <v>70</v>
      </c>
      <c r="H1313" s="724" t="s">
        <v>1178</v>
      </c>
      <c r="I1313" s="725">
        <v>42524</v>
      </c>
      <c r="J1313" s="725">
        <v>44691</v>
      </c>
      <c r="K1313" s="725" t="s">
        <v>1179</v>
      </c>
      <c r="L1313" s="725"/>
      <c r="M1313" s="726" t="s">
        <v>1000</v>
      </c>
      <c r="N1313" s="726" t="s">
        <v>6233</v>
      </c>
      <c r="O1313" s="726">
        <v>12468</v>
      </c>
      <c r="P1313" s="726"/>
      <c r="Q1313" s="726"/>
      <c r="R1313" s="726"/>
      <c r="S1313" s="726"/>
      <c r="T1313" s="728">
        <v>1.19</v>
      </c>
      <c r="U1313" s="726">
        <v>34.56</v>
      </c>
      <c r="V1313" s="726">
        <v>12468</v>
      </c>
      <c r="W1313" s="726" t="s">
        <v>1089</v>
      </c>
      <c r="X1313" s="726">
        <v>35</v>
      </c>
      <c r="Y1313" s="726">
        <v>25</v>
      </c>
      <c r="Z1313" s="726">
        <v>125</v>
      </c>
      <c r="AA1313" s="726" t="s">
        <v>1090</v>
      </c>
      <c r="AB1313" s="726" t="s">
        <v>1090</v>
      </c>
      <c r="AC1313" s="726" t="s">
        <v>1090</v>
      </c>
      <c r="AD1313" s="726" t="s">
        <v>1090</v>
      </c>
      <c r="AE1313" s="726" t="s">
        <v>1090</v>
      </c>
      <c r="AF1313" s="726">
        <v>0.3</v>
      </c>
      <c r="AG1313" s="726" t="s">
        <v>6277</v>
      </c>
      <c r="AH1313" s="726">
        <v>202.58</v>
      </c>
      <c r="AI1313" s="726" t="s">
        <v>6278</v>
      </c>
      <c r="AJ1313" s="726" t="s">
        <v>6279</v>
      </c>
      <c r="AK1313" s="726" t="s">
        <v>1373</v>
      </c>
      <c r="AL1313" s="726" t="s">
        <v>8582</v>
      </c>
    </row>
    <row r="1314" spans="1:38" ht="46.5" customHeight="1" thickBot="1" x14ac:dyDescent="0.3">
      <c r="A1314" s="724" t="s">
        <v>6304</v>
      </c>
      <c r="B1314" s="725">
        <v>42552</v>
      </c>
      <c r="C1314" s="726" t="s">
        <v>6305</v>
      </c>
      <c r="D1314" s="727" t="s">
        <v>7249</v>
      </c>
      <c r="E1314" s="727" t="s">
        <v>138</v>
      </c>
      <c r="F1314" s="727" t="s">
        <v>138</v>
      </c>
      <c r="G1314" s="727" t="s">
        <v>63</v>
      </c>
      <c r="H1314" s="724" t="s">
        <v>6161</v>
      </c>
      <c r="I1314" s="725">
        <v>42578</v>
      </c>
      <c r="J1314" s="725">
        <v>44743</v>
      </c>
      <c r="K1314" s="725" t="s">
        <v>1112</v>
      </c>
      <c r="L1314" s="725"/>
      <c r="M1314" s="726" t="s">
        <v>756</v>
      </c>
      <c r="N1314" s="726" t="s">
        <v>66</v>
      </c>
      <c r="O1314" s="726">
        <v>896208.15</v>
      </c>
      <c r="P1314" s="726"/>
      <c r="Q1314" s="726"/>
      <c r="R1314" s="726"/>
      <c r="S1314" s="726"/>
      <c r="T1314" s="728">
        <v>107.218</v>
      </c>
      <c r="U1314" s="726">
        <v>2635.5810000000001</v>
      </c>
      <c r="V1314" s="726">
        <v>896208.15</v>
      </c>
      <c r="W1314" s="726" t="s">
        <v>1253</v>
      </c>
      <c r="X1314" s="726">
        <v>35</v>
      </c>
      <c r="Y1314" s="726">
        <v>50</v>
      </c>
      <c r="Z1314" s="726">
        <v>250</v>
      </c>
      <c r="AA1314" s="726" t="s">
        <v>1090</v>
      </c>
      <c r="AB1314" s="726" t="s">
        <v>1090</v>
      </c>
      <c r="AC1314" s="726" t="s">
        <v>1090</v>
      </c>
      <c r="AD1314" s="726" t="s">
        <v>1090</v>
      </c>
      <c r="AE1314" s="726" t="s">
        <v>1090</v>
      </c>
      <c r="AF1314" s="726" t="s">
        <v>1090</v>
      </c>
      <c r="AG1314" s="726" t="s">
        <v>6306</v>
      </c>
      <c r="AH1314" s="726">
        <v>99.12</v>
      </c>
      <c r="AI1314" s="726" t="s">
        <v>6307</v>
      </c>
      <c r="AJ1314" s="726" t="s">
        <v>6308</v>
      </c>
      <c r="AK1314" s="726" t="s">
        <v>1373</v>
      </c>
      <c r="AL1314" s="726" t="s">
        <v>8576</v>
      </c>
    </row>
    <row r="1315" spans="1:38" ht="46.5" customHeight="1" thickBot="1" x14ac:dyDescent="0.3">
      <c r="A1315" s="408" t="s">
        <v>6309</v>
      </c>
      <c r="B1315" s="407">
        <v>42552</v>
      </c>
      <c r="C1315" s="205" t="s">
        <v>6310</v>
      </c>
      <c r="D1315" s="708" t="s">
        <v>7250</v>
      </c>
      <c r="E1315" s="708" t="s">
        <v>138</v>
      </c>
      <c r="F1315" s="708" t="s">
        <v>138</v>
      </c>
      <c r="G1315" s="708" t="s">
        <v>63</v>
      </c>
      <c r="H1315" s="408" t="s">
        <v>6161</v>
      </c>
      <c r="I1315" s="407">
        <v>42579</v>
      </c>
      <c r="J1315" s="407">
        <v>44743</v>
      </c>
      <c r="K1315" s="407" t="s">
        <v>1112</v>
      </c>
      <c r="L1315" s="407"/>
      <c r="M1315" s="205" t="s">
        <v>756</v>
      </c>
      <c r="N1315" s="205" t="s">
        <v>66</v>
      </c>
      <c r="O1315" s="205">
        <v>15811</v>
      </c>
      <c r="P1315" s="547"/>
      <c r="Q1315" s="547"/>
      <c r="R1315" s="547"/>
      <c r="S1315" s="547"/>
      <c r="T1315" s="641">
        <v>10</v>
      </c>
      <c r="U1315" s="205">
        <v>216</v>
      </c>
      <c r="V1315" s="205">
        <v>15811</v>
      </c>
      <c r="W1315" s="205" t="s">
        <v>1089</v>
      </c>
      <c r="X1315" s="205">
        <v>50</v>
      </c>
      <c r="Y1315" s="205">
        <v>25</v>
      </c>
      <c r="Z1315" s="205">
        <v>125</v>
      </c>
      <c r="AA1315" s="205" t="s">
        <v>1090</v>
      </c>
      <c r="AB1315" s="205" t="s">
        <v>1090</v>
      </c>
      <c r="AC1315" s="205" t="s">
        <v>1090</v>
      </c>
      <c r="AD1315" s="205" t="s">
        <v>1090</v>
      </c>
      <c r="AE1315" s="205" t="s">
        <v>1090</v>
      </c>
      <c r="AF1315" s="205" t="s">
        <v>1090</v>
      </c>
      <c r="AG1315" s="205" t="s">
        <v>6311</v>
      </c>
      <c r="AH1315" s="205">
        <v>101.93</v>
      </c>
      <c r="AI1315" s="205" t="s">
        <v>6312</v>
      </c>
      <c r="AJ1315" s="205" t="s">
        <v>6313</v>
      </c>
      <c r="AK1315" s="205" t="s">
        <v>1373</v>
      </c>
      <c r="AL1315" s="205"/>
    </row>
    <row r="1316" spans="1:38" ht="46.5" customHeight="1" thickBot="1" x14ac:dyDescent="0.3">
      <c r="A1316" s="408" t="s">
        <v>6314</v>
      </c>
      <c r="B1316" s="407">
        <v>42552</v>
      </c>
      <c r="C1316" s="205" t="s">
        <v>6315</v>
      </c>
      <c r="D1316" s="708" t="s">
        <v>8658</v>
      </c>
      <c r="E1316" s="708" t="s">
        <v>7187</v>
      </c>
      <c r="F1316" s="708" t="s">
        <v>7145</v>
      </c>
      <c r="G1316" s="708" t="s">
        <v>63</v>
      </c>
      <c r="H1316" s="408" t="s">
        <v>6316</v>
      </c>
      <c r="I1316" s="407">
        <v>42578</v>
      </c>
      <c r="J1316" s="407">
        <v>47665</v>
      </c>
      <c r="K1316" s="407" t="s">
        <v>1147</v>
      </c>
      <c r="L1316" s="407" t="s">
        <v>7147</v>
      </c>
      <c r="M1316" s="205" t="s">
        <v>4790</v>
      </c>
      <c r="N1316" s="205" t="s">
        <v>66</v>
      </c>
      <c r="O1316" s="205">
        <v>33343</v>
      </c>
      <c r="P1316" s="547" t="s">
        <v>8659</v>
      </c>
      <c r="Q1316" s="547" t="s">
        <v>9001</v>
      </c>
      <c r="R1316" s="547"/>
      <c r="S1316" s="547"/>
      <c r="T1316" s="641">
        <v>3.68</v>
      </c>
      <c r="U1316" s="205">
        <v>92</v>
      </c>
      <c r="V1316" s="205">
        <v>33343</v>
      </c>
      <c r="W1316" s="205" t="s">
        <v>1089</v>
      </c>
      <c r="X1316" s="205">
        <v>35</v>
      </c>
      <c r="Y1316" s="205">
        <v>25</v>
      </c>
      <c r="Z1316" s="205">
        <v>125</v>
      </c>
      <c r="AA1316" s="205" t="s">
        <v>1090</v>
      </c>
      <c r="AB1316" s="205" t="s">
        <v>1090</v>
      </c>
      <c r="AC1316" s="205" t="s">
        <v>1090</v>
      </c>
      <c r="AD1316" s="205" t="s">
        <v>1090</v>
      </c>
      <c r="AE1316" s="205" t="s">
        <v>1090</v>
      </c>
      <c r="AF1316" s="205">
        <v>0.3</v>
      </c>
      <c r="AG1316" s="205" t="s">
        <v>3411</v>
      </c>
      <c r="AH1316" s="205">
        <v>483.1</v>
      </c>
      <c r="AI1316" s="205" t="s">
        <v>6317</v>
      </c>
      <c r="AJ1316" s="205" t="s">
        <v>6318</v>
      </c>
      <c r="AK1316" s="205" t="s">
        <v>1373</v>
      </c>
      <c r="AL1316" s="205"/>
    </row>
    <row r="1317" spans="1:38" ht="46.5" customHeight="1" thickBot="1" x14ac:dyDescent="0.3">
      <c r="A1317" s="408" t="s">
        <v>6319</v>
      </c>
      <c r="B1317" s="407">
        <v>42559</v>
      </c>
      <c r="C1317" s="205" t="s">
        <v>6320</v>
      </c>
      <c r="D1317" s="708" t="s">
        <v>7251</v>
      </c>
      <c r="E1317" s="708" t="s">
        <v>33</v>
      </c>
      <c r="F1317" s="708" t="s">
        <v>41</v>
      </c>
      <c r="G1317" s="708" t="s">
        <v>33</v>
      </c>
      <c r="H1317" s="408" t="s">
        <v>153</v>
      </c>
      <c r="I1317" s="407">
        <v>42585</v>
      </c>
      <c r="J1317" s="407">
        <v>46576</v>
      </c>
      <c r="K1317" s="407" t="s">
        <v>1118</v>
      </c>
      <c r="L1317" s="407" t="s">
        <v>6684</v>
      </c>
      <c r="M1317" s="205" t="s">
        <v>6241</v>
      </c>
      <c r="N1317" s="205" t="s">
        <v>34</v>
      </c>
      <c r="O1317" s="205">
        <v>2920</v>
      </c>
      <c r="P1317" s="547" t="s">
        <v>8223</v>
      </c>
      <c r="Q1317" s="547" t="s">
        <v>8223</v>
      </c>
      <c r="R1317" s="547"/>
      <c r="S1317" s="547"/>
      <c r="T1317" s="641">
        <v>0.81</v>
      </c>
      <c r="U1317" s="205">
        <v>8</v>
      </c>
      <c r="V1317" s="205">
        <v>2920</v>
      </c>
      <c r="W1317" s="205" t="s">
        <v>1089</v>
      </c>
      <c r="X1317" s="205">
        <v>35</v>
      </c>
      <c r="Y1317" s="205">
        <v>25</v>
      </c>
      <c r="Z1317" s="205">
        <v>125</v>
      </c>
      <c r="AA1317" s="205" t="s">
        <v>1090</v>
      </c>
      <c r="AB1317" s="205" t="s">
        <v>1090</v>
      </c>
      <c r="AC1317" s="205" t="s">
        <v>1090</v>
      </c>
      <c r="AD1317" s="205" t="s">
        <v>1090</v>
      </c>
      <c r="AE1317" s="205" t="s">
        <v>1090</v>
      </c>
      <c r="AF1317" s="205" t="s">
        <v>1090</v>
      </c>
      <c r="AG1317" s="205" t="s">
        <v>1090</v>
      </c>
      <c r="AH1317" s="205">
        <v>697.05</v>
      </c>
      <c r="AI1317" s="205" t="s">
        <v>6321</v>
      </c>
      <c r="AJ1317" s="205" t="s">
        <v>6322</v>
      </c>
      <c r="AK1317" s="205" t="s">
        <v>257</v>
      </c>
      <c r="AL1317" s="205"/>
    </row>
    <row r="1318" spans="1:38" ht="46.5" customHeight="1" thickBot="1" x14ac:dyDescent="0.3">
      <c r="A1318" s="408" t="s">
        <v>6339</v>
      </c>
      <c r="B1318" s="407">
        <v>42563</v>
      </c>
      <c r="C1318" s="205" t="s">
        <v>6597</v>
      </c>
      <c r="D1318" s="708" t="s">
        <v>7252</v>
      </c>
      <c r="E1318" s="714" t="s">
        <v>31</v>
      </c>
      <c r="F1318" s="714" t="s">
        <v>31</v>
      </c>
      <c r="G1318" s="714" t="s">
        <v>31</v>
      </c>
      <c r="H1318" s="408" t="s">
        <v>276</v>
      </c>
      <c r="I1318" s="407">
        <v>42591</v>
      </c>
      <c r="J1318" s="407">
        <v>46946</v>
      </c>
      <c r="K1318" s="407" t="s">
        <v>365</v>
      </c>
      <c r="L1318" s="407"/>
      <c r="M1318" s="205" t="s">
        <v>289</v>
      </c>
      <c r="N1318" s="205" t="s">
        <v>25</v>
      </c>
      <c r="O1318" s="205">
        <v>265.5</v>
      </c>
      <c r="P1318" s="547" t="s">
        <v>8541</v>
      </c>
      <c r="Q1318" s="547" t="s">
        <v>8541</v>
      </c>
      <c r="R1318" s="547"/>
      <c r="S1318" s="547"/>
      <c r="T1318" s="641">
        <v>0.09</v>
      </c>
      <c r="U1318" s="205">
        <v>0.7</v>
      </c>
      <c r="V1318" s="205">
        <v>265.5</v>
      </c>
      <c r="W1318" s="205" t="s">
        <v>1257</v>
      </c>
      <c r="X1318" s="205">
        <v>50</v>
      </c>
      <c r="Y1318" s="205">
        <v>50</v>
      </c>
      <c r="Z1318" s="205">
        <v>250</v>
      </c>
      <c r="AA1318" s="205" t="s">
        <v>1090</v>
      </c>
      <c r="AB1318" s="205" t="s">
        <v>1090</v>
      </c>
      <c r="AC1318" s="205" t="s">
        <v>1090</v>
      </c>
      <c r="AD1318" s="205" t="s">
        <v>1090</v>
      </c>
      <c r="AE1318" s="205" t="s">
        <v>1090</v>
      </c>
      <c r="AF1318" s="205" t="s">
        <v>1090</v>
      </c>
      <c r="AG1318" s="205" t="s">
        <v>1090</v>
      </c>
      <c r="AH1318" s="205">
        <v>15</v>
      </c>
      <c r="AI1318" s="205" t="s">
        <v>6340</v>
      </c>
      <c r="AJ1318" s="205" t="s">
        <v>6341</v>
      </c>
      <c r="AK1318" s="205" t="s">
        <v>1108</v>
      </c>
      <c r="AL1318" s="205" t="s">
        <v>6598</v>
      </c>
    </row>
    <row r="1319" spans="1:38" s="408" customFormat="1" ht="46.5" customHeight="1" thickBot="1" x14ac:dyDescent="0.3">
      <c r="A1319" s="550" t="s">
        <v>6343</v>
      </c>
      <c r="B1319" s="551">
        <v>42572</v>
      </c>
      <c r="C1319" s="550" t="s">
        <v>6596</v>
      </c>
      <c r="D1319" s="865" t="s">
        <v>7253</v>
      </c>
      <c r="E1319" s="550" t="s">
        <v>31</v>
      </c>
      <c r="F1319" s="550" t="s">
        <v>31</v>
      </c>
      <c r="G1319" s="550" t="s">
        <v>31</v>
      </c>
      <c r="H1319" s="550" t="s">
        <v>276</v>
      </c>
      <c r="I1319" s="551">
        <v>42598</v>
      </c>
      <c r="J1319" s="551">
        <v>47775</v>
      </c>
      <c r="K1319" s="550" t="s">
        <v>365</v>
      </c>
      <c r="L1319" s="550" t="s">
        <v>365</v>
      </c>
      <c r="M1319" s="550" t="s">
        <v>289</v>
      </c>
      <c r="N1319" s="550" t="s">
        <v>25</v>
      </c>
      <c r="O1319" s="550">
        <v>12000</v>
      </c>
      <c r="P1319" s="483"/>
      <c r="Q1319" s="483"/>
      <c r="R1319" s="483" t="s">
        <v>8543</v>
      </c>
      <c r="S1319" s="483"/>
      <c r="T1319" s="643" t="s">
        <v>6601</v>
      </c>
      <c r="U1319" s="550" t="s">
        <v>6602</v>
      </c>
      <c r="V1319" s="550" t="s">
        <v>6603</v>
      </c>
      <c r="W1319" s="550" t="s">
        <v>1257</v>
      </c>
      <c r="X1319" s="550">
        <v>50</v>
      </c>
      <c r="Y1319" s="550">
        <v>40</v>
      </c>
      <c r="Z1319" s="550">
        <v>250</v>
      </c>
      <c r="AA1319" s="550" t="s">
        <v>1090</v>
      </c>
      <c r="AB1319" s="550" t="s">
        <v>1090</v>
      </c>
      <c r="AC1319" s="550" t="s">
        <v>1090</v>
      </c>
      <c r="AD1319" s="550" t="s">
        <v>1090</v>
      </c>
      <c r="AE1319" s="550" t="s">
        <v>1090</v>
      </c>
      <c r="AF1319" s="550">
        <v>0.5</v>
      </c>
      <c r="AG1319" s="550" t="s">
        <v>1090</v>
      </c>
      <c r="AH1319" s="550"/>
      <c r="AI1319" s="550" t="s">
        <v>6344</v>
      </c>
      <c r="AJ1319" s="550" t="s">
        <v>6345</v>
      </c>
      <c r="AK1319" s="550" t="s">
        <v>1108</v>
      </c>
      <c r="AL1319" s="550"/>
    </row>
    <row r="1320" spans="1:38" ht="46.5" customHeight="1" thickBot="1" x14ac:dyDescent="0.3">
      <c r="A1320" s="422" t="s">
        <v>6350</v>
      </c>
      <c r="B1320" s="423">
        <v>42586</v>
      </c>
      <c r="C1320" s="204" t="s">
        <v>6595</v>
      </c>
      <c r="D1320" s="708" t="s">
        <v>7254</v>
      </c>
      <c r="E1320" s="712" t="s">
        <v>7188</v>
      </c>
      <c r="F1320" s="712" t="s">
        <v>41</v>
      </c>
      <c r="G1320" s="712" t="s">
        <v>33</v>
      </c>
      <c r="H1320" s="422" t="s">
        <v>6351</v>
      </c>
      <c r="I1320" s="423">
        <v>42615</v>
      </c>
      <c r="J1320" s="423">
        <v>48064</v>
      </c>
      <c r="K1320" s="423" t="s">
        <v>1120</v>
      </c>
      <c r="L1320" s="423" t="s">
        <v>6749</v>
      </c>
      <c r="M1320" s="204" t="s">
        <v>6352</v>
      </c>
      <c r="N1320" s="204" t="s">
        <v>34</v>
      </c>
      <c r="O1320" s="204">
        <v>64668</v>
      </c>
      <c r="P1320" s="546" t="s">
        <v>8042</v>
      </c>
      <c r="Q1320" s="546" t="s">
        <v>8042</v>
      </c>
      <c r="R1320" s="546"/>
      <c r="S1320" s="546"/>
      <c r="T1320" s="640">
        <v>23.15</v>
      </c>
      <c r="U1320" s="204">
        <v>177.17</v>
      </c>
      <c r="V1320" s="204">
        <v>64668</v>
      </c>
      <c r="W1320" s="204" t="s">
        <v>1089</v>
      </c>
      <c r="X1320" s="204">
        <v>35</v>
      </c>
      <c r="Y1320" s="204">
        <v>25</v>
      </c>
      <c r="Z1320" s="204">
        <v>125</v>
      </c>
      <c r="AA1320" s="204" t="s">
        <v>1090</v>
      </c>
      <c r="AB1320" s="204" t="s">
        <v>1090</v>
      </c>
      <c r="AC1320" s="204" t="s">
        <v>1090</v>
      </c>
      <c r="AD1320" s="204" t="s">
        <v>1090</v>
      </c>
      <c r="AE1320" s="204" t="s">
        <v>1090</v>
      </c>
      <c r="AF1320" s="204">
        <v>0.3</v>
      </c>
      <c r="AG1320" s="204" t="s">
        <v>8041</v>
      </c>
      <c r="AH1320" s="204">
        <v>562</v>
      </c>
      <c r="AI1320" s="204" t="s">
        <v>6353</v>
      </c>
      <c r="AJ1320" s="204" t="s">
        <v>6354</v>
      </c>
      <c r="AK1320" s="204" t="s">
        <v>6355</v>
      </c>
      <c r="AL1320" s="204"/>
    </row>
    <row r="1321" spans="1:38" ht="46.5" customHeight="1" x14ac:dyDescent="0.25">
      <c r="A1321" s="418" t="s">
        <v>6356</v>
      </c>
      <c r="B1321" s="419">
        <v>42597</v>
      </c>
      <c r="C1321" s="403" t="s">
        <v>6594</v>
      </c>
      <c r="D1321" s="715" t="s">
        <v>7255</v>
      </c>
      <c r="E1321" s="709" t="s">
        <v>7173</v>
      </c>
      <c r="F1321" s="709" t="s">
        <v>45</v>
      </c>
      <c r="G1321" s="709" t="s">
        <v>45</v>
      </c>
      <c r="H1321" s="418" t="s">
        <v>1673</v>
      </c>
      <c r="I1321" s="419">
        <v>42621</v>
      </c>
      <c r="J1321" s="419">
        <v>44788</v>
      </c>
      <c r="K1321" s="419" t="s">
        <v>365</v>
      </c>
      <c r="L1321" s="419"/>
      <c r="M1321" s="403" t="s">
        <v>289</v>
      </c>
      <c r="N1321" s="403" t="s">
        <v>25</v>
      </c>
      <c r="O1321" s="403">
        <v>265.5</v>
      </c>
      <c r="P1321" s="552"/>
      <c r="Q1321" s="552"/>
      <c r="R1321" s="552"/>
      <c r="S1321" s="552"/>
      <c r="T1321" s="644">
        <v>0.09</v>
      </c>
      <c r="U1321" s="403">
        <v>0.7</v>
      </c>
      <c r="V1321" s="403">
        <v>265.5</v>
      </c>
      <c r="W1321" s="403" t="s">
        <v>1257</v>
      </c>
      <c r="X1321" s="403">
        <v>50</v>
      </c>
      <c r="Y1321" s="403">
        <v>50</v>
      </c>
      <c r="Z1321" s="403">
        <v>150</v>
      </c>
      <c r="AA1321" s="403" t="s">
        <v>1090</v>
      </c>
      <c r="AB1321" s="403" t="s">
        <v>1090</v>
      </c>
      <c r="AC1321" s="403" t="s">
        <v>1090</v>
      </c>
      <c r="AD1321" s="403" t="s">
        <v>1090</v>
      </c>
      <c r="AE1321" s="403" t="s">
        <v>1090</v>
      </c>
      <c r="AF1321" s="403" t="s">
        <v>1090</v>
      </c>
      <c r="AG1321" s="403" t="s">
        <v>3444</v>
      </c>
      <c r="AH1321" s="403"/>
      <c r="AI1321" s="403" t="s">
        <v>6357</v>
      </c>
      <c r="AJ1321" s="403" t="s">
        <v>6358</v>
      </c>
      <c r="AK1321" s="403" t="s">
        <v>1400</v>
      </c>
      <c r="AL1321" s="403"/>
    </row>
    <row r="1322" spans="1:38" ht="46.5" customHeight="1" thickBot="1" x14ac:dyDescent="0.3">
      <c r="A1322" s="422" t="s">
        <v>6356</v>
      </c>
      <c r="B1322" s="423">
        <v>42597</v>
      </c>
      <c r="C1322" s="204" t="s">
        <v>6590</v>
      </c>
      <c r="D1322" s="712" t="s">
        <v>7255</v>
      </c>
      <c r="E1322" s="712" t="s">
        <v>7173</v>
      </c>
      <c r="F1322" s="712" t="s">
        <v>45</v>
      </c>
      <c r="G1322" s="712" t="s">
        <v>45</v>
      </c>
      <c r="H1322" s="422" t="s">
        <v>1673</v>
      </c>
      <c r="I1322" s="423">
        <v>42621</v>
      </c>
      <c r="J1322" s="423">
        <v>44788</v>
      </c>
      <c r="K1322" s="423" t="s">
        <v>365</v>
      </c>
      <c r="L1322" s="423"/>
      <c r="M1322" s="204" t="s">
        <v>289</v>
      </c>
      <c r="N1322" s="204" t="s">
        <v>25</v>
      </c>
      <c r="O1322" s="204">
        <v>1840.67</v>
      </c>
      <c r="P1322" s="546"/>
      <c r="Q1322" s="546"/>
      <c r="R1322" s="546"/>
      <c r="S1322" s="546"/>
      <c r="T1322" s="640">
        <v>6.45</v>
      </c>
      <c r="U1322" s="204">
        <v>5</v>
      </c>
      <c r="V1322" s="204">
        <v>1840.67</v>
      </c>
      <c r="W1322" s="204" t="s">
        <v>1257</v>
      </c>
      <c r="X1322" s="204">
        <v>50</v>
      </c>
      <c r="Y1322" s="204" t="s">
        <v>1090</v>
      </c>
      <c r="Z1322" s="204" t="s">
        <v>1090</v>
      </c>
      <c r="AA1322" s="204" t="s">
        <v>1090</v>
      </c>
      <c r="AB1322" s="204" t="s">
        <v>1090</v>
      </c>
      <c r="AC1322" s="204" t="s">
        <v>1090</v>
      </c>
      <c r="AD1322" s="204" t="s">
        <v>1090</v>
      </c>
      <c r="AE1322" s="204" t="s">
        <v>1090</v>
      </c>
      <c r="AF1322" s="204">
        <v>0.5</v>
      </c>
      <c r="AG1322" s="204" t="s">
        <v>1090</v>
      </c>
      <c r="AH1322" s="204"/>
      <c r="AI1322" s="204" t="s">
        <v>6359</v>
      </c>
      <c r="AJ1322" s="204" t="s">
        <v>6360</v>
      </c>
      <c r="AK1322" s="204" t="s">
        <v>1400</v>
      </c>
      <c r="AL1322" s="204"/>
    </row>
    <row r="1323" spans="1:38" ht="46.5" customHeight="1" thickBot="1" x14ac:dyDescent="0.3">
      <c r="A1323" s="408" t="s">
        <v>6361</v>
      </c>
      <c r="B1323" s="407">
        <v>42606</v>
      </c>
      <c r="C1323" s="205" t="s">
        <v>6591</v>
      </c>
      <c r="D1323" s="708" t="s">
        <v>7256</v>
      </c>
      <c r="E1323" s="712" t="s">
        <v>34</v>
      </c>
      <c r="F1323" s="712" t="s">
        <v>34</v>
      </c>
      <c r="G1323" s="712" t="s">
        <v>53</v>
      </c>
      <c r="H1323" s="408" t="s">
        <v>1694</v>
      </c>
      <c r="I1323" s="407">
        <v>42626</v>
      </c>
      <c r="J1323" s="407">
        <v>44769</v>
      </c>
      <c r="K1323" s="407" t="s">
        <v>877</v>
      </c>
      <c r="L1323" s="407"/>
      <c r="M1323" s="205" t="s">
        <v>302</v>
      </c>
      <c r="N1323" s="205" t="s">
        <v>34</v>
      </c>
      <c r="O1323" s="205">
        <v>10500</v>
      </c>
      <c r="P1323" s="547"/>
      <c r="Q1323" s="547"/>
      <c r="R1323" s="547"/>
      <c r="S1323" s="547"/>
      <c r="T1323" s="641">
        <v>9.94</v>
      </c>
      <c r="U1323" s="205">
        <v>59.66</v>
      </c>
      <c r="V1323" s="205">
        <v>10500</v>
      </c>
      <c r="W1323" s="205" t="s">
        <v>1257</v>
      </c>
      <c r="X1323" s="205">
        <v>50</v>
      </c>
      <c r="Y1323" s="205" t="s">
        <v>1090</v>
      </c>
      <c r="Z1323" s="205">
        <v>70</v>
      </c>
      <c r="AA1323" s="205" t="s">
        <v>1090</v>
      </c>
      <c r="AB1323" s="205" t="s">
        <v>1090</v>
      </c>
      <c r="AC1323" s="205" t="s">
        <v>1090</v>
      </c>
      <c r="AD1323" s="205" t="s">
        <v>1090</v>
      </c>
      <c r="AE1323" s="205" t="s">
        <v>1090</v>
      </c>
      <c r="AF1323" s="205">
        <v>0.5</v>
      </c>
      <c r="AG1323" s="205" t="s">
        <v>1090</v>
      </c>
      <c r="AH1323" s="205">
        <v>51.96</v>
      </c>
      <c r="AI1323" s="205" t="s">
        <v>6362</v>
      </c>
      <c r="AJ1323" s="205" t="s">
        <v>6363</v>
      </c>
      <c r="AK1323" s="205" t="s">
        <v>1400</v>
      </c>
      <c r="AL1323" s="205"/>
    </row>
    <row r="1324" spans="1:38" ht="46.5" customHeight="1" x14ac:dyDescent="0.25">
      <c r="A1324" s="418" t="s">
        <v>6364</v>
      </c>
      <c r="B1324" s="419">
        <v>42608</v>
      </c>
      <c r="C1324" s="403" t="s">
        <v>6592</v>
      </c>
      <c r="D1324" s="715" t="s">
        <v>7257</v>
      </c>
      <c r="E1324" s="709" t="s">
        <v>6806</v>
      </c>
      <c r="F1324" s="709" t="s">
        <v>6806</v>
      </c>
      <c r="G1324" s="709" t="s">
        <v>63</v>
      </c>
      <c r="H1324" s="418" t="s">
        <v>6251</v>
      </c>
      <c r="I1324" s="419">
        <v>42639</v>
      </c>
      <c r="J1324" s="419">
        <v>45530</v>
      </c>
      <c r="K1324" s="419" t="s">
        <v>1147</v>
      </c>
      <c r="L1324" s="419"/>
      <c r="M1324" s="403" t="s">
        <v>286</v>
      </c>
      <c r="N1324" s="403" t="s">
        <v>66</v>
      </c>
      <c r="O1324" s="403">
        <v>1089</v>
      </c>
      <c r="P1324" s="552" t="s">
        <v>8623</v>
      </c>
      <c r="Q1324" s="552" t="s">
        <v>8623</v>
      </c>
      <c r="R1324" s="552"/>
      <c r="S1324" s="552"/>
      <c r="T1324" s="644">
        <v>11</v>
      </c>
      <c r="U1324" s="403">
        <v>52.5</v>
      </c>
      <c r="V1324" s="403">
        <v>1089</v>
      </c>
      <c r="W1324" s="403" t="s">
        <v>1089</v>
      </c>
      <c r="X1324" s="403">
        <v>35</v>
      </c>
      <c r="Y1324" s="403" t="s">
        <v>1090</v>
      </c>
      <c r="Z1324" s="403">
        <v>125</v>
      </c>
      <c r="AA1324" s="403" t="s">
        <v>1090</v>
      </c>
      <c r="AB1324" s="403" t="s">
        <v>1090</v>
      </c>
      <c r="AC1324" s="403" t="s">
        <v>1090</v>
      </c>
      <c r="AD1324" s="403" t="s">
        <v>1090</v>
      </c>
      <c r="AE1324" s="403" t="s">
        <v>1090</v>
      </c>
      <c r="AF1324" s="403">
        <v>0.3</v>
      </c>
      <c r="AG1324" s="403" t="s">
        <v>1090</v>
      </c>
      <c r="AH1324" s="403">
        <v>454</v>
      </c>
      <c r="AI1324" s="403" t="s">
        <v>6366</v>
      </c>
      <c r="AJ1324" s="403" t="s">
        <v>6367</v>
      </c>
      <c r="AK1324" s="403" t="s">
        <v>1400</v>
      </c>
      <c r="AL1324" s="403"/>
    </row>
    <row r="1325" spans="1:38" ht="46.5" customHeight="1" thickBot="1" x14ac:dyDescent="0.3">
      <c r="A1325" s="422" t="s">
        <v>6364</v>
      </c>
      <c r="B1325" s="423">
        <v>42608</v>
      </c>
      <c r="C1325" s="204" t="s">
        <v>6593</v>
      </c>
      <c r="D1325" s="712" t="s">
        <v>7257</v>
      </c>
      <c r="E1325" s="709" t="s">
        <v>6806</v>
      </c>
      <c r="F1325" s="709" t="s">
        <v>6806</v>
      </c>
      <c r="G1325" s="709" t="s">
        <v>63</v>
      </c>
      <c r="H1325" s="422" t="s">
        <v>6251</v>
      </c>
      <c r="I1325" s="423">
        <v>42639</v>
      </c>
      <c r="J1325" s="423">
        <v>45530</v>
      </c>
      <c r="K1325" s="423" t="s">
        <v>1147</v>
      </c>
      <c r="L1325" s="423"/>
      <c r="M1325" s="204" t="s">
        <v>286</v>
      </c>
      <c r="N1325" s="204" t="s">
        <v>66</v>
      </c>
      <c r="O1325" s="204">
        <v>6789</v>
      </c>
      <c r="P1325" s="546" t="s">
        <v>8623</v>
      </c>
      <c r="Q1325" s="546" t="s">
        <v>8623</v>
      </c>
      <c r="R1325" s="546"/>
      <c r="S1325" s="546"/>
      <c r="T1325" s="640">
        <v>1.56</v>
      </c>
      <c r="U1325" s="204">
        <v>18.600000000000001</v>
      </c>
      <c r="V1325" s="204">
        <v>6789</v>
      </c>
      <c r="W1325" s="204" t="s">
        <v>1089</v>
      </c>
      <c r="X1325" s="204">
        <v>35</v>
      </c>
      <c r="Y1325" s="204">
        <v>25</v>
      </c>
      <c r="Z1325" s="204">
        <v>125</v>
      </c>
      <c r="AA1325" s="204" t="s">
        <v>1090</v>
      </c>
      <c r="AB1325" s="204" t="s">
        <v>1090</v>
      </c>
      <c r="AC1325" s="204" t="s">
        <v>1090</v>
      </c>
      <c r="AD1325" s="204" t="s">
        <v>1090</v>
      </c>
      <c r="AE1325" s="204" t="s">
        <v>1090</v>
      </c>
      <c r="AF1325" s="442"/>
      <c r="AG1325" s="204" t="s">
        <v>6365</v>
      </c>
      <c r="AH1325" s="204">
        <v>454.8</v>
      </c>
      <c r="AI1325" s="204" t="s">
        <v>6368</v>
      </c>
      <c r="AJ1325" s="204" t="s">
        <v>6369</v>
      </c>
      <c r="AK1325" s="204" t="s">
        <v>1400</v>
      </c>
      <c r="AL1325" s="204"/>
    </row>
    <row r="1326" spans="1:38" ht="46.5" customHeight="1" thickBot="1" x14ac:dyDescent="0.3">
      <c r="A1326" s="408" t="s">
        <v>6370</v>
      </c>
      <c r="B1326" s="407">
        <v>42607</v>
      </c>
      <c r="C1326" s="205" t="s">
        <v>6371</v>
      </c>
      <c r="D1326" s="708" t="s">
        <v>7258</v>
      </c>
      <c r="E1326" s="708" t="s">
        <v>6459</v>
      </c>
      <c r="F1326" s="708" t="s">
        <v>41</v>
      </c>
      <c r="G1326" s="708" t="s">
        <v>33</v>
      </c>
      <c r="H1326" s="408" t="s">
        <v>5439</v>
      </c>
      <c r="I1326" s="407">
        <v>42642</v>
      </c>
      <c r="J1326" s="407">
        <v>46624</v>
      </c>
      <c r="K1326" s="423" t="s">
        <v>1201</v>
      </c>
      <c r="L1326" s="423" t="s">
        <v>1201</v>
      </c>
      <c r="M1326" s="204" t="s">
        <v>4763</v>
      </c>
      <c r="N1326" s="205" t="s">
        <v>34</v>
      </c>
      <c r="O1326" s="205">
        <v>8250</v>
      </c>
      <c r="P1326" s="546" t="s">
        <v>7548</v>
      </c>
      <c r="Q1326" s="546" t="s">
        <v>8138</v>
      </c>
      <c r="R1326" s="547"/>
      <c r="S1326" s="547"/>
      <c r="T1326" s="641">
        <v>255</v>
      </c>
      <c r="U1326" s="205">
        <v>495</v>
      </c>
      <c r="V1326" s="205">
        <v>8250</v>
      </c>
      <c r="W1326" s="205" t="s">
        <v>1089</v>
      </c>
      <c r="X1326" s="205">
        <v>50</v>
      </c>
      <c r="Y1326" s="205"/>
      <c r="Z1326" s="205">
        <v>150</v>
      </c>
      <c r="AA1326" s="205" t="s">
        <v>1090</v>
      </c>
      <c r="AB1326" s="205" t="s">
        <v>1090</v>
      </c>
      <c r="AC1326" s="205" t="s">
        <v>1090</v>
      </c>
      <c r="AD1326" s="205" t="s">
        <v>1090</v>
      </c>
      <c r="AE1326" s="205" t="s">
        <v>1090</v>
      </c>
      <c r="AF1326" s="205">
        <v>5</v>
      </c>
      <c r="AG1326" s="205" t="s">
        <v>1090</v>
      </c>
      <c r="AH1326" s="205">
        <v>522.55999999999995</v>
      </c>
      <c r="AI1326" s="205" t="s">
        <v>6372</v>
      </c>
      <c r="AJ1326" s="205" t="s">
        <v>6373</v>
      </c>
      <c r="AK1326" s="205" t="s">
        <v>4904</v>
      </c>
      <c r="AL1326" s="205"/>
    </row>
    <row r="1327" spans="1:38" ht="46.5" customHeight="1" thickBot="1" x14ac:dyDescent="0.3">
      <c r="A1327" s="408" t="s">
        <v>6374</v>
      </c>
      <c r="B1327" s="407">
        <v>42606</v>
      </c>
      <c r="C1327" s="205" t="s">
        <v>6375</v>
      </c>
      <c r="D1327" s="708" t="s">
        <v>7259</v>
      </c>
      <c r="E1327" s="708" t="s">
        <v>7189</v>
      </c>
      <c r="F1327" s="708" t="s">
        <v>90</v>
      </c>
      <c r="G1327" s="708" t="s">
        <v>33</v>
      </c>
      <c r="H1327" s="408" t="s">
        <v>6376</v>
      </c>
      <c r="I1327" s="407">
        <v>42640</v>
      </c>
      <c r="J1327" s="407">
        <v>48084</v>
      </c>
      <c r="K1327" s="423" t="s">
        <v>1196</v>
      </c>
      <c r="L1327" s="423" t="s">
        <v>7980</v>
      </c>
      <c r="M1327" s="204" t="s">
        <v>302</v>
      </c>
      <c r="N1327" s="205" t="s">
        <v>34</v>
      </c>
      <c r="O1327" s="205">
        <v>16096500</v>
      </c>
      <c r="P1327" s="547" t="s">
        <v>7981</v>
      </c>
      <c r="Q1327" s="547" t="s">
        <v>8187</v>
      </c>
      <c r="R1327" s="547"/>
      <c r="S1327" s="547"/>
      <c r="T1327" s="641">
        <v>2600</v>
      </c>
      <c r="U1327" s="205">
        <v>44100</v>
      </c>
      <c r="V1327" s="205">
        <v>16096500</v>
      </c>
      <c r="W1327" s="205" t="s">
        <v>1089</v>
      </c>
      <c r="X1327" s="205">
        <v>30</v>
      </c>
      <c r="Y1327" s="205">
        <v>25</v>
      </c>
      <c r="Z1327" s="205">
        <v>125</v>
      </c>
      <c r="AA1327" s="205" t="s">
        <v>1090</v>
      </c>
      <c r="AB1327" s="205" t="s">
        <v>1090</v>
      </c>
      <c r="AC1327" s="205" t="s">
        <v>1090</v>
      </c>
      <c r="AD1327" s="205">
        <v>15</v>
      </c>
      <c r="AE1327" s="205">
        <v>2</v>
      </c>
      <c r="AF1327" s="443"/>
      <c r="AG1327" s="205" t="s">
        <v>6377</v>
      </c>
      <c r="AH1327" s="205">
        <v>897.24</v>
      </c>
      <c r="AI1327" s="205" t="s">
        <v>6378</v>
      </c>
      <c r="AJ1327" s="205" t="s">
        <v>6379</v>
      </c>
      <c r="AK1327" s="205" t="s">
        <v>1108</v>
      </c>
      <c r="AL1327" s="205"/>
    </row>
    <row r="1328" spans="1:38" ht="46.5" customHeight="1" thickBot="1" x14ac:dyDescent="0.3">
      <c r="A1328" s="724" t="s">
        <v>6387</v>
      </c>
      <c r="B1328" s="725">
        <v>42669</v>
      </c>
      <c r="C1328" s="726" t="s">
        <v>6388</v>
      </c>
      <c r="D1328" s="727" t="s">
        <v>7260</v>
      </c>
      <c r="E1328" s="727" t="s">
        <v>7190</v>
      </c>
      <c r="F1328" s="727" t="s">
        <v>69</v>
      </c>
      <c r="G1328" s="727" t="s">
        <v>51</v>
      </c>
      <c r="H1328" s="724" t="s">
        <v>1963</v>
      </c>
      <c r="I1328" s="725">
        <v>42702</v>
      </c>
      <c r="J1328" s="725">
        <v>44860</v>
      </c>
      <c r="K1328" s="551" t="s">
        <v>370</v>
      </c>
      <c r="L1328" s="551"/>
      <c r="M1328" s="483" t="s">
        <v>300</v>
      </c>
      <c r="N1328" s="726" t="s">
        <v>52</v>
      </c>
      <c r="O1328" s="726">
        <v>1360</v>
      </c>
      <c r="P1328" s="726"/>
      <c r="Q1328" s="726"/>
      <c r="R1328" s="726" t="s">
        <v>7577</v>
      </c>
      <c r="S1328" s="726"/>
      <c r="T1328" s="728">
        <v>0.16400000000000001</v>
      </c>
      <c r="U1328" s="726">
        <v>4.05</v>
      </c>
      <c r="V1328" s="726">
        <v>1360</v>
      </c>
      <c r="W1328" s="726" t="s">
        <v>1253</v>
      </c>
      <c r="X1328" s="726">
        <v>30</v>
      </c>
      <c r="Y1328" s="726">
        <v>60</v>
      </c>
      <c r="Z1328" s="726">
        <v>80</v>
      </c>
      <c r="AA1328" s="726" t="s">
        <v>1090</v>
      </c>
      <c r="AB1328" s="726" t="s">
        <v>1090</v>
      </c>
      <c r="AC1328" s="726" t="s">
        <v>1090</v>
      </c>
      <c r="AD1328" s="726" t="s">
        <v>1090</v>
      </c>
      <c r="AE1328" s="726" t="s">
        <v>1090</v>
      </c>
      <c r="AF1328" s="726" t="s">
        <v>1090</v>
      </c>
      <c r="AG1328" s="726" t="s">
        <v>6389</v>
      </c>
      <c r="AH1328" s="726">
        <v>315.5</v>
      </c>
      <c r="AI1328" s="726" t="s">
        <v>6390</v>
      </c>
      <c r="AJ1328" s="726" t="s">
        <v>6391</v>
      </c>
      <c r="AK1328" s="726" t="s">
        <v>1108</v>
      </c>
      <c r="AL1328" s="726"/>
    </row>
    <row r="1329" spans="1:38" ht="46.5" customHeight="1" thickBot="1" x14ac:dyDescent="0.3">
      <c r="A1329" s="408" t="s">
        <v>6392</v>
      </c>
      <c r="B1329" s="407">
        <v>42660</v>
      </c>
      <c r="C1329" s="205" t="s">
        <v>6393</v>
      </c>
      <c r="D1329" s="708" t="s">
        <v>7261</v>
      </c>
      <c r="E1329" s="708" t="s">
        <v>108</v>
      </c>
      <c r="F1329" s="708" t="s">
        <v>108</v>
      </c>
      <c r="G1329" s="708" t="s">
        <v>51</v>
      </c>
      <c r="H1329" s="408" t="s">
        <v>1962</v>
      </c>
      <c r="I1329" s="407">
        <v>42684</v>
      </c>
      <c r="J1329" s="407">
        <v>43624</v>
      </c>
      <c r="K1329" s="423" t="s">
        <v>1104</v>
      </c>
      <c r="L1329" s="423"/>
      <c r="M1329" s="204" t="s">
        <v>848</v>
      </c>
      <c r="N1329" s="205" t="s">
        <v>21</v>
      </c>
      <c r="O1329" s="205">
        <v>2871</v>
      </c>
      <c r="P1329" s="547"/>
      <c r="Q1329" s="547"/>
      <c r="R1329" s="547"/>
      <c r="S1329" s="547"/>
      <c r="T1329" s="641">
        <v>4.59</v>
      </c>
      <c r="U1329" s="205">
        <v>7.86</v>
      </c>
      <c r="V1329" s="205">
        <v>2871</v>
      </c>
      <c r="W1329" s="205" t="s">
        <v>1089</v>
      </c>
      <c r="X1329" s="205">
        <v>35</v>
      </c>
      <c r="Y1329" s="205">
        <v>25</v>
      </c>
      <c r="Z1329" s="205">
        <v>125</v>
      </c>
      <c r="AA1329" s="205" t="s">
        <v>1090</v>
      </c>
      <c r="AB1329" s="205" t="s">
        <v>1090</v>
      </c>
      <c r="AC1329" s="205" t="s">
        <v>1090</v>
      </c>
      <c r="AD1329" s="205" t="s">
        <v>1090</v>
      </c>
      <c r="AE1329" s="205" t="s">
        <v>1090</v>
      </c>
      <c r="AF1329" s="205" t="s">
        <v>1090</v>
      </c>
      <c r="AG1329" s="205" t="s">
        <v>6394</v>
      </c>
      <c r="AH1329" s="205">
        <v>518.55999999999995</v>
      </c>
      <c r="AI1329" s="205" t="s">
        <v>6395</v>
      </c>
      <c r="AJ1329" s="205" t="s">
        <v>6396</v>
      </c>
      <c r="AK1329" s="205" t="s">
        <v>1108</v>
      </c>
      <c r="AL1329" s="205"/>
    </row>
    <row r="1330" spans="1:38" ht="46.5" customHeight="1" thickBot="1" x14ac:dyDescent="0.3">
      <c r="A1330" s="408" t="s">
        <v>6397</v>
      </c>
      <c r="B1330" s="407">
        <v>42660</v>
      </c>
      <c r="C1330" s="205" t="s">
        <v>6398</v>
      </c>
      <c r="D1330" s="708" t="s">
        <v>7262</v>
      </c>
      <c r="E1330" s="708" t="s">
        <v>503</v>
      </c>
      <c r="F1330" s="708" t="s">
        <v>113</v>
      </c>
      <c r="G1330" s="708" t="s">
        <v>63</v>
      </c>
      <c r="H1330" s="408" t="s">
        <v>6399</v>
      </c>
      <c r="I1330" s="407">
        <v>42684</v>
      </c>
      <c r="J1330" s="407">
        <v>45582</v>
      </c>
      <c r="K1330" s="423" t="s">
        <v>1147</v>
      </c>
      <c r="L1330" s="423"/>
      <c r="M1330" s="204" t="s">
        <v>1037</v>
      </c>
      <c r="N1330" s="205" t="s">
        <v>66</v>
      </c>
      <c r="O1330" s="205">
        <v>4745</v>
      </c>
      <c r="P1330" s="547" t="s">
        <v>8653</v>
      </c>
      <c r="Q1330" s="547" t="s">
        <v>8653</v>
      </c>
      <c r="R1330" s="547"/>
      <c r="S1330" s="547"/>
      <c r="T1330" s="641">
        <v>0.54</v>
      </c>
      <c r="U1330" s="205">
        <v>13</v>
      </c>
      <c r="V1330" s="205">
        <v>4745</v>
      </c>
      <c r="W1330" s="205" t="s">
        <v>1089</v>
      </c>
      <c r="X1330" s="205">
        <v>50</v>
      </c>
      <c r="Y1330" s="205">
        <v>15</v>
      </c>
      <c r="Z1330" s="205">
        <v>75</v>
      </c>
      <c r="AA1330" s="205" t="s">
        <v>1090</v>
      </c>
      <c r="AB1330" s="205" t="s">
        <v>1090</v>
      </c>
      <c r="AC1330" s="205" t="s">
        <v>1090</v>
      </c>
      <c r="AD1330" s="205" t="s">
        <v>1090</v>
      </c>
      <c r="AE1330" s="205" t="s">
        <v>1090</v>
      </c>
      <c r="AF1330" s="205">
        <v>0.3</v>
      </c>
      <c r="AG1330" s="205" t="s">
        <v>6400</v>
      </c>
      <c r="AH1330" s="205">
        <v>236.33199999999999</v>
      </c>
      <c r="AI1330" s="205" t="s">
        <v>6401</v>
      </c>
      <c r="AJ1330" s="205" t="s">
        <v>6402</v>
      </c>
      <c r="AK1330" s="205" t="s">
        <v>1108</v>
      </c>
      <c r="AL1330" s="205" t="s">
        <v>8654</v>
      </c>
    </row>
    <row r="1331" spans="1:38" ht="46.5" customHeight="1" thickBot="1" x14ac:dyDescent="0.3">
      <c r="A1331" s="408" t="s">
        <v>6410</v>
      </c>
      <c r="B1331" s="407">
        <v>42697</v>
      </c>
      <c r="C1331" s="205" t="s">
        <v>6411</v>
      </c>
      <c r="D1331" s="708" t="s">
        <v>7263</v>
      </c>
      <c r="E1331" s="708" t="s">
        <v>33</v>
      </c>
      <c r="F1331" s="708" t="s">
        <v>41</v>
      </c>
      <c r="G1331" s="708" t="s">
        <v>33</v>
      </c>
      <c r="H1331" s="408" t="s">
        <v>159</v>
      </c>
      <c r="I1331" s="407">
        <v>42731</v>
      </c>
      <c r="J1331" s="407">
        <v>44523</v>
      </c>
      <c r="K1331" s="423" t="s">
        <v>1118</v>
      </c>
      <c r="L1331" s="423"/>
      <c r="M1331" s="204" t="s">
        <v>6412</v>
      </c>
      <c r="N1331" s="205" t="s">
        <v>34</v>
      </c>
      <c r="O1331" s="205">
        <v>7200</v>
      </c>
      <c r="P1331" s="547"/>
      <c r="Q1331" s="547"/>
      <c r="R1331" s="547"/>
      <c r="S1331" s="547"/>
      <c r="T1331" s="641">
        <v>1.5</v>
      </c>
      <c r="U1331" s="205">
        <v>20</v>
      </c>
      <c r="V1331" s="205">
        <v>7200</v>
      </c>
      <c r="W1331" s="205" t="s">
        <v>1260</v>
      </c>
      <c r="X1331" s="205">
        <v>35</v>
      </c>
      <c r="Y1331" s="205">
        <v>25</v>
      </c>
      <c r="Z1331" s="205">
        <v>125</v>
      </c>
      <c r="AA1331" s="205" t="s">
        <v>1090</v>
      </c>
      <c r="AB1331" s="205" t="s">
        <v>1090</v>
      </c>
      <c r="AC1331" s="205" t="s">
        <v>1090</v>
      </c>
      <c r="AD1331" s="205" t="s">
        <v>1090</v>
      </c>
      <c r="AE1331" s="205" t="s">
        <v>1090</v>
      </c>
      <c r="AF1331" s="205">
        <v>0.3</v>
      </c>
      <c r="AG1331" s="205" t="s">
        <v>1090</v>
      </c>
      <c r="AH1331" s="205">
        <v>593.52</v>
      </c>
      <c r="AI1331" s="205" t="s">
        <v>6413</v>
      </c>
      <c r="AJ1331" s="205" t="s">
        <v>6414</v>
      </c>
      <c r="AK1331" s="205" t="s">
        <v>1108</v>
      </c>
      <c r="AL1331" s="205"/>
    </row>
    <row r="1332" spans="1:38" ht="46.5" customHeight="1" thickBot="1" x14ac:dyDescent="0.3">
      <c r="A1332" s="408" t="s">
        <v>6415</v>
      </c>
      <c r="B1332" s="407">
        <v>42703</v>
      </c>
      <c r="C1332" s="205" t="s">
        <v>6416</v>
      </c>
      <c r="D1332" s="708" t="s">
        <v>8224</v>
      </c>
      <c r="E1332" s="708" t="s">
        <v>138</v>
      </c>
      <c r="F1332" s="708" t="s">
        <v>138</v>
      </c>
      <c r="G1332" s="708" t="s">
        <v>63</v>
      </c>
      <c r="H1332" s="714" t="s">
        <v>6161</v>
      </c>
      <c r="I1332" s="407">
        <v>42723</v>
      </c>
      <c r="J1332" s="407">
        <v>46720</v>
      </c>
      <c r="K1332" s="423" t="s">
        <v>1112</v>
      </c>
      <c r="L1332" s="423" t="s">
        <v>7058</v>
      </c>
      <c r="M1332" s="204" t="s">
        <v>756</v>
      </c>
      <c r="N1332" s="205" t="s">
        <v>66</v>
      </c>
      <c r="O1332" s="205">
        <v>29328</v>
      </c>
      <c r="P1332" s="547" t="s">
        <v>8225</v>
      </c>
      <c r="Q1332" s="547" t="s">
        <v>8225</v>
      </c>
      <c r="R1332" s="547"/>
      <c r="S1332" s="547"/>
      <c r="T1332" s="641">
        <v>0.24</v>
      </c>
      <c r="U1332" s="205">
        <v>80.349999999999994</v>
      </c>
      <c r="V1332" s="205">
        <v>29328</v>
      </c>
      <c r="W1332" s="553" t="s">
        <v>1257</v>
      </c>
      <c r="X1332" s="205">
        <v>60</v>
      </c>
      <c r="Y1332" s="205">
        <v>25</v>
      </c>
      <c r="Z1332" s="205">
        <v>125</v>
      </c>
      <c r="AA1332" s="205" t="s">
        <v>1090</v>
      </c>
      <c r="AB1332" s="205" t="s">
        <v>1090</v>
      </c>
      <c r="AC1332" s="205" t="s">
        <v>1090</v>
      </c>
      <c r="AD1332" s="205" t="s">
        <v>1090</v>
      </c>
      <c r="AE1332" s="205" t="s">
        <v>1090</v>
      </c>
      <c r="AF1332" s="205">
        <v>0.5</v>
      </c>
      <c r="AG1332" s="205" t="s">
        <v>6485</v>
      </c>
      <c r="AH1332" s="205">
        <v>96.2</v>
      </c>
      <c r="AI1332" s="205" t="s">
        <v>6417</v>
      </c>
      <c r="AJ1332" s="205" t="s">
        <v>6418</v>
      </c>
      <c r="AK1332" s="205" t="s">
        <v>1108</v>
      </c>
      <c r="AL1332" s="205"/>
    </row>
    <row r="1333" spans="1:38" ht="46.5" customHeight="1" thickBot="1" x14ac:dyDescent="0.3">
      <c r="A1333" s="408" t="s">
        <v>6426</v>
      </c>
      <c r="B1333" s="407">
        <v>42718</v>
      </c>
      <c r="C1333" s="205" t="s">
        <v>6427</v>
      </c>
      <c r="D1333" s="708" t="s">
        <v>4628</v>
      </c>
      <c r="E1333" s="708" t="s">
        <v>181</v>
      </c>
      <c r="F1333" s="708" t="s">
        <v>181</v>
      </c>
      <c r="G1333" s="708" t="s">
        <v>51</v>
      </c>
      <c r="H1333" s="714" t="s">
        <v>6428</v>
      </c>
      <c r="I1333" s="407">
        <v>42740</v>
      </c>
      <c r="J1333" s="407">
        <v>46370</v>
      </c>
      <c r="K1333" s="423" t="s">
        <v>1409</v>
      </c>
      <c r="L1333" s="423"/>
      <c r="M1333" s="204" t="s">
        <v>1410</v>
      </c>
      <c r="N1333" s="205" t="s">
        <v>95</v>
      </c>
      <c r="O1333" s="205">
        <v>55000</v>
      </c>
      <c r="P1333" s="547"/>
      <c r="Q1333" s="547"/>
      <c r="R1333" s="547"/>
      <c r="S1333" s="547"/>
      <c r="T1333" s="641">
        <v>11.5</v>
      </c>
      <c r="U1333" s="205">
        <v>150.69999999999999</v>
      </c>
      <c r="V1333" s="205">
        <v>55000</v>
      </c>
      <c r="W1333" s="553" t="s">
        <v>1089</v>
      </c>
      <c r="X1333" s="205">
        <v>35</v>
      </c>
      <c r="Y1333" s="205">
        <v>25</v>
      </c>
      <c r="Z1333" s="205">
        <v>125</v>
      </c>
      <c r="AA1333" s="205" t="s">
        <v>1090</v>
      </c>
      <c r="AB1333" s="205" t="s">
        <v>1090</v>
      </c>
      <c r="AC1333" s="205" t="s">
        <v>1090</v>
      </c>
      <c r="AD1333" s="205" t="s">
        <v>1090</v>
      </c>
      <c r="AE1333" s="205" t="s">
        <v>1090</v>
      </c>
      <c r="AF1333" s="205">
        <v>0.3</v>
      </c>
      <c r="AG1333" s="205" t="s">
        <v>6429</v>
      </c>
      <c r="AH1333" s="205">
        <v>255.21</v>
      </c>
      <c r="AI1333" s="205" t="s">
        <v>6430</v>
      </c>
      <c r="AJ1333" s="205" t="s">
        <v>6431</v>
      </c>
      <c r="AK1333" s="205" t="s">
        <v>1108</v>
      </c>
      <c r="AL1333" s="205"/>
    </row>
    <row r="1334" spans="1:38" ht="46.5" customHeight="1" thickBot="1" x14ac:dyDescent="0.3">
      <c r="A1334" s="408" t="s">
        <v>6437</v>
      </c>
      <c r="B1334" s="407">
        <v>42726</v>
      </c>
      <c r="C1334" s="205" t="s">
        <v>6438</v>
      </c>
      <c r="D1334" s="708" t="s">
        <v>1611</v>
      </c>
      <c r="E1334" s="708" t="s">
        <v>7191</v>
      </c>
      <c r="F1334" s="708" t="s">
        <v>6875</v>
      </c>
      <c r="G1334" s="708" t="s">
        <v>6875</v>
      </c>
      <c r="H1334" s="714" t="s">
        <v>6439</v>
      </c>
      <c r="I1334" s="407">
        <v>42745</v>
      </c>
      <c r="J1334" s="407">
        <v>48570</v>
      </c>
      <c r="K1334" s="423" t="s">
        <v>1613</v>
      </c>
      <c r="L1334" s="423"/>
      <c r="M1334" s="204" t="s">
        <v>1614</v>
      </c>
      <c r="N1334" s="205" t="s">
        <v>48</v>
      </c>
      <c r="O1334" s="205">
        <v>16300000</v>
      </c>
      <c r="P1334" s="547" t="s">
        <v>7733</v>
      </c>
      <c r="Q1334" s="547" t="s">
        <v>8575</v>
      </c>
      <c r="R1334" s="547"/>
      <c r="S1334" s="547"/>
      <c r="T1334" s="641">
        <v>3.1</v>
      </c>
      <c r="U1334" s="205">
        <v>44657</v>
      </c>
      <c r="V1334" s="205">
        <v>16300000</v>
      </c>
      <c r="W1334" s="553" t="s">
        <v>1257</v>
      </c>
      <c r="X1334" s="205">
        <v>35</v>
      </c>
      <c r="Y1334" s="205">
        <v>25</v>
      </c>
      <c r="Z1334" s="205">
        <v>125</v>
      </c>
      <c r="AA1334" s="205" t="s">
        <v>1090</v>
      </c>
      <c r="AB1334" s="205" t="s">
        <v>1090</v>
      </c>
      <c r="AC1334" s="205" t="s">
        <v>1090</v>
      </c>
      <c r="AD1334" s="205">
        <v>10</v>
      </c>
      <c r="AE1334" s="205">
        <v>1</v>
      </c>
      <c r="AF1334" s="205">
        <v>0.5</v>
      </c>
      <c r="AG1334" s="205" t="s">
        <v>6440</v>
      </c>
      <c r="AH1334" s="205">
        <v>183.18</v>
      </c>
      <c r="AI1334" s="205" t="s">
        <v>6441</v>
      </c>
      <c r="AJ1334" s="205" t="s">
        <v>6442</v>
      </c>
      <c r="AK1334" s="205" t="s">
        <v>1108</v>
      </c>
      <c r="AL1334" s="205"/>
    </row>
    <row r="1335" spans="1:38" ht="46.5" customHeight="1" thickBot="1" x14ac:dyDescent="0.3">
      <c r="A1335" s="408" t="s">
        <v>6443</v>
      </c>
      <c r="B1335" s="407">
        <v>42719</v>
      </c>
      <c r="C1335" s="205" t="s">
        <v>6444</v>
      </c>
      <c r="D1335" s="708" t="s">
        <v>7264</v>
      </c>
      <c r="E1335" s="708" t="s">
        <v>7192</v>
      </c>
      <c r="F1335" s="708" t="s">
        <v>41</v>
      </c>
      <c r="G1335" s="708" t="s">
        <v>33</v>
      </c>
      <c r="H1335" s="714" t="s">
        <v>6445</v>
      </c>
      <c r="I1335" s="407">
        <v>42754</v>
      </c>
      <c r="J1335" s="407">
        <v>46736</v>
      </c>
      <c r="K1335" s="423" t="s">
        <v>1115</v>
      </c>
      <c r="L1335" s="423" t="s">
        <v>8226</v>
      </c>
      <c r="M1335" s="204" t="s">
        <v>302</v>
      </c>
      <c r="N1335" s="205" t="s">
        <v>34</v>
      </c>
      <c r="O1335" s="205">
        <v>10950</v>
      </c>
      <c r="P1335" s="547" t="s">
        <v>8227</v>
      </c>
      <c r="Q1335" s="547" t="s">
        <v>8227</v>
      </c>
      <c r="R1335" s="547"/>
      <c r="S1335" s="547"/>
      <c r="T1335" s="641">
        <v>1.88</v>
      </c>
      <c r="U1335" s="205">
        <v>30</v>
      </c>
      <c r="V1335" s="205">
        <v>10950</v>
      </c>
      <c r="W1335" s="553" t="s">
        <v>1089</v>
      </c>
      <c r="X1335" s="205">
        <v>50</v>
      </c>
      <c r="Y1335" s="205">
        <v>15</v>
      </c>
      <c r="Z1335" s="205">
        <v>70</v>
      </c>
      <c r="AA1335" s="205" t="s">
        <v>1090</v>
      </c>
      <c r="AB1335" s="205" t="s">
        <v>1090</v>
      </c>
      <c r="AC1335" s="205" t="s">
        <v>1090</v>
      </c>
      <c r="AD1335" s="205" t="s">
        <v>1090</v>
      </c>
      <c r="AE1335" s="205" t="s">
        <v>1090</v>
      </c>
      <c r="AF1335" s="205" t="s">
        <v>1090</v>
      </c>
      <c r="AG1335" s="205" t="s">
        <v>1090</v>
      </c>
      <c r="AH1335" s="205">
        <v>598.79999999999995</v>
      </c>
      <c r="AI1335" s="205" t="s">
        <v>6446</v>
      </c>
      <c r="AJ1335" s="205" t="s">
        <v>6447</v>
      </c>
      <c r="AK1335" s="205" t="s">
        <v>1108</v>
      </c>
      <c r="AL1335" s="205"/>
    </row>
    <row r="1336" spans="1:38" ht="46.5" customHeight="1" thickBot="1" x14ac:dyDescent="0.3">
      <c r="A1336" s="408" t="s">
        <v>6463</v>
      </c>
      <c r="B1336" s="407">
        <v>42795</v>
      </c>
      <c r="C1336" s="205" t="s">
        <v>6464</v>
      </c>
      <c r="D1336" s="708" t="s">
        <v>8651</v>
      </c>
      <c r="E1336" s="708" t="s">
        <v>7185</v>
      </c>
      <c r="F1336" s="708" t="s">
        <v>41</v>
      </c>
      <c r="G1336" s="708" t="s">
        <v>33</v>
      </c>
      <c r="H1336" s="714" t="s">
        <v>5440</v>
      </c>
      <c r="I1336" s="407">
        <v>42818</v>
      </c>
      <c r="J1336" s="407">
        <v>47178</v>
      </c>
      <c r="K1336" s="443"/>
      <c r="L1336" s="423" t="s">
        <v>6749</v>
      </c>
      <c r="M1336" s="204" t="s">
        <v>6465</v>
      </c>
      <c r="N1336" s="205" t="s">
        <v>34</v>
      </c>
      <c r="O1336" s="205">
        <v>2000</v>
      </c>
      <c r="P1336" s="847" t="s">
        <v>8652</v>
      </c>
      <c r="Q1336" s="847" t="s">
        <v>8652</v>
      </c>
      <c r="R1336" s="847"/>
      <c r="S1336" s="847"/>
      <c r="T1336" s="687"/>
      <c r="U1336" s="205">
        <v>8</v>
      </c>
      <c r="V1336" s="205">
        <v>2000</v>
      </c>
      <c r="W1336" s="553" t="s">
        <v>1089</v>
      </c>
      <c r="X1336" s="205">
        <v>35</v>
      </c>
      <c r="Y1336" s="205">
        <v>25</v>
      </c>
      <c r="Z1336" s="205">
        <v>125</v>
      </c>
      <c r="AA1336" s="205" t="s">
        <v>1090</v>
      </c>
      <c r="AB1336" s="205" t="s">
        <v>1090</v>
      </c>
      <c r="AC1336" s="205" t="s">
        <v>1090</v>
      </c>
      <c r="AD1336" s="205">
        <v>10</v>
      </c>
      <c r="AE1336" s="205">
        <v>1</v>
      </c>
      <c r="AF1336" s="205" t="s">
        <v>1090</v>
      </c>
      <c r="AG1336" s="205" t="s">
        <v>6466</v>
      </c>
      <c r="AH1336" s="205">
        <v>582.70000000000005</v>
      </c>
      <c r="AI1336" s="205" t="s">
        <v>6467</v>
      </c>
      <c r="AJ1336" s="205" t="s">
        <v>6468</v>
      </c>
      <c r="AK1336" s="205" t="s">
        <v>1108</v>
      </c>
      <c r="AL1336" s="443"/>
    </row>
    <row r="1337" spans="1:38" ht="46.5" customHeight="1" thickBot="1" x14ac:dyDescent="0.3">
      <c r="A1337" s="408" t="s">
        <v>6470</v>
      </c>
      <c r="B1337" s="407">
        <v>42800</v>
      </c>
      <c r="C1337" s="205" t="s">
        <v>6471</v>
      </c>
      <c r="D1337" s="708" t="s">
        <v>7265</v>
      </c>
      <c r="E1337" s="712" t="s">
        <v>33</v>
      </c>
      <c r="F1337" s="708" t="s">
        <v>41</v>
      </c>
      <c r="G1337" s="708" t="s">
        <v>33</v>
      </c>
      <c r="H1337" s="714" t="s">
        <v>153</v>
      </c>
      <c r="I1337" s="407">
        <v>42815</v>
      </c>
      <c r="J1337" s="407">
        <v>44991</v>
      </c>
      <c r="K1337" s="443"/>
      <c r="L1337" s="443"/>
      <c r="M1337" s="204" t="s">
        <v>968</v>
      </c>
      <c r="N1337" s="205" t="s">
        <v>34</v>
      </c>
      <c r="O1337" s="205">
        <v>5110</v>
      </c>
      <c r="P1337" s="547"/>
      <c r="Q1337" s="547"/>
      <c r="R1337" s="547"/>
      <c r="S1337" s="547"/>
      <c r="T1337" s="641">
        <v>5.2</v>
      </c>
      <c r="U1337" s="205">
        <v>14</v>
      </c>
      <c r="V1337" s="205">
        <v>5110</v>
      </c>
      <c r="W1337" s="553" t="s">
        <v>1089</v>
      </c>
      <c r="X1337" s="205">
        <v>35</v>
      </c>
      <c r="Y1337" s="205">
        <v>25</v>
      </c>
      <c r="Z1337" s="205">
        <v>125</v>
      </c>
      <c r="AA1337" s="205" t="s">
        <v>1090</v>
      </c>
      <c r="AB1337" s="205" t="s">
        <v>1090</v>
      </c>
      <c r="AC1337" s="205" t="s">
        <v>1090</v>
      </c>
      <c r="AD1337" s="205" t="s">
        <v>1090</v>
      </c>
      <c r="AE1337" s="205" t="s">
        <v>1090</v>
      </c>
      <c r="AF1337" s="205" t="s">
        <v>1090</v>
      </c>
      <c r="AG1337" s="205" t="s">
        <v>1090</v>
      </c>
      <c r="AH1337" s="205" t="s">
        <v>6472</v>
      </c>
      <c r="AI1337" s="205" t="s">
        <v>6473</v>
      </c>
      <c r="AJ1337" s="205" t="s">
        <v>6474</v>
      </c>
      <c r="AK1337" s="205" t="s">
        <v>1108</v>
      </c>
      <c r="AL1337" s="443"/>
    </row>
    <row r="1338" spans="1:38" ht="46.5" customHeight="1" thickBot="1" x14ac:dyDescent="0.3">
      <c r="A1338" s="408" t="s">
        <v>6469</v>
      </c>
      <c r="B1338" s="407">
        <v>42800</v>
      </c>
      <c r="C1338" s="204" t="s">
        <v>6471</v>
      </c>
      <c r="D1338" s="708" t="s">
        <v>7266</v>
      </c>
      <c r="E1338" s="712" t="s">
        <v>33</v>
      </c>
      <c r="F1338" s="708" t="s">
        <v>41</v>
      </c>
      <c r="G1338" s="708" t="s">
        <v>33</v>
      </c>
      <c r="H1338" s="408" t="s">
        <v>153</v>
      </c>
      <c r="I1338" s="407">
        <v>42815</v>
      </c>
      <c r="J1338" s="407">
        <v>44991</v>
      </c>
      <c r="K1338" s="442"/>
      <c r="L1338" s="442"/>
      <c r="M1338" s="204" t="s">
        <v>968</v>
      </c>
      <c r="N1338" s="205" t="s">
        <v>34</v>
      </c>
      <c r="O1338" s="205">
        <v>5110</v>
      </c>
      <c r="P1338" s="546"/>
      <c r="Q1338" s="546"/>
      <c r="R1338" s="546"/>
      <c r="S1338" s="546"/>
      <c r="T1338" s="640">
        <v>5.2</v>
      </c>
      <c r="U1338" s="204">
        <v>14</v>
      </c>
      <c r="V1338" s="204">
        <v>5110</v>
      </c>
      <c r="W1338" s="553" t="s">
        <v>1089</v>
      </c>
      <c r="X1338" s="205">
        <v>35</v>
      </c>
      <c r="Y1338" s="205">
        <v>25</v>
      </c>
      <c r="Z1338" s="205">
        <v>125</v>
      </c>
      <c r="AA1338" s="205" t="s">
        <v>1090</v>
      </c>
      <c r="AB1338" s="205" t="s">
        <v>1090</v>
      </c>
      <c r="AC1338" s="205" t="s">
        <v>1090</v>
      </c>
      <c r="AD1338" s="205" t="s">
        <v>1090</v>
      </c>
      <c r="AE1338" s="205" t="s">
        <v>1090</v>
      </c>
      <c r="AF1338" s="205" t="s">
        <v>1090</v>
      </c>
      <c r="AG1338" s="205" t="s">
        <v>1090</v>
      </c>
      <c r="AH1338" s="205">
        <v>725</v>
      </c>
      <c r="AI1338" s="205" t="s">
        <v>6475</v>
      </c>
      <c r="AJ1338" s="205" t="s">
        <v>6476</v>
      </c>
      <c r="AK1338" s="205" t="s">
        <v>1108</v>
      </c>
      <c r="AL1338" s="443"/>
    </row>
    <row r="1339" spans="1:38" ht="37.5" customHeight="1" thickBot="1" x14ac:dyDescent="0.3">
      <c r="A1339" s="408" t="s">
        <v>6482</v>
      </c>
      <c r="B1339" s="407">
        <v>42810</v>
      </c>
      <c r="C1339" s="204" t="s">
        <v>6483</v>
      </c>
      <c r="D1339" s="708" t="s">
        <v>8694</v>
      </c>
      <c r="E1339" s="708" t="s">
        <v>7193</v>
      </c>
      <c r="F1339" s="708" t="s">
        <v>138</v>
      </c>
      <c r="G1339" s="708" t="s">
        <v>63</v>
      </c>
      <c r="H1339" s="408" t="s">
        <v>6484</v>
      </c>
      <c r="I1339" s="407">
        <v>42829</v>
      </c>
      <c r="J1339" s="407">
        <v>47193</v>
      </c>
      <c r="M1339" s="204" t="s">
        <v>756</v>
      </c>
      <c r="N1339" s="66" t="s">
        <v>66</v>
      </c>
      <c r="O1339" s="205">
        <v>223200</v>
      </c>
      <c r="P1339" s="546" t="s">
        <v>8695</v>
      </c>
      <c r="Q1339" s="546" t="s">
        <v>8695</v>
      </c>
      <c r="R1339" s="546"/>
      <c r="S1339" s="546"/>
      <c r="T1339" s="641">
        <v>41.66</v>
      </c>
      <c r="U1339" s="205">
        <v>1240</v>
      </c>
      <c r="V1339" s="205">
        <v>223200</v>
      </c>
      <c r="W1339" s="44" t="s">
        <v>1875</v>
      </c>
      <c r="X1339" s="205">
        <v>50</v>
      </c>
      <c r="Y1339" s="443"/>
      <c r="Z1339" s="443"/>
      <c r="AA1339" s="205" t="s">
        <v>1090</v>
      </c>
      <c r="AB1339" s="205" t="s">
        <v>1090</v>
      </c>
      <c r="AC1339" s="205" t="s">
        <v>1090</v>
      </c>
      <c r="AD1339" s="205" t="s">
        <v>1090</v>
      </c>
      <c r="AE1339" s="205" t="s">
        <v>1090</v>
      </c>
      <c r="AF1339" s="205">
        <v>0.2</v>
      </c>
      <c r="AG1339" s="205" t="s">
        <v>1090</v>
      </c>
      <c r="AH1339" s="205">
        <v>105.64100000000001</v>
      </c>
      <c r="AI1339" s="205" t="s">
        <v>6486</v>
      </c>
      <c r="AJ1339" s="205" t="s">
        <v>6487</v>
      </c>
      <c r="AK1339" s="205" t="s">
        <v>1108</v>
      </c>
      <c r="AL1339" s="443"/>
    </row>
    <row r="1340" spans="1:38" ht="46.5" customHeight="1" x14ac:dyDescent="0.25">
      <c r="A1340" s="418" t="s">
        <v>6478</v>
      </c>
      <c r="B1340" s="419" t="s">
        <v>6479</v>
      </c>
      <c r="C1340" s="403" t="s">
        <v>8124</v>
      </c>
      <c r="D1340" s="715" t="s">
        <v>8123</v>
      </c>
      <c r="E1340" s="709" t="s">
        <v>33</v>
      </c>
      <c r="F1340" s="715" t="s">
        <v>41</v>
      </c>
      <c r="G1340" s="715" t="s">
        <v>33</v>
      </c>
      <c r="H1340" s="418" t="s">
        <v>180</v>
      </c>
      <c r="I1340" s="419">
        <v>42828</v>
      </c>
      <c r="J1340" s="419">
        <v>47194</v>
      </c>
      <c r="K1340" s="702"/>
      <c r="L1340" s="403" t="s">
        <v>7466</v>
      </c>
      <c r="M1340" s="403" t="s">
        <v>302</v>
      </c>
      <c r="N1340" s="403" t="s">
        <v>34</v>
      </c>
      <c r="O1340" s="403">
        <v>828</v>
      </c>
      <c r="P1340" s="552" t="s">
        <v>8772</v>
      </c>
      <c r="Q1340" s="552" t="s">
        <v>8773</v>
      </c>
      <c r="R1340" s="552"/>
      <c r="S1340" s="552"/>
      <c r="T1340" s="644">
        <v>1.51</v>
      </c>
      <c r="U1340" s="403">
        <v>2.27</v>
      </c>
      <c r="V1340" s="403">
        <v>828</v>
      </c>
      <c r="W1340" s="703" t="s">
        <v>1089</v>
      </c>
      <c r="X1340" s="403">
        <v>35</v>
      </c>
      <c r="Y1340" s="403">
        <v>25</v>
      </c>
      <c r="Z1340" s="403">
        <v>125</v>
      </c>
      <c r="AA1340" s="403" t="s">
        <v>1090</v>
      </c>
      <c r="AB1340" s="403" t="s">
        <v>1090</v>
      </c>
      <c r="AC1340" s="403" t="s">
        <v>1090</v>
      </c>
      <c r="AD1340" s="403" t="s">
        <v>1090</v>
      </c>
      <c r="AE1340" s="403" t="s">
        <v>1090</v>
      </c>
      <c r="AF1340" s="403" t="s">
        <v>1090</v>
      </c>
      <c r="AG1340" s="403" t="s">
        <v>1090</v>
      </c>
      <c r="AH1340" s="403">
        <v>517</v>
      </c>
      <c r="AI1340" s="403" t="s">
        <v>6480</v>
      </c>
      <c r="AJ1340" s="403" t="s">
        <v>6481</v>
      </c>
      <c r="AK1340" s="403" t="s">
        <v>1108</v>
      </c>
      <c r="AL1340" s="192" t="s">
        <v>7464</v>
      </c>
    </row>
    <row r="1341" spans="1:38" ht="46.5" customHeight="1" x14ac:dyDescent="0.25">
      <c r="A1341" s="420" t="s">
        <v>6478</v>
      </c>
      <c r="B1341" s="421" t="s">
        <v>6479</v>
      </c>
      <c r="C1341" s="192" t="s">
        <v>8125</v>
      </c>
      <c r="D1341" s="709" t="s">
        <v>8123</v>
      </c>
      <c r="E1341" s="709" t="s">
        <v>33</v>
      </c>
      <c r="F1341" s="709" t="s">
        <v>41</v>
      </c>
      <c r="G1341" s="709" t="s">
        <v>33</v>
      </c>
      <c r="H1341" s="420" t="s">
        <v>180</v>
      </c>
      <c r="I1341" s="421">
        <v>42828</v>
      </c>
      <c r="J1341" s="421">
        <v>47194</v>
      </c>
      <c r="L1341" s="192" t="s">
        <v>7466</v>
      </c>
      <c r="M1341" s="192" t="s">
        <v>302</v>
      </c>
      <c r="N1341" s="192" t="s">
        <v>34</v>
      </c>
      <c r="O1341" s="192">
        <v>1448</v>
      </c>
      <c r="P1341" s="915" t="s">
        <v>8772</v>
      </c>
      <c r="Q1341" s="915" t="s">
        <v>8773</v>
      </c>
      <c r="R1341" s="545"/>
      <c r="S1341" s="545"/>
      <c r="T1341" s="639">
        <v>1.1399999999999999</v>
      </c>
      <c r="U1341" s="192">
        <v>3.97</v>
      </c>
      <c r="V1341" s="192">
        <v>1448</v>
      </c>
      <c r="W1341" s="554" t="s">
        <v>6574</v>
      </c>
      <c r="X1341" s="192">
        <v>35</v>
      </c>
      <c r="Y1341" s="192">
        <v>25</v>
      </c>
      <c r="Z1341" s="192">
        <v>125</v>
      </c>
      <c r="AA1341" s="192" t="s">
        <v>1090</v>
      </c>
      <c r="AB1341" s="192" t="s">
        <v>1090</v>
      </c>
      <c r="AC1341" s="192" t="s">
        <v>1090</v>
      </c>
      <c r="AD1341" s="192" t="s">
        <v>1090</v>
      </c>
      <c r="AE1341" s="192" t="s">
        <v>1090</v>
      </c>
      <c r="AF1341" s="192" t="s">
        <v>1090</v>
      </c>
      <c r="AG1341" s="192" t="s">
        <v>1090</v>
      </c>
      <c r="AH1341" s="192">
        <v>517</v>
      </c>
      <c r="AI1341" s="192" t="s">
        <v>6480</v>
      </c>
      <c r="AJ1341" s="192" t="s">
        <v>6481</v>
      </c>
      <c r="AK1341" s="192" t="s">
        <v>1108</v>
      </c>
      <c r="AL1341" s="192" t="s">
        <v>7464</v>
      </c>
    </row>
    <row r="1342" spans="1:38" ht="46.5" customHeight="1" x14ac:dyDescent="0.25">
      <c r="A1342" s="420" t="s">
        <v>6478</v>
      </c>
      <c r="B1342" s="421" t="s">
        <v>6479</v>
      </c>
      <c r="C1342" s="192" t="s">
        <v>8126</v>
      </c>
      <c r="D1342" s="709" t="s">
        <v>8123</v>
      </c>
      <c r="E1342" s="709" t="s">
        <v>33</v>
      </c>
      <c r="F1342" s="709" t="s">
        <v>41</v>
      </c>
      <c r="G1342" s="709" t="s">
        <v>33</v>
      </c>
      <c r="H1342" s="420" t="s">
        <v>180</v>
      </c>
      <c r="I1342" s="421">
        <v>42828</v>
      </c>
      <c r="J1342" s="421">
        <v>47194</v>
      </c>
      <c r="L1342" s="192" t="s">
        <v>7466</v>
      </c>
      <c r="M1342" s="192" t="s">
        <v>302</v>
      </c>
      <c r="N1342" s="192" t="s">
        <v>34</v>
      </c>
      <c r="O1342" s="192">
        <v>3022</v>
      </c>
      <c r="P1342" s="915" t="s">
        <v>8772</v>
      </c>
      <c r="Q1342" s="915" t="s">
        <v>8773</v>
      </c>
      <c r="R1342" s="545"/>
      <c r="S1342" s="545"/>
      <c r="T1342" s="639">
        <v>2.52</v>
      </c>
      <c r="U1342" s="192">
        <v>8.2799999999999994</v>
      </c>
      <c r="V1342" s="192">
        <v>3022</v>
      </c>
      <c r="W1342" s="554" t="s">
        <v>6574</v>
      </c>
      <c r="X1342" s="192">
        <v>35</v>
      </c>
      <c r="Y1342" s="192">
        <v>25</v>
      </c>
      <c r="Z1342" s="192">
        <v>125</v>
      </c>
      <c r="AA1342" s="192" t="s">
        <v>1090</v>
      </c>
      <c r="AB1342" s="192" t="s">
        <v>1090</v>
      </c>
      <c r="AC1342" s="192" t="s">
        <v>1090</v>
      </c>
      <c r="AD1342" s="192" t="s">
        <v>1090</v>
      </c>
      <c r="AE1342" s="192" t="s">
        <v>1090</v>
      </c>
      <c r="AF1342" s="192" t="s">
        <v>1090</v>
      </c>
      <c r="AG1342" s="192" t="s">
        <v>1090</v>
      </c>
      <c r="AH1342" s="192">
        <v>517</v>
      </c>
      <c r="AI1342" s="192" t="s">
        <v>6480</v>
      </c>
      <c r="AJ1342" s="192" t="s">
        <v>6481</v>
      </c>
      <c r="AK1342" s="192" t="s">
        <v>1108</v>
      </c>
      <c r="AL1342" s="192" t="s">
        <v>7464</v>
      </c>
    </row>
    <row r="1343" spans="1:38" ht="46.5" customHeight="1" x14ac:dyDescent="0.25">
      <c r="A1343" s="420" t="s">
        <v>6478</v>
      </c>
      <c r="B1343" s="421" t="s">
        <v>6479</v>
      </c>
      <c r="C1343" s="192" t="s">
        <v>8127</v>
      </c>
      <c r="D1343" s="709" t="s">
        <v>8123</v>
      </c>
      <c r="E1343" s="709" t="s">
        <v>33</v>
      </c>
      <c r="F1343" s="709" t="s">
        <v>41</v>
      </c>
      <c r="G1343" s="709" t="s">
        <v>33</v>
      </c>
      <c r="H1343" s="420" t="s">
        <v>180</v>
      </c>
      <c r="I1343" s="421">
        <v>42828</v>
      </c>
      <c r="J1343" s="421">
        <v>47194</v>
      </c>
      <c r="L1343" s="192" t="s">
        <v>7466</v>
      </c>
      <c r="M1343" s="192" t="s">
        <v>302</v>
      </c>
      <c r="N1343" s="192" t="s">
        <v>34</v>
      </c>
      <c r="O1343" s="192">
        <v>838</v>
      </c>
      <c r="P1343" s="915" t="s">
        <v>8772</v>
      </c>
      <c r="Q1343" s="915" t="s">
        <v>8773</v>
      </c>
      <c r="R1343" s="545"/>
      <c r="S1343" s="545"/>
      <c r="T1343" s="639">
        <v>4.59</v>
      </c>
      <c r="U1343" s="192">
        <v>2.2999999999999998</v>
      </c>
      <c r="V1343" s="192">
        <v>838</v>
      </c>
      <c r="W1343" s="554" t="s">
        <v>6574</v>
      </c>
      <c r="X1343" s="192">
        <v>35</v>
      </c>
      <c r="Y1343" s="192">
        <v>25</v>
      </c>
      <c r="Z1343" s="192">
        <v>125</v>
      </c>
      <c r="AA1343" s="192" t="s">
        <v>1090</v>
      </c>
      <c r="AB1343" s="192" t="s">
        <v>1090</v>
      </c>
      <c r="AC1343" s="192" t="s">
        <v>1090</v>
      </c>
      <c r="AD1343" s="192" t="s">
        <v>1090</v>
      </c>
      <c r="AE1343" s="192" t="s">
        <v>1090</v>
      </c>
      <c r="AF1343" s="192" t="s">
        <v>1090</v>
      </c>
      <c r="AG1343" s="192" t="s">
        <v>8133</v>
      </c>
      <c r="AH1343" s="192">
        <v>517</v>
      </c>
      <c r="AI1343" s="192" t="s">
        <v>6480</v>
      </c>
      <c r="AJ1343" s="192" t="s">
        <v>6481</v>
      </c>
      <c r="AK1343" s="192" t="s">
        <v>1108</v>
      </c>
      <c r="AL1343" s="192" t="s">
        <v>7464</v>
      </c>
    </row>
    <row r="1344" spans="1:38" ht="46.5" customHeight="1" x14ac:dyDescent="0.25">
      <c r="A1344" s="420" t="s">
        <v>6478</v>
      </c>
      <c r="B1344" s="421" t="s">
        <v>6479</v>
      </c>
      <c r="C1344" s="192" t="s">
        <v>8128</v>
      </c>
      <c r="D1344" s="709" t="s">
        <v>8123</v>
      </c>
      <c r="E1344" s="709" t="s">
        <v>33</v>
      </c>
      <c r="F1344" s="709" t="s">
        <v>41</v>
      </c>
      <c r="G1344" s="709" t="s">
        <v>33</v>
      </c>
      <c r="H1344" s="420" t="s">
        <v>180</v>
      </c>
      <c r="I1344" s="421">
        <v>42828</v>
      </c>
      <c r="J1344" s="421">
        <v>47194</v>
      </c>
      <c r="L1344" s="192" t="s">
        <v>7466</v>
      </c>
      <c r="M1344" s="192" t="s">
        <v>302</v>
      </c>
      <c r="N1344" s="192" t="s">
        <v>34</v>
      </c>
      <c r="O1344" s="192">
        <v>2190</v>
      </c>
      <c r="P1344" s="915" t="s">
        <v>8772</v>
      </c>
      <c r="Q1344" s="915" t="s">
        <v>8773</v>
      </c>
      <c r="R1344" s="545"/>
      <c r="S1344" s="545"/>
      <c r="T1344" s="639" t="s">
        <v>1964</v>
      </c>
      <c r="U1344" s="192">
        <v>6</v>
      </c>
      <c r="V1344" s="192">
        <v>2190</v>
      </c>
      <c r="W1344" s="554" t="s">
        <v>6574</v>
      </c>
      <c r="X1344" s="192">
        <v>35</v>
      </c>
      <c r="Y1344" s="192">
        <v>25</v>
      </c>
      <c r="Z1344" s="192">
        <v>125</v>
      </c>
      <c r="AA1344" s="192" t="s">
        <v>1090</v>
      </c>
      <c r="AB1344" s="192" t="s">
        <v>1090</v>
      </c>
      <c r="AC1344" s="192" t="s">
        <v>1090</v>
      </c>
      <c r="AD1344" s="192" t="s">
        <v>1090</v>
      </c>
      <c r="AE1344" s="192" t="s">
        <v>1090</v>
      </c>
      <c r="AF1344" s="192" t="s">
        <v>1090</v>
      </c>
      <c r="AG1344" s="192" t="s">
        <v>1090</v>
      </c>
      <c r="AH1344" s="192">
        <v>517</v>
      </c>
      <c r="AI1344" s="192" t="s">
        <v>6480</v>
      </c>
      <c r="AJ1344" s="192" t="s">
        <v>6481</v>
      </c>
      <c r="AK1344" s="192" t="s">
        <v>1108</v>
      </c>
      <c r="AL1344" s="192" t="s">
        <v>7464</v>
      </c>
    </row>
    <row r="1345" spans="1:38" ht="46.5" customHeight="1" x14ac:dyDescent="0.25">
      <c r="A1345" s="420" t="s">
        <v>6478</v>
      </c>
      <c r="B1345" s="421" t="s">
        <v>6479</v>
      </c>
      <c r="C1345" s="192" t="s">
        <v>8129</v>
      </c>
      <c r="D1345" s="709" t="s">
        <v>8123</v>
      </c>
      <c r="E1345" s="709" t="s">
        <v>33</v>
      </c>
      <c r="F1345" s="709" t="s">
        <v>41</v>
      </c>
      <c r="G1345" s="709" t="s">
        <v>33</v>
      </c>
      <c r="H1345" s="420" t="s">
        <v>180</v>
      </c>
      <c r="I1345" s="421">
        <v>42828</v>
      </c>
      <c r="J1345" s="421">
        <v>47194</v>
      </c>
      <c r="L1345" s="192" t="s">
        <v>7466</v>
      </c>
      <c r="M1345" s="192" t="s">
        <v>302</v>
      </c>
      <c r="N1345" s="192" t="s">
        <v>34</v>
      </c>
      <c r="O1345" s="192">
        <v>2190</v>
      </c>
      <c r="P1345" s="915" t="s">
        <v>8772</v>
      </c>
      <c r="Q1345" s="915" t="s">
        <v>8773</v>
      </c>
      <c r="R1345" s="545"/>
      <c r="S1345" s="545"/>
      <c r="T1345" s="639" t="s">
        <v>1964</v>
      </c>
      <c r="U1345" s="192">
        <v>6</v>
      </c>
      <c r="V1345" s="192">
        <v>2190</v>
      </c>
      <c r="W1345" s="554" t="s">
        <v>6574</v>
      </c>
      <c r="X1345" s="192">
        <v>35</v>
      </c>
      <c r="Y1345" s="192">
        <v>25</v>
      </c>
      <c r="Z1345" s="192">
        <v>125</v>
      </c>
      <c r="AA1345" s="192" t="s">
        <v>1090</v>
      </c>
      <c r="AB1345" s="192" t="s">
        <v>1090</v>
      </c>
      <c r="AC1345" s="192" t="s">
        <v>1090</v>
      </c>
      <c r="AD1345" s="192" t="s">
        <v>1090</v>
      </c>
      <c r="AE1345" s="192" t="s">
        <v>1090</v>
      </c>
      <c r="AF1345" s="192" t="s">
        <v>1090</v>
      </c>
      <c r="AG1345" s="192" t="s">
        <v>1090</v>
      </c>
      <c r="AH1345" s="192">
        <v>517</v>
      </c>
      <c r="AI1345" s="192" t="s">
        <v>6480</v>
      </c>
      <c r="AJ1345" s="192" t="s">
        <v>6481</v>
      </c>
      <c r="AK1345" s="192" t="s">
        <v>1108</v>
      </c>
      <c r="AL1345" s="192" t="s">
        <v>7464</v>
      </c>
    </row>
    <row r="1346" spans="1:38" ht="46.5" customHeight="1" x14ac:dyDescent="0.25">
      <c r="A1346" s="420" t="s">
        <v>6478</v>
      </c>
      <c r="B1346" s="421" t="s">
        <v>6479</v>
      </c>
      <c r="C1346" s="192" t="s">
        <v>8130</v>
      </c>
      <c r="D1346" s="709" t="s">
        <v>8123</v>
      </c>
      <c r="E1346" s="709" t="s">
        <v>33</v>
      </c>
      <c r="F1346" s="709" t="s">
        <v>41</v>
      </c>
      <c r="G1346" s="709" t="s">
        <v>33</v>
      </c>
      <c r="H1346" s="420" t="s">
        <v>180</v>
      </c>
      <c r="I1346" s="421">
        <v>42828</v>
      </c>
      <c r="J1346" s="421">
        <v>47194</v>
      </c>
      <c r="L1346" s="192" t="s">
        <v>7466</v>
      </c>
      <c r="M1346" s="192" t="s">
        <v>302</v>
      </c>
      <c r="N1346" s="192" t="s">
        <v>34</v>
      </c>
      <c r="O1346" s="192">
        <v>2190</v>
      </c>
      <c r="P1346" s="915" t="s">
        <v>8772</v>
      </c>
      <c r="Q1346" s="915" t="s">
        <v>8773</v>
      </c>
      <c r="R1346" s="545"/>
      <c r="S1346" s="545"/>
      <c r="T1346" s="639" t="s">
        <v>1964</v>
      </c>
      <c r="U1346" s="192">
        <v>6</v>
      </c>
      <c r="V1346" s="192">
        <v>2190</v>
      </c>
      <c r="W1346" s="554" t="s">
        <v>6574</v>
      </c>
      <c r="X1346" s="192">
        <v>35</v>
      </c>
      <c r="Y1346" s="192">
        <v>25</v>
      </c>
      <c r="Z1346" s="192">
        <v>125</v>
      </c>
      <c r="AA1346" s="192" t="s">
        <v>1090</v>
      </c>
      <c r="AB1346" s="192" t="s">
        <v>1090</v>
      </c>
      <c r="AC1346" s="192" t="s">
        <v>1090</v>
      </c>
      <c r="AD1346" s="192" t="s">
        <v>1090</v>
      </c>
      <c r="AE1346" s="192" t="s">
        <v>1090</v>
      </c>
      <c r="AF1346" s="192" t="s">
        <v>1090</v>
      </c>
      <c r="AG1346" s="192" t="s">
        <v>1090</v>
      </c>
      <c r="AH1346" s="192">
        <v>517</v>
      </c>
      <c r="AI1346" s="192" t="s">
        <v>6480</v>
      </c>
      <c r="AJ1346" s="192" t="s">
        <v>6481</v>
      </c>
      <c r="AK1346" s="192" t="s">
        <v>1108</v>
      </c>
      <c r="AL1346" s="192" t="s">
        <v>7464</v>
      </c>
    </row>
    <row r="1347" spans="1:38" ht="46.5" customHeight="1" x14ac:dyDescent="0.25">
      <c r="A1347" s="420" t="s">
        <v>6478</v>
      </c>
      <c r="B1347" s="421" t="s">
        <v>6479</v>
      </c>
      <c r="C1347" s="192" t="s">
        <v>8131</v>
      </c>
      <c r="D1347" s="709" t="s">
        <v>8123</v>
      </c>
      <c r="E1347" s="709" t="s">
        <v>33</v>
      </c>
      <c r="F1347" s="709" t="s">
        <v>41</v>
      </c>
      <c r="G1347" s="709" t="s">
        <v>33</v>
      </c>
      <c r="H1347" s="420" t="s">
        <v>180</v>
      </c>
      <c r="I1347" s="421">
        <v>42828</v>
      </c>
      <c r="J1347" s="421">
        <v>47194</v>
      </c>
      <c r="L1347" s="192" t="s">
        <v>7466</v>
      </c>
      <c r="M1347" s="192" t="s">
        <v>302</v>
      </c>
      <c r="N1347" s="192" t="s">
        <v>34</v>
      </c>
      <c r="O1347" s="192">
        <v>2190</v>
      </c>
      <c r="P1347" s="915" t="s">
        <v>8772</v>
      </c>
      <c r="Q1347" s="915" t="s">
        <v>8773</v>
      </c>
      <c r="R1347" s="545"/>
      <c r="S1347" s="545"/>
      <c r="T1347" s="639" t="s">
        <v>1964</v>
      </c>
      <c r="U1347" s="192">
        <v>6</v>
      </c>
      <c r="V1347" s="192">
        <v>2190</v>
      </c>
      <c r="W1347" s="554" t="s">
        <v>6574</v>
      </c>
      <c r="X1347" s="192">
        <v>35</v>
      </c>
      <c r="Y1347" s="192">
        <v>25</v>
      </c>
      <c r="Z1347" s="192">
        <v>125</v>
      </c>
      <c r="AA1347" s="192" t="s">
        <v>1090</v>
      </c>
      <c r="AB1347" s="192" t="s">
        <v>1090</v>
      </c>
      <c r="AC1347" s="192" t="s">
        <v>1090</v>
      </c>
      <c r="AD1347" s="192" t="s">
        <v>1090</v>
      </c>
      <c r="AE1347" s="192" t="s">
        <v>1090</v>
      </c>
      <c r="AF1347" s="192" t="s">
        <v>1090</v>
      </c>
      <c r="AG1347" s="192" t="s">
        <v>1090</v>
      </c>
      <c r="AH1347" s="192">
        <v>517</v>
      </c>
      <c r="AI1347" s="192" t="s">
        <v>6480</v>
      </c>
      <c r="AJ1347" s="192" t="s">
        <v>6481</v>
      </c>
      <c r="AK1347" s="192" t="s">
        <v>1108</v>
      </c>
      <c r="AL1347" s="192" t="s">
        <v>7464</v>
      </c>
    </row>
    <row r="1348" spans="1:38" ht="46.5" customHeight="1" thickBot="1" x14ac:dyDescent="0.3">
      <c r="A1348" s="422" t="s">
        <v>6478</v>
      </c>
      <c r="B1348" s="423" t="s">
        <v>6479</v>
      </c>
      <c r="C1348" s="204" t="s">
        <v>8132</v>
      </c>
      <c r="D1348" s="712" t="s">
        <v>8123</v>
      </c>
      <c r="E1348" s="712" t="s">
        <v>33</v>
      </c>
      <c r="F1348" s="712" t="s">
        <v>41</v>
      </c>
      <c r="G1348" s="712" t="s">
        <v>33</v>
      </c>
      <c r="H1348" s="422" t="s">
        <v>180</v>
      </c>
      <c r="I1348" s="423">
        <v>42828</v>
      </c>
      <c r="J1348" s="423">
        <v>47194</v>
      </c>
      <c r="K1348" s="442"/>
      <c r="L1348" s="204" t="s">
        <v>7466</v>
      </c>
      <c r="M1348" s="204" t="s">
        <v>302</v>
      </c>
      <c r="N1348" s="204" t="s">
        <v>34</v>
      </c>
      <c r="O1348" s="204">
        <v>14899</v>
      </c>
      <c r="P1348" s="546" t="s">
        <v>8772</v>
      </c>
      <c r="Q1348" s="546" t="s">
        <v>8773</v>
      </c>
      <c r="R1348" s="546"/>
      <c r="S1348" s="546"/>
      <c r="T1348" s="640" t="s">
        <v>1964</v>
      </c>
      <c r="U1348" s="204">
        <v>40.82</v>
      </c>
      <c r="V1348" s="204">
        <v>14899</v>
      </c>
      <c r="W1348" s="555" t="s">
        <v>6574</v>
      </c>
      <c r="X1348" s="204">
        <v>35</v>
      </c>
      <c r="Y1348" s="204">
        <v>25</v>
      </c>
      <c r="Z1348" s="204">
        <v>125</v>
      </c>
      <c r="AA1348" s="204" t="s">
        <v>1090</v>
      </c>
      <c r="AB1348" s="204" t="s">
        <v>1090</v>
      </c>
      <c r="AC1348" s="204" t="s">
        <v>1090</v>
      </c>
      <c r="AD1348" s="204" t="s">
        <v>1090</v>
      </c>
      <c r="AE1348" s="204" t="s">
        <v>1090</v>
      </c>
      <c r="AF1348" s="204">
        <v>0.3</v>
      </c>
      <c r="AG1348" s="204" t="s">
        <v>8133</v>
      </c>
      <c r="AH1348" s="204">
        <v>517</v>
      </c>
      <c r="AI1348" s="204" t="s">
        <v>6480</v>
      </c>
      <c r="AJ1348" s="204" t="s">
        <v>6481</v>
      </c>
      <c r="AK1348" s="204" t="s">
        <v>1108</v>
      </c>
      <c r="AL1348" s="204" t="s">
        <v>7464</v>
      </c>
    </row>
    <row r="1349" spans="1:38" ht="46.5" customHeight="1" x14ac:dyDescent="0.25">
      <c r="A1349" s="73" t="s">
        <v>6488</v>
      </c>
      <c r="B1349" s="421">
        <v>42815</v>
      </c>
      <c r="C1349" s="192" t="s">
        <v>6489</v>
      </c>
      <c r="D1349" s="709" t="s">
        <v>7267</v>
      </c>
      <c r="E1349" s="709" t="s">
        <v>93</v>
      </c>
      <c r="F1349" s="709" t="s">
        <v>90</v>
      </c>
      <c r="G1349" s="709" t="s">
        <v>33</v>
      </c>
      <c r="H1349" s="420" t="s">
        <v>277</v>
      </c>
      <c r="I1349" s="192">
        <v>42837</v>
      </c>
      <c r="J1349" s="192" t="s">
        <v>1195</v>
      </c>
      <c r="M1349" s="192" t="s">
        <v>948</v>
      </c>
      <c r="N1349" s="192" t="s">
        <v>34</v>
      </c>
      <c r="O1349" s="192">
        <v>379</v>
      </c>
      <c r="P1349" s="545"/>
      <c r="Q1349" s="545"/>
      <c r="R1349" s="545"/>
      <c r="S1349" s="545"/>
      <c r="T1349" s="639">
        <v>1.04</v>
      </c>
      <c r="V1349" s="192">
        <v>379</v>
      </c>
      <c r="W1349" s="554" t="s">
        <v>1089</v>
      </c>
      <c r="X1349" s="192">
        <v>35</v>
      </c>
      <c r="Y1349" s="192">
        <v>15</v>
      </c>
      <c r="Z1349" s="192">
        <v>70</v>
      </c>
      <c r="AA1349" s="192" t="s">
        <v>1090</v>
      </c>
      <c r="AB1349" s="192" t="s">
        <v>1090</v>
      </c>
      <c r="AC1349" s="192" t="s">
        <v>1090</v>
      </c>
      <c r="AD1349" s="192" t="s">
        <v>1090</v>
      </c>
      <c r="AE1349" s="192" t="s">
        <v>1090</v>
      </c>
      <c r="AF1349" s="192">
        <v>0.1</v>
      </c>
      <c r="AG1349" s="192" t="s">
        <v>6493</v>
      </c>
      <c r="AH1349" s="192">
        <v>907.52</v>
      </c>
      <c r="AI1349" s="192" t="s">
        <v>6490</v>
      </c>
      <c r="AJ1349" s="192" t="s">
        <v>6491</v>
      </c>
      <c r="AK1349" s="192" t="s">
        <v>6492</v>
      </c>
    </row>
    <row r="1350" spans="1:38" ht="46.5" customHeight="1" thickBot="1" x14ac:dyDescent="0.3">
      <c r="A1350" s="158" t="s">
        <v>6488</v>
      </c>
      <c r="B1350" s="423">
        <v>42815</v>
      </c>
      <c r="C1350" s="204" t="s">
        <v>6489</v>
      </c>
      <c r="D1350" s="712" t="s">
        <v>7267</v>
      </c>
      <c r="E1350" s="712" t="s">
        <v>93</v>
      </c>
      <c r="F1350" s="712" t="s">
        <v>90</v>
      </c>
      <c r="G1350" s="712" t="s">
        <v>33</v>
      </c>
      <c r="H1350" s="422" t="s">
        <v>277</v>
      </c>
      <c r="I1350" s="204">
        <v>42837</v>
      </c>
      <c r="J1350" s="204" t="s">
        <v>1195</v>
      </c>
      <c r="K1350" s="442"/>
      <c r="L1350" s="442"/>
      <c r="M1350" s="204" t="s">
        <v>948</v>
      </c>
      <c r="N1350" s="204" t="s">
        <v>34</v>
      </c>
      <c r="O1350" s="204">
        <v>77</v>
      </c>
      <c r="P1350" s="546"/>
      <c r="Q1350" s="546"/>
      <c r="R1350" s="546"/>
      <c r="S1350" s="546"/>
      <c r="T1350" s="640">
        <v>0.64</v>
      </c>
      <c r="U1350" s="442"/>
      <c r="V1350" s="204">
        <v>77</v>
      </c>
      <c r="W1350" s="555" t="s">
        <v>1089</v>
      </c>
      <c r="X1350" s="204">
        <v>35</v>
      </c>
      <c r="Y1350" s="204">
        <v>15</v>
      </c>
      <c r="Z1350" s="204">
        <v>70</v>
      </c>
      <c r="AA1350" s="204" t="s">
        <v>1090</v>
      </c>
      <c r="AB1350" s="204" t="s">
        <v>1090</v>
      </c>
      <c r="AC1350" s="204" t="s">
        <v>1090</v>
      </c>
      <c r="AD1350" s="204" t="s">
        <v>1090</v>
      </c>
      <c r="AE1350" s="204" t="s">
        <v>1090</v>
      </c>
      <c r="AF1350" s="204">
        <v>0.1</v>
      </c>
      <c r="AG1350" s="204" t="s">
        <v>6494</v>
      </c>
      <c r="AH1350" s="204">
        <v>907.52</v>
      </c>
      <c r="AI1350" s="204" t="s">
        <v>6490</v>
      </c>
      <c r="AJ1350" s="204" t="s">
        <v>6491</v>
      </c>
      <c r="AK1350" s="204" t="s">
        <v>6492</v>
      </c>
      <c r="AL1350" s="442"/>
    </row>
    <row r="1351" spans="1:38" ht="37.5" customHeight="1" thickBot="1" x14ac:dyDescent="0.3">
      <c r="A1351" s="158" t="s">
        <v>6501</v>
      </c>
      <c r="B1351" s="423">
        <v>42821</v>
      </c>
      <c r="C1351" s="204" t="s">
        <v>6502</v>
      </c>
      <c r="D1351" s="712" t="s">
        <v>7268</v>
      </c>
      <c r="E1351" s="712" t="s">
        <v>90</v>
      </c>
      <c r="F1351" s="712" t="s">
        <v>90</v>
      </c>
      <c r="G1351" s="712" t="s">
        <v>33</v>
      </c>
      <c r="H1351" s="422" t="s">
        <v>6503</v>
      </c>
      <c r="I1351" s="423">
        <v>42843</v>
      </c>
      <c r="J1351" s="423">
        <v>43911</v>
      </c>
      <c r="K1351" s="443"/>
      <c r="L1351" s="442"/>
      <c r="M1351" s="204" t="s">
        <v>4695</v>
      </c>
      <c r="N1351" s="204" t="s">
        <v>34</v>
      </c>
      <c r="O1351" s="204">
        <v>328500</v>
      </c>
      <c r="P1351" s="547"/>
      <c r="Q1351" s="547"/>
      <c r="R1351" s="547"/>
      <c r="S1351" s="547"/>
      <c r="T1351" s="641">
        <v>130</v>
      </c>
      <c r="U1351" s="204">
        <v>900</v>
      </c>
      <c r="V1351" s="204">
        <v>328500</v>
      </c>
      <c r="W1351" s="553" t="s">
        <v>1089</v>
      </c>
      <c r="X1351" s="204">
        <v>25</v>
      </c>
      <c r="Y1351" s="204">
        <v>15</v>
      </c>
      <c r="Z1351" s="204">
        <v>70</v>
      </c>
      <c r="AA1351" s="205" t="s">
        <v>1090</v>
      </c>
      <c r="AB1351" s="204" t="s">
        <v>1090</v>
      </c>
      <c r="AC1351" s="204" t="s">
        <v>1090</v>
      </c>
      <c r="AD1351" s="204" t="s">
        <v>1090</v>
      </c>
      <c r="AE1351" s="204" t="s">
        <v>1090</v>
      </c>
      <c r="AF1351" s="205">
        <v>0.3</v>
      </c>
      <c r="AG1351" s="204" t="s">
        <v>6504</v>
      </c>
      <c r="AH1351" s="204">
        <v>1255</v>
      </c>
      <c r="AI1351" s="204" t="s">
        <v>6505</v>
      </c>
      <c r="AJ1351" s="204" t="s">
        <v>6506</v>
      </c>
      <c r="AK1351" s="205" t="s">
        <v>1108</v>
      </c>
      <c r="AL1351" s="443"/>
    </row>
    <row r="1352" spans="1:38" ht="46.5" customHeight="1" thickBot="1" x14ac:dyDescent="0.3">
      <c r="A1352" s="158">
        <v>13710081</v>
      </c>
      <c r="B1352" s="423">
        <v>42845</v>
      </c>
      <c r="C1352" s="204" t="s">
        <v>6525</v>
      </c>
      <c r="D1352" s="712" t="s">
        <v>8696</v>
      </c>
      <c r="E1352" s="712" t="s">
        <v>88</v>
      </c>
      <c r="F1352" s="712" t="s">
        <v>88</v>
      </c>
      <c r="G1352" s="712" t="s">
        <v>70</v>
      </c>
      <c r="H1352" s="422" t="s">
        <v>6524</v>
      </c>
      <c r="I1352" s="423">
        <v>42866</v>
      </c>
      <c r="J1352" s="423">
        <v>47228</v>
      </c>
      <c r="K1352" s="443"/>
      <c r="L1352" s="423" t="s">
        <v>6523</v>
      </c>
      <c r="M1352" s="204" t="s">
        <v>6522</v>
      </c>
      <c r="N1352" s="204" t="s">
        <v>6233</v>
      </c>
      <c r="O1352" s="204">
        <v>185242.1</v>
      </c>
      <c r="P1352" s="547" t="s">
        <v>8697</v>
      </c>
      <c r="Q1352" s="547" t="s">
        <v>8697</v>
      </c>
      <c r="R1352" s="547"/>
      <c r="S1352" s="547"/>
      <c r="T1352" s="641">
        <v>1920.69</v>
      </c>
      <c r="U1352" s="205">
        <v>507.51</v>
      </c>
      <c r="V1352" s="205">
        <v>185242.1</v>
      </c>
      <c r="W1352" s="553" t="s">
        <v>1089</v>
      </c>
      <c r="X1352" s="205">
        <v>60</v>
      </c>
      <c r="Y1352" s="205">
        <v>25</v>
      </c>
      <c r="Z1352" s="205">
        <v>125</v>
      </c>
      <c r="AA1352" s="205" t="s">
        <v>1090</v>
      </c>
      <c r="AB1352" s="205" t="s">
        <v>1090</v>
      </c>
      <c r="AC1352" s="205" t="s">
        <v>1090</v>
      </c>
      <c r="AD1352" s="204" t="s">
        <v>1090</v>
      </c>
      <c r="AE1352" s="204" t="s">
        <v>1090</v>
      </c>
      <c r="AF1352" s="205">
        <v>0.3</v>
      </c>
      <c r="AG1352" s="204" t="s">
        <v>6111</v>
      </c>
      <c r="AH1352" s="204">
        <v>224.03</v>
      </c>
      <c r="AI1352" s="205" t="s">
        <v>6526</v>
      </c>
      <c r="AJ1352" s="205" t="s">
        <v>6527</v>
      </c>
      <c r="AK1352" s="205" t="s">
        <v>1108</v>
      </c>
      <c r="AL1352" s="443"/>
    </row>
    <row r="1353" spans="1:38" ht="46.5" customHeight="1" thickBot="1" x14ac:dyDescent="0.3">
      <c r="A1353" s="158">
        <v>13740090</v>
      </c>
      <c r="B1353" s="423">
        <v>42852</v>
      </c>
      <c r="C1353" s="204" t="s">
        <v>8800</v>
      </c>
      <c r="D1353" s="712" t="s">
        <v>8801</v>
      </c>
      <c r="E1353" s="712" t="s">
        <v>74</v>
      </c>
      <c r="F1353" s="712" t="s">
        <v>74</v>
      </c>
      <c r="G1353" s="712" t="s">
        <v>45</v>
      </c>
      <c r="H1353" s="422" t="s">
        <v>5844</v>
      </c>
      <c r="I1353" s="423">
        <v>42875</v>
      </c>
      <c r="J1353" s="423">
        <v>46504</v>
      </c>
      <c r="K1353" s="443"/>
      <c r="L1353" s="423" t="s">
        <v>6529</v>
      </c>
      <c r="M1353" s="204" t="s">
        <v>1037</v>
      </c>
      <c r="N1353" s="204" t="s">
        <v>48</v>
      </c>
      <c r="O1353" s="204">
        <v>4446</v>
      </c>
      <c r="P1353" s="547" t="s">
        <v>8802</v>
      </c>
      <c r="Q1353" s="547" t="s">
        <v>8802</v>
      </c>
      <c r="R1353" s="547"/>
      <c r="S1353" s="547"/>
      <c r="T1353" s="641">
        <v>4.5599999999999996</v>
      </c>
      <c r="U1353" s="205">
        <v>17.100000000000001</v>
      </c>
      <c r="V1353" s="205">
        <v>4446</v>
      </c>
      <c r="W1353" s="553" t="s">
        <v>1089</v>
      </c>
      <c r="X1353" s="205">
        <v>35</v>
      </c>
      <c r="Y1353" s="205">
        <v>25</v>
      </c>
      <c r="Z1353" s="205">
        <v>125</v>
      </c>
      <c r="AA1353" s="205" t="s">
        <v>1090</v>
      </c>
      <c r="AB1353" s="205" t="s">
        <v>1090</v>
      </c>
      <c r="AC1353" s="205" t="s">
        <v>1090</v>
      </c>
      <c r="AD1353" s="204">
        <v>10</v>
      </c>
      <c r="AE1353" s="204">
        <v>5</v>
      </c>
      <c r="AF1353" s="205"/>
      <c r="AG1353" s="204" t="s">
        <v>6117</v>
      </c>
      <c r="AH1353" s="204">
        <v>56</v>
      </c>
      <c r="AI1353" s="205" t="s">
        <v>6530</v>
      </c>
      <c r="AJ1353" s="205" t="s">
        <v>6531</v>
      </c>
      <c r="AK1353" s="205" t="s">
        <v>1108</v>
      </c>
      <c r="AL1353" s="443"/>
    </row>
    <row r="1354" spans="1:38" ht="46.5" customHeight="1" thickBot="1" x14ac:dyDescent="0.3">
      <c r="A1354" s="158" t="s">
        <v>6549</v>
      </c>
      <c r="B1354" s="423">
        <v>42892</v>
      </c>
      <c r="C1354" s="204" t="s">
        <v>6550</v>
      </c>
      <c r="D1354" s="712" t="s">
        <v>7269</v>
      </c>
      <c r="E1354" s="712" t="s">
        <v>201</v>
      </c>
      <c r="F1354" s="712" t="s">
        <v>113</v>
      </c>
      <c r="G1354" s="712" t="s">
        <v>63</v>
      </c>
      <c r="H1354" s="422" t="s">
        <v>6551</v>
      </c>
      <c r="I1354" s="423">
        <v>42913</v>
      </c>
      <c r="J1354" s="423">
        <v>47275</v>
      </c>
      <c r="K1354" s="442"/>
      <c r="L1354" s="423" t="s">
        <v>6552</v>
      </c>
      <c r="M1354" s="204" t="s">
        <v>1034</v>
      </c>
      <c r="N1354" s="204" t="s">
        <v>6233</v>
      </c>
      <c r="O1354" s="204">
        <v>48000</v>
      </c>
      <c r="P1354" s="547" t="s">
        <v>8916</v>
      </c>
      <c r="Q1354" s="547" t="s">
        <v>8916</v>
      </c>
      <c r="R1354" s="547"/>
      <c r="S1354" s="547"/>
      <c r="T1354" s="641">
        <v>43.2</v>
      </c>
      <c r="U1354" s="205">
        <v>345.6</v>
      </c>
      <c r="V1354" s="205">
        <v>48000</v>
      </c>
      <c r="W1354" s="553" t="s">
        <v>1253</v>
      </c>
      <c r="X1354" s="205">
        <v>50</v>
      </c>
      <c r="Y1354" s="205" t="s">
        <v>1090</v>
      </c>
      <c r="Z1354" s="205" t="s">
        <v>1090</v>
      </c>
      <c r="AA1354" s="205" t="s">
        <v>1090</v>
      </c>
      <c r="AB1354" s="205" t="s">
        <v>1090</v>
      </c>
      <c r="AC1354" s="205" t="s">
        <v>1090</v>
      </c>
      <c r="AD1354" s="204" t="s">
        <v>1090</v>
      </c>
      <c r="AE1354" s="204" t="s">
        <v>1090</v>
      </c>
      <c r="AF1354" s="205">
        <v>0.3</v>
      </c>
      <c r="AG1354" s="204" t="s">
        <v>1090</v>
      </c>
      <c r="AH1354" s="204">
        <v>197</v>
      </c>
      <c r="AI1354" s="205" t="s">
        <v>6553</v>
      </c>
      <c r="AJ1354" s="205" t="s">
        <v>6554</v>
      </c>
      <c r="AK1354" s="205" t="s">
        <v>1108</v>
      </c>
      <c r="AL1354" s="443"/>
    </row>
    <row r="1355" spans="1:38" ht="46.5" customHeight="1" thickBot="1" x14ac:dyDescent="0.3">
      <c r="A1355" s="158" t="s">
        <v>6604</v>
      </c>
      <c r="B1355" s="423">
        <v>42950</v>
      </c>
      <c r="C1355" s="204" t="s">
        <v>6605</v>
      </c>
      <c r="D1355" s="712" t="s">
        <v>7270</v>
      </c>
      <c r="E1355" s="204" t="s">
        <v>203</v>
      </c>
      <c r="F1355" s="204" t="s">
        <v>60</v>
      </c>
      <c r="G1355" s="204" t="s">
        <v>28</v>
      </c>
      <c r="H1355" s="422" t="s">
        <v>6606</v>
      </c>
      <c r="I1355" s="423">
        <v>42976</v>
      </c>
      <c r="J1355" s="423">
        <v>47333</v>
      </c>
      <c r="K1355" s="204" t="s">
        <v>1475</v>
      </c>
      <c r="L1355" s="423" t="s">
        <v>6607</v>
      </c>
      <c r="M1355" s="204" t="s">
        <v>6608</v>
      </c>
      <c r="N1355" s="204" t="s">
        <v>21</v>
      </c>
      <c r="O1355" s="204">
        <v>62050</v>
      </c>
      <c r="P1355" s="547" t="s">
        <v>7078</v>
      </c>
      <c r="Q1355" s="547" t="s">
        <v>8783</v>
      </c>
      <c r="R1355" s="547"/>
      <c r="S1355" s="547"/>
      <c r="T1355" s="641">
        <v>17.7</v>
      </c>
      <c r="U1355" s="205">
        <v>170</v>
      </c>
      <c r="V1355" s="205">
        <v>62050</v>
      </c>
      <c r="W1355" s="553" t="s">
        <v>6614</v>
      </c>
      <c r="X1355" s="205">
        <v>60</v>
      </c>
      <c r="Y1355" s="205">
        <v>25</v>
      </c>
      <c r="Z1355" s="205">
        <v>125</v>
      </c>
      <c r="AA1355" s="205" t="s">
        <v>1090</v>
      </c>
      <c r="AB1355" s="205" t="s">
        <v>1090</v>
      </c>
      <c r="AC1355" s="205" t="s">
        <v>1090</v>
      </c>
      <c r="AD1355" s="204" t="s">
        <v>1090</v>
      </c>
      <c r="AE1355" s="204" t="s">
        <v>1090</v>
      </c>
      <c r="AF1355" s="443" t="s">
        <v>1090</v>
      </c>
      <c r="AG1355" s="204" t="s">
        <v>1090</v>
      </c>
      <c r="AH1355" s="204"/>
      <c r="AI1355" s="205" t="s">
        <v>6609</v>
      </c>
      <c r="AJ1355" s="205" t="s">
        <v>6610</v>
      </c>
      <c r="AK1355" s="205" t="s">
        <v>1108</v>
      </c>
      <c r="AL1355" s="443"/>
    </row>
    <row r="1356" spans="1:38" ht="46.5" customHeight="1" x14ac:dyDescent="0.25">
      <c r="A1356" s="73" t="s">
        <v>6611</v>
      </c>
      <c r="B1356" s="421">
        <v>42976</v>
      </c>
      <c r="C1356" s="192" t="s">
        <v>6612</v>
      </c>
      <c r="D1356" s="709" t="s">
        <v>7271</v>
      </c>
      <c r="E1356" s="192" t="s">
        <v>135</v>
      </c>
      <c r="F1356" s="192" t="s">
        <v>136</v>
      </c>
      <c r="G1356" s="192" t="s">
        <v>51</v>
      </c>
      <c r="H1356" s="420" t="s">
        <v>6613</v>
      </c>
      <c r="I1356" s="421">
        <v>43048</v>
      </c>
      <c r="J1356" s="421">
        <v>43191</v>
      </c>
      <c r="L1356" s="421" t="s">
        <v>6500</v>
      </c>
      <c r="M1356" s="192" t="s">
        <v>6584</v>
      </c>
      <c r="N1356" s="192" t="s">
        <v>34</v>
      </c>
      <c r="O1356" s="192">
        <v>1825</v>
      </c>
      <c r="P1356" s="545"/>
      <c r="Q1356" s="545"/>
      <c r="R1356" s="545"/>
      <c r="S1356" s="545"/>
      <c r="T1356" s="639">
        <v>0.05</v>
      </c>
      <c r="U1356" s="424">
        <v>5</v>
      </c>
      <c r="V1356" s="192">
        <v>1825</v>
      </c>
      <c r="W1356" s="554" t="s">
        <v>1089</v>
      </c>
      <c r="X1356" s="192">
        <v>35</v>
      </c>
      <c r="Y1356" s="192">
        <v>25</v>
      </c>
      <c r="Z1356" s="192">
        <v>125</v>
      </c>
      <c r="AA1356" s="403" t="s">
        <v>1090</v>
      </c>
      <c r="AB1356" s="403" t="s">
        <v>1090</v>
      </c>
      <c r="AC1356" s="403" t="s">
        <v>1090</v>
      </c>
      <c r="AD1356" s="403" t="s">
        <v>1090</v>
      </c>
      <c r="AE1356" s="403" t="s">
        <v>1090</v>
      </c>
      <c r="AF1356" s="403">
        <v>0.3</v>
      </c>
      <c r="AG1356" s="403" t="s">
        <v>6615</v>
      </c>
      <c r="AH1356" s="192">
        <v>185.4</v>
      </c>
      <c r="AI1356" s="192" t="s">
        <v>6616</v>
      </c>
      <c r="AJ1356" s="192" t="s">
        <v>6617</v>
      </c>
      <c r="AK1356" s="192" t="s">
        <v>200</v>
      </c>
    </row>
    <row r="1357" spans="1:38" ht="46.5" customHeight="1" thickBot="1" x14ac:dyDescent="0.3">
      <c r="A1357" s="158" t="s">
        <v>6611</v>
      </c>
      <c r="B1357" s="423">
        <v>42976</v>
      </c>
      <c r="C1357" s="204" t="s">
        <v>6612</v>
      </c>
      <c r="D1357" s="712" t="s">
        <v>7271</v>
      </c>
      <c r="E1357" s="204" t="s">
        <v>135</v>
      </c>
      <c r="F1357" s="204" t="s">
        <v>136</v>
      </c>
      <c r="G1357" s="204" t="s">
        <v>51</v>
      </c>
      <c r="H1357" s="422" t="s">
        <v>6613</v>
      </c>
      <c r="I1357" s="423">
        <v>43048</v>
      </c>
      <c r="J1357" s="423">
        <v>43191</v>
      </c>
      <c r="K1357" s="442"/>
      <c r="L1357" s="423" t="s">
        <v>6500</v>
      </c>
      <c r="M1357" s="204" t="s">
        <v>6584</v>
      </c>
      <c r="N1357" s="204" t="s">
        <v>34</v>
      </c>
      <c r="O1357" s="204">
        <v>1825</v>
      </c>
      <c r="P1357" s="546"/>
      <c r="Q1357" s="546"/>
      <c r="R1357" s="546"/>
      <c r="S1357" s="546"/>
      <c r="T1357" s="640"/>
      <c r="U1357" s="442"/>
      <c r="V1357" s="204"/>
      <c r="W1357" s="555"/>
      <c r="X1357" s="204">
        <v>35</v>
      </c>
      <c r="Y1357" s="204"/>
      <c r="Z1357" s="204"/>
      <c r="AA1357" s="204"/>
      <c r="AB1357" s="204"/>
      <c r="AC1357" s="204"/>
      <c r="AD1357" s="204"/>
      <c r="AE1357" s="204"/>
      <c r="AF1357" s="204">
        <v>0.3</v>
      </c>
      <c r="AG1357" s="204"/>
      <c r="AH1357" s="204">
        <v>185.25</v>
      </c>
      <c r="AI1357" s="204" t="s">
        <v>6618</v>
      </c>
      <c r="AJ1357" s="204" t="s">
        <v>6619</v>
      </c>
      <c r="AK1357" s="204" t="s">
        <v>200</v>
      </c>
      <c r="AL1357" s="442"/>
    </row>
    <row r="1358" spans="1:38" ht="46.5" customHeight="1" thickBot="1" x14ac:dyDescent="0.3">
      <c r="A1358" s="158" t="s">
        <v>6671</v>
      </c>
      <c r="B1358" s="423">
        <v>43021</v>
      </c>
      <c r="C1358" s="204" t="s">
        <v>6672</v>
      </c>
      <c r="D1358" s="712" t="s">
        <v>6673</v>
      </c>
      <c r="E1358" s="204" t="s">
        <v>63</v>
      </c>
      <c r="F1358" s="204" t="s">
        <v>113</v>
      </c>
      <c r="G1358" s="204" t="s">
        <v>113</v>
      </c>
      <c r="H1358" s="422" t="s">
        <v>1476</v>
      </c>
      <c r="I1358" s="423">
        <v>43048</v>
      </c>
      <c r="J1358" s="423">
        <v>46784</v>
      </c>
      <c r="K1358" s="442"/>
      <c r="L1358" s="423" t="s">
        <v>6856</v>
      </c>
      <c r="M1358" s="204" t="s">
        <v>994</v>
      </c>
      <c r="N1358" s="204" t="s">
        <v>6233</v>
      </c>
      <c r="O1358" s="204">
        <v>30000</v>
      </c>
      <c r="P1358" s="546" t="s">
        <v>8508</v>
      </c>
      <c r="Q1358" s="546" t="s">
        <v>8508</v>
      </c>
      <c r="R1358" s="546"/>
      <c r="S1358" s="546"/>
      <c r="T1358" s="640">
        <v>7.32</v>
      </c>
      <c r="U1358" s="204">
        <v>118</v>
      </c>
      <c r="V1358" s="204">
        <v>30000</v>
      </c>
      <c r="W1358" s="555" t="s">
        <v>6574</v>
      </c>
      <c r="X1358" s="204">
        <v>50</v>
      </c>
      <c r="Y1358" s="204"/>
      <c r="Z1358" s="204">
        <v>70</v>
      </c>
      <c r="AA1358" s="204" t="s">
        <v>1090</v>
      </c>
      <c r="AB1358" s="204" t="s">
        <v>1090</v>
      </c>
      <c r="AC1358" s="204" t="s">
        <v>1090</v>
      </c>
      <c r="AD1358" s="204" t="s">
        <v>1090</v>
      </c>
      <c r="AE1358" s="204" t="s">
        <v>1090</v>
      </c>
      <c r="AF1358" s="204">
        <v>0.3</v>
      </c>
      <c r="AG1358" s="204" t="s">
        <v>6674</v>
      </c>
      <c r="AH1358" s="204">
        <v>453.25799999999998</v>
      </c>
      <c r="AI1358" s="204" t="s">
        <v>6675</v>
      </c>
      <c r="AJ1358" s="204" t="s">
        <v>6676</v>
      </c>
      <c r="AK1358" s="204" t="s">
        <v>1108</v>
      </c>
      <c r="AL1358" s="442" t="s">
        <v>6857</v>
      </c>
    </row>
    <row r="1359" spans="1:38" ht="46.5" customHeight="1" thickBot="1" x14ac:dyDescent="0.3">
      <c r="A1359" s="158" t="s">
        <v>6681</v>
      </c>
      <c r="B1359" s="423">
        <v>43038</v>
      </c>
      <c r="C1359" s="204" t="s">
        <v>6682</v>
      </c>
      <c r="D1359" s="712" t="s">
        <v>6683</v>
      </c>
      <c r="E1359" s="204" t="s">
        <v>33</v>
      </c>
      <c r="F1359" s="204" t="s">
        <v>41</v>
      </c>
      <c r="G1359" s="204" t="s">
        <v>33</v>
      </c>
      <c r="H1359" s="422" t="s">
        <v>153</v>
      </c>
      <c r="I1359" s="423">
        <v>43062</v>
      </c>
      <c r="J1359" s="423">
        <v>47421</v>
      </c>
      <c r="K1359" s="442"/>
      <c r="L1359" s="423" t="s">
        <v>6684</v>
      </c>
      <c r="M1359" s="204" t="s">
        <v>6241</v>
      </c>
      <c r="N1359" s="204" t="s">
        <v>34</v>
      </c>
      <c r="O1359" s="204">
        <v>7300</v>
      </c>
      <c r="P1359" s="546" t="s">
        <v>8799</v>
      </c>
      <c r="Q1359" s="546" t="s">
        <v>8799</v>
      </c>
      <c r="R1359" s="546"/>
      <c r="S1359" s="546"/>
      <c r="T1359" s="640">
        <v>1.2</v>
      </c>
      <c r="U1359" s="204">
        <v>20</v>
      </c>
      <c r="V1359" s="204">
        <v>7300</v>
      </c>
      <c r="W1359" s="555" t="s">
        <v>6574</v>
      </c>
      <c r="X1359" s="204">
        <v>35</v>
      </c>
      <c r="Y1359" s="204">
        <v>25</v>
      </c>
      <c r="Z1359" s="204">
        <v>125</v>
      </c>
      <c r="AA1359" s="204" t="s">
        <v>1090</v>
      </c>
      <c r="AB1359" s="204" t="s">
        <v>1090</v>
      </c>
      <c r="AC1359" s="204" t="s">
        <v>1090</v>
      </c>
      <c r="AD1359" s="204" t="s">
        <v>1090</v>
      </c>
      <c r="AE1359" s="204" t="s">
        <v>1090</v>
      </c>
      <c r="AF1359" s="204" t="s">
        <v>1090</v>
      </c>
      <c r="AG1359" s="204" t="s">
        <v>1090</v>
      </c>
      <c r="AH1359" s="204">
        <v>824</v>
      </c>
      <c r="AI1359" s="204" t="s">
        <v>6685</v>
      </c>
      <c r="AJ1359" s="204" t="s">
        <v>6686</v>
      </c>
      <c r="AK1359" s="204" t="s">
        <v>200</v>
      </c>
      <c r="AL1359" s="442"/>
    </row>
    <row r="1360" spans="1:38" ht="46.5" customHeight="1" thickBot="1" x14ac:dyDescent="0.3">
      <c r="A1360" s="156" t="s">
        <v>6687</v>
      </c>
      <c r="B1360" s="551">
        <v>43041</v>
      </c>
      <c r="C1360" s="483" t="s">
        <v>1650</v>
      </c>
      <c r="D1360" s="711" t="s">
        <v>2521</v>
      </c>
      <c r="E1360" s="483" t="s">
        <v>6729</v>
      </c>
      <c r="F1360" s="483" t="s">
        <v>28</v>
      </c>
      <c r="G1360" s="483" t="s">
        <v>28</v>
      </c>
      <c r="H1360" s="550" t="s">
        <v>6688</v>
      </c>
      <c r="I1360" s="551">
        <v>43064</v>
      </c>
      <c r="J1360" s="551">
        <v>44364</v>
      </c>
      <c r="K1360" s="693"/>
      <c r="L1360" s="551" t="s">
        <v>6607</v>
      </c>
      <c r="M1360" s="483" t="s">
        <v>6689</v>
      </c>
      <c r="N1360" s="483" t="s">
        <v>21</v>
      </c>
      <c r="O1360" s="483">
        <v>5840</v>
      </c>
      <c r="P1360" s="483"/>
      <c r="Q1360" s="483"/>
      <c r="R1360" s="483"/>
      <c r="S1360" s="483"/>
      <c r="T1360" s="643"/>
      <c r="U1360" s="483">
        <v>16</v>
      </c>
      <c r="V1360" s="483">
        <v>5840</v>
      </c>
      <c r="W1360" s="694" t="s">
        <v>6690</v>
      </c>
      <c r="X1360" s="483">
        <v>50</v>
      </c>
      <c r="Y1360" s="483">
        <v>50</v>
      </c>
      <c r="Z1360" s="483">
        <v>250</v>
      </c>
      <c r="AA1360" s="483" t="s">
        <v>1090</v>
      </c>
      <c r="AB1360" s="483" t="s">
        <v>1090</v>
      </c>
      <c r="AC1360" s="483" t="s">
        <v>1090</v>
      </c>
      <c r="AD1360" s="483" t="s">
        <v>1090</v>
      </c>
      <c r="AE1360" s="483" t="s">
        <v>1090</v>
      </c>
      <c r="AF1360" s="483" t="s">
        <v>1090</v>
      </c>
      <c r="AG1360" s="483" t="s">
        <v>3444</v>
      </c>
      <c r="AH1360" s="483"/>
      <c r="AI1360" s="483" t="s">
        <v>6691</v>
      </c>
      <c r="AJ1360" s="483" t="s">
        <v>6692</v>
      </c>
      <c r="AK1360" s="483" t="s">
        <v>200</v>
      </c>
      <c r="AL1360" s="693" t="s">
        <v>8189</v>
      </c>
    </row>
    <row r="1361" spans="1:38" ht="46.5" customHeight="1" x14ac:dyDescent="0.25">
      <c r="A1361" s="418" t="s">
        <v>6697</v>
      </c>
      <c r="B1361" s="419">
        <v>43045</v>
      </c>
      <c r="C1361" s="403" t="s">
        <v>8945</v>
      </c>
      <c r="D1361" s="715" t="s">
        <v>8944</v>
      </c>
      <c r="E1361" s="403" t="s">
        <v>6736</v>
      </c>
      <c r="F1361" s="403" t="s">
        <v>110</v>
      </c>
      <c r="G1361" s="403" t="s">
        <v>33</v>
      </c>
      <c r="H1361" s="418" t="s">
        <v>1180</v>
      </c>
      <c r="I1361" s="419">
        <v>43066</v>
      </c>
      <c r="J1361" s="419">
        <v>46697</v>
      </c>
      <c r="K1361" s="419"/>
      <c r="L1361" s="419" t="s">
        <v>6698</v>
      </c>
      <c r="M1361" s="403" t="s">
        <v>4710</v>
      </c>
      <c r="N1361" s="403" t="s">
        <v>34</v>
      </c>
      <c r="O1361" s="403">
        <v>3285</v>
      </c>
      <c r="P1361" s="552" t="s">
        <v>8949</v>
      </c>
      <c r="Q1361" s="552" t="s">
        <v>8949</v>
      </c>
      <c r="R1361" s="552"/>
      <c r="S1361" s="552"/>
      <c r="T1361" s="644">
        <v>1.2</v>
      </c>
      <c r="U1361" s="403">
        <v>9</v>
      </c>
      <c r="V1361" s="403">
        <v>3285</v>
      </c>
      <c r="W1361" s="403" t="s">
        <v>6574</v>
      </c>
      <c r="X1361" s="403">
        <v>35</v>
      </c>
      <c r="Y1361" s="403">
        <v>25</v>
      </c>
      <c r="Z1361" s="403">
        <v>125</v>
      </c>
      <c r="AA1361" s="403" t="s">
        <v>1090</v>
      </c>
      <c r="AB1361" s="403" t="s">
        <v>1090</v>
      </c>
      <c r="AC1361" s="403" t="s">
        <v>1090</v>
      </c>
      <c r="AD1361" s="403" t="s">
        <v>1090</v>
      </c>
      <c r="AE1361" s="403" t="s">
        <v>1090</v>
      </c>
      <c r="AF1361" s="403" t="s">
        <v>1090</v>
      </c>
      <c r="AG1361" s="403" t="s">
        <v>1090</v>
      </c>
      <c r="AH1361" s="403">
        <v>579.5</v>
      </c>
      <c r="AI1361" s="403" t="s">
        <v>6699</v>
      </c>
      <c r="AJ1361" s="403" t="s">
        <v>6700</v>
      </c>
      <c r="AK1361" s="403" t="s">
        <v>200</v>
      </c>
      <c r="AL1361" s="403" t="s">
        <v>8978</v>
      </c>
    </row>
    <row r="1362" spans="1:38" ht="46.5" customHeight="1" x14ac:dyDescent="0.25">
      <c r="A1362" s="420" t="s">
        <v>6697</v>
      </c>
      <c r="B1362" s="421">
        <v>43045</v>
      </c>
      <c r="C1362" s="192" t="s">
        <v>8946</v>
      </c>
      <c r="D1362" s="949" t="s">
        <v>8944</v>
      </c>
      <c r="E1362" s="192" t="s">
        <v>6736</v>
      </c>
      <c r="F1362" s="192" t="s">
        <v>110</v>
      </c>
      <c r="G1362" s="192" t="s">
        <v>33</v>
      </c>
      <c r="H1362" s="420" t="s">
        <v>1180</v>
      </c>
      <c r="I1362" s="421">
        <v>43066</v>
      </c>
      <c r="J1362" s="421">
        <v>46697</v>
      </c>
      <c r="K1362" s="421"/>
      <c r="L1362" s="421" t="s">
        <v>6698</v>
      </c>
      <c r="M1362" s="192" t="s">
        <v>4710</v>
      </c>
      <c r="N1362" s="192" t="s">
        <v>34</v>
      </c>
      <c r="O1362" s="192">
        <v>8186</v>
      </c>
      <c r="P1362" s="915" t="s">
        <v>8949</v>
      </c>
      <c r="Q1362" s="915" t="s">
        <v>8949</v>
      </c>
      <c r="R1362" s="545"/>
      <c r="S1362" s="545"/>
      <c r="T1362" s="639">
        <v>820</v>
      </c>
      <c r="U1362" s="192">
        <v>22.43</v>
      </c>
      <c r="V1362" s="192">
        <v>8186</v>
      </c>
      <c r="W1362" s="192" t="s">
        <v>6574</v>
      </c>
      <c r="X1362" s="192">
        <v>35</v>
      </c>
      <c r="Y1362" s="192" t="s">
        <v>1090</v>
      </c>
      <c r="Z1362" s="192">
        <v>125</v>
      </c>
      <c r="AA1362" s="192" t="s">
        <v>1090</v>
      </c>
      <c r="AB1362" s="192" t="s">
        <v>1090</v>
      </c>
      <c r="AC1362" s="192" t="s">
        <v>1090</v>
      </c>
      <c r="AD1362" s="192" t="s">
        <v>1090</v>
      </c>
      <c r="AE1362" s="192" t="s">
        <v>1090</v>
      </c>
      <c r="AF1362" s="192">
        <v>0.3</v>
      </c>
      <c r="AG1362" s="192" t="s">
        <v>1090</v>
      </c>
      <c r="AH1362" s="192">
        <v>579.5</v>
      </c>
      <c r="AI1362" s="192" t="s">
        <v>6699</v>
      </c>
      <c r="AJ1362" s="192" t="s">
        <v>6700</v>
      </c>
      <c r="AK1362" s="192" t="s">
        <v>200</v>
      </c>
      <c r="AL1362" s="192"/>
    </row>
    <row r="1363" spans="1:38" ht="46.5" customHeight="1" x14ac:dyDescent="0.25">
      <c r="A1363" s="420" t="s">
        <v>6697</v>
      </c>
      <c r="B1363" s="421">
        <v>43045</v>
      </c>
      <c r="C1363" s="192" t="s">
        <v>8947</v>
      </c>
      <c r="D1363" s="949" t="s">
        <v>8944</v>
      </c>
      <c r="E1363" s="192" t="s">
        <v>6736</v>
      </c>
      <c r="F1363" s="192" t="s">
        <v>110</v>
      </c>
      <c r="G1363" s="192" t="s">
        <v>33</v>
      </c>
      <c r="H1363" s="420" t="s">
        <v>1180</v>
      </c>
      <c r="I1363" s="421">
        <v>43066</v>
      </c>
      <c r="J1363" s="421">
        <v>46697</v>
      </c>
      <c r="K1363" s="421"/>
      <c r="L1363" s="421" t="s">
        <v>6698</v>
      </c>
      <c r="M1363" s="192" t="s">
        <v>4710</v>
      </c>
      <c r="N1363" s="192" t="s">
        <v>34</v>
      </c>
      <c r="O1363" s="192">
        <v>11471</v>
      </c>
      <c r="P1363" s="915" t="s">
        <v>8949</v>
      </c>
      <c r="Q1363" s="915" t="s">
        <v>8949</v>
      </c>
      <c r="R1363" s="545"/>
      <c r="S1363" s="545"/>
      <c r="T1363" s="639"/>
      <c r="U1363" s="192">
        <v>31.43</v>
      </c>
      <c r="V1363" s="192">
        <v>11471</v>
      </c>
      <c r="W1363" s="192" t="s">
        <v>6574</v>
      </c>
      <c r="X1363" s="192">
        <v>35</v>
      </c>
      <c r="Y1363" s="192">
        <v>25</v>
      </c>
      <c r="Z1363" s="192">
        <v>125</v>
      </c>
      <c r="AA1363" s="192" t="s">
        <v>1090</v>
      </c>
      <c r="AB1363" s="192" t="s">
        <v>1090</v>
      </c>
      <c r="AC1363" s="192" t="s">
        <v>1090</v>
      </c>
      <c r="AD1363" s="192" t="s">
        <v>1090</v>
      </c>
      <c r="AE1363" s="192" t="s">
        <v>1090</v>
      </c>
      <c r="AF1363" s="192">
        <v>0.3</v>
      </c>
      <c r="AG1363" s="192" t="s">
        <v>1090</v>
      </c>
      <c r="AH1363" s="192">
        <v>579.5</v>
      </c>
      <c r="AI1363" s="192" t="s">
        <v>6699</v>
      </c>
      <c r="AJ1363" s="192" t="s">
        <v>6700</v>
      </c>
      <c r="AK1363" s="192" t="s">
        <v>200</v>
      </c>
      <c r="AL1363" s="192"/>
    </row>
    <row r="1364" spans="1:38" ht="46.5" customHeight="1" thickBot="1" x14ac:dyDescent="0.3">
      <c r="A1364" s="422" t="s">
        <v>6697</v>
      </c>
      <c r="B1364" s="423">
        <v>43045</v>
      </c>
      <c r="C1364" s="204" t="s">
        <v>8948</v>
      </c>
      <c r="D1364" s="712" t="s">
        <v>8944</v>
      </c>
      <c r="E1364" s="204" t="s">
        <v>6736</v>
      </c>
      <c r="F1364" s="204" t="s">
        <v>110</v>
      </c>
      <c r="G1364" s="204" t="s">
        <v>33</v>
      </c>
      <c r="H1364" s="422" t="s">
        <v>1180</v>
      </c>
      <c r="I1364" s="423">
        <v>43066</v>
      </c>
      <c r="J1364" s="423">
        <v>46697</v>
      </c>
      <c r="K1364" s="423"/>
      <c r="L1364" s="423" t="s">
        <v>6698</v>
      </c>
      <c r="M1364" s="204" t="s">
        <v>4710</v>
      </c>
      <c r="N1364" s="204" t="s">
        <v>34</v>
      </c>
      <c r="O1364" s="204">
        <v>14718</v>
      </c>
      <c r="P1364" s="546" t="s">
        <v>8949</v>
      </c>
      <c r="Q1364" s="546" t="s">
        <v>8949</v>
      </c>
      <c r="R1364" s="546"/>
      <c r="S1364" s="546"/>
      <c r="T1364" s="640">
        <v>1471</v>
      </c>
      <c r="U1364" s="204">
        <v>40.32</v>
      </c>
      <c r="V1364" s="204">
        <v>14718</v>
      </c>
      <c r="W1364" s="204" t="s">
        <v>6574</v>
      </c>
      <c r="X1364" s="204">
        <v>35</v>
      </c>
      <c r="Y1364" s="204" t="s">
        <v>1090</v>
      </c>
      <c r="Z1364" s="204">
        <v>125</v>
      </c>
      <c r="AA1364" s="204" t="s">
        <v>1090</v>
      </c>
      <c r="AB1364" s="204" t="s">
        <v>1090</v>
      </c>
      <c r="AC1364" s="204" t="s">
        <v>1090</v>
      </c>
      <c r="AD1364" s="204" t="s">
        <v>1090</v>
      </c>
      <c r="AE1364" s="204" t="s">
        <v>1090</v>
      </c>
      <c r="AF1364" s="204">
        <v>0.3</v>
      </c>
      <c r="AG1364" s="204" t="s">
        <v>1090</v>
      </c>
      <c r="AH1364" s="204">
        <v>578.4</v>
      </c>
      <c r="AI1364" s="204" t="s">
        <v>6701</v>
      </c>
      <c r="AJ1364" s="204" t="s">
        <v>6702</v>
      </c>
      <c r="AK1364" s="204" t="s">
        <v>200</v>
      </c>
      <c r="AL1364" s="204"/>
    </row>
    <row r="1365" spans="1:38" ht="46.5" customHeight="1" thickBot="1" x14ac:dyDescent="0.3">
      <c r="A1365" s="158" t="s">
        <v>6707</v>
      </c>
      <c r="B1365" s="423">
        <v>43061</v>
      </c>
      <c r="C1365" s="204" t="s">
        <v>6708</v>
      </c>
      <c r="D1365" s="712" t="s">
        <v>6709</v>
      </c>
      <c r="E1365" s="205" t="s">
        <v>236</v>
      </c>
      <c r="F1365" s="205" t="s">
        <v>53</v>
      </c>
      <c r="G1365" s="205" t="s">
        <v>53</v>
      </c>
      <c r="H1365" s="408" t="s">
        <v>6710</v>
      </c>
      <c r="I1365" s="423">
        <v>43090</v>
      </c>
      <c r="J1365" s="423" t="s">
        <v>6711</v>
      </c>
      <c r="K1365" s="442"/>
      <c r="L1365" s="423" t="s">
        <v>6712</v>
      </c>
      <c r="M1365" s="204" t="s">
        <v>6713</v>
      </c>
      <c r="N1365" s="204" t="s">
        <v>95</v>
      </c>
      <c r="O1365" s="204">
        <v>5038</v>
      </c>
      <c r="P1365" s="546"/>
      <c r="Q1365" s="546"/>
      <c r="R1365" s="546"/>
      <c r="S1365" s="546"/>
      <c r="T1365" s="640">
        <v>2.5299999999999998</v>
      </c>
      <c r="U1365" s="204">
        <v>17.489999999999998</v>
      </c>
      <c r="V1365" s="204">
        <v>5038</v>
      </c>
      <c r="W1365" s="555" t="s">
        <v>6574</v>
      </c>
      <c r="X1365" s="204">
        <v>50</v>
      </c>
      <c r="Y1365" s="204">
        <v>25</v>
      </c>
      <c r="Z1365" s="204">
        <v>125</v>
      </c>
      <c r="AA1365" s="204" t="s">
        <v>1090</v>
      </c>
      <c r="AB1365" s="204" t="s">
        <v>1090</v>
      </c>
      <c r="AC1365" s="204" t="s">
        <v>1090</v>
      </c>
      <c r="AD1365" s="204" t="s">
        <v>1090</v>
      </c>
      <c r="AE1365" s="204" t="s">
        <v>1090</v>
      </c>
      <c r="AF1365" s="204" t="s">
        <v>1090</v>
      </c>
      <c r="AG1365" s="204" t="s">
        <v>6716</v>
      </c>
      <c r="AH1365" s="204"/>
      <c r="AI1365" s="204" t="s">
        <v>6714</v>
      </c>
      <c r="AJ1365" s="204" t="s">
        <v>6715</v>
      </c>
      <c r="AK1365" s="204" t="s">
        <v>200</v>
      </c>
      <c r="AL1365" s="442"/>
    </row>
    <row r="1366" spans="1:38" ht="46.5" customHeight="1" thickBot="1" x14ac:dyDescent="0.3">
      <c r="A1366" s="156" t="s">
        <v>6751</v>
      </c>
      <c r="B1366" s="551">
        <v>43074</v>
      </c>
      <c r="C1366" s="483" t="s">
        <v>6752</v>
      </c>
      <c r="D1366" s="711" t="s">
        <v>1907</v>
      </c>
      <c r="E1366" s="103" t="s">
        <v>6753</v>
      </c>
      <c r="F1366" s="103" t="s">
        <v>28</v>
      </c>
      <c r="G1366" s="103" t="s">
        <v>28</v>
      </c>
      <c r="H1366" s="550" t="s">
        <v>6754</v>
      </c>
      <c r="I1366" s="551">
        <v>43118</v>
      </c>
      <c r="J1366" s="551">
        <v>45265</v>
      </c>
      <c r="K1366" s="693"/>
      <c r="L1366" s="551" t="s">
        <v>6755</v>
      </c>
      <c r="M1366" s="483" t="s">
        <v>6756</v>
      </c>
      <c r="N1366" s="483" t="s">
        <v>21</v>
      </c>
      <c r="O1366" s="483">
        <v>4588</v>
      </c>
      <c r="P1366" s="483"/>
      <c r="Q1366" s="483"/>
      <c r="R1366" s="483" t="s">
        <v>7721</v>
      </c>
      <c r="S1366" s="483"/>
      <c r="T1366" s="643">
        <v>4.6399999999999997</v>
      </c>
      <c r="U1366" s="483">
        <v>18.5</v>
      </c>
      <c r="V1366" s="483">
        <v>4588</v>
      </c>
      <c r="W1366" s="694" t="s">
        <v>1257</v>
      </c>
      <c r="X1366" s="483">
        <v>50</v>
      </c>
      <c r="Y1366" s="483">
        <v>50</v>
      </c>
      <c r="Z1366" s="483">
        <v>250</v>
      </c>
      <c r="AA1366" s="483" t="s">
        <v>1090</v>
      </c>
      <c r="AB1366" s="483" t="s">
        <v>1090</v>
      </c>
      <c r="AC1366" s="483" t="s">
        <v>1090</v>
      </c>
      <c r="AD1366" s="483" t="s">
        <v>1090</v>
      </c>
      <c r="AE1366" s="483" t="s">
        <v>1090</v>
      </c>
      <c r="AF1366" s="483" t="s">
        <v>1090</v>
      </c>
      <c r="AG1366" s="483" t="s">
        <v>3335</v>
      </c>
      <c r="AH1366" s="483"/>
      <c r="AI1366" s="483" t="s">
        <v>6757</v>
      </c>
      <c r="AJ1366" s="483" t="s">
        <v>6758</v>
      </c>
      <c r="AK1366" s="483" t="s">
        <v>200</v>
      </c>
      <c r="AL1366" s="693"/>
    </row>
    <row r="1367" spans="1:38" ht="46.5" customHeight="1" thickBot="1" x14ac:dyDescent="0.3">
      <c r="A1367" s="158" t="s">
        <v>6717</v>
      </c>
      <c r="B1367" s="423">
        <v>43075</v>
      </c>
      <c r="C1367" s="204" t="s">
        <v>6718</v>
      </c>
      <c r="D1367" s="712" t="s">
        <v>7272</v>
      </c>
      <c r="E1367" s="67" t="s">
        <v>6737</v>
      </c>
      <c r="F1367" s="67" t="s">
        <v>51</v>
      </c>
      <c r="G1367" s="67" t="s">
        <v>51</v>
      </c>
      <c r="H1367" s="422" t="s">
        <v>5783</v>
      </c>
      <c r="I1367" s="423">
        <v>43098</v>
      </c>
      <c r="J1367" s="423">
        <v>44414</v>
      </c>
      <c r="K1367" s="442"/>
      <c r="L1367" s="423" t="s">
        <v>6719</v>
      </c>
      <c r="M1367" s="204" t="s">
        <v>300</v>
      </c>
      <c r="N1367" s="204" t="s">
        <v>52</v>
      </c>
      <c r="O1367" s="204">
        <v>59670</v>
      </c>
      <c r="P1367" s="546"/>
      <c r="Q1367" s="546"/>
      <c r="R1367" s="546"/>
      <c r="S1367" s="546"/>
      <c r="T1367" s="640">
        <v>30</v>
      </c>
      <c r="U1367" s="204">
        <v>165.75</v>
      </c>
      <c r="V1367" s="204">
        <v>59670</v>
      </c>
      <c r="W1367" s="555" t="s">
        <v>6690</v>
      </c>
      <c r="X1367" s="204">
        <v>50</v>
      </c>
      <c r="Y1367" s="204">
        <v>50</v>
      </c>
      <c r="Z1367" s="204">
        <v>250</v>
      </c>
      <c r="AA1367" s="204" t="s">
        <v>1090</v>
      </c>
      <c r="AB1367" s="204" t="s">
        <v>1090</v>
      </c>
      <c r="AC1367" s="204" t="s">
        <v>1090</v>
      </c>
      <c r="AD1367" s="204">
        <v>10</v>
      </c>
      <c r="AE1367" s="204">
        <v>5</v>
      </c>
      <c r="AF1367" s="204" t="s">
        <v>1090</v>
      </c>
      <c r="AG1367" s="204" t="s">
        <v>3335</v>
      </c>
      <c r="AH1367" s="204">
        <v>123.15</v>
      </c>
      <c r="AI1367" s="204" t="s">
        <v>6720</v>
      </c>
      <c r="AJ1367" s="204" t="s">
        <v>6721</v>
      </c>
      <c r="AK1367" s="204" t="s">
        <v>200</v>
      </c>
      <c r="AL1367" s="442"/>
    </row>
    <row r="1368" spans="1:38" ht="46.5" customHeight="1" thickBot="1" x14ac:dyDescent="0.3">
      <c r="A1368" s="158" t="s">
        <v>6763</v>
      </c>
      <c r="B1368" s="423">
        <v>43077</v>
      </c>
      <c r="C1368" s="204" t="s">
        <v>6764</v>
      </c>
      <c r="D1368" s="712" t="s">
        <v>7273</v>
      </c>
      <c r="E1368" s="67" t="s">
        <v>68</v>
      </c>
      <c r="F1368" s="67" t="s">
        <v>69</v>
      </c>
      <c r="G1368" s="67" t="s">
        <v>51</v>
      </c>
      <c r="H1368" s="422" t="s">
        <v>272</v>
      </c>
      <c r="I1368" s="423">
        <v>43118</v>
      </c>
      <c r="J1368" s="423">
        <v>45320</v>
      </c>
      <c r="K1368" s="442"/>
      <c r="L1368" s="423" t="s">
        <v>6765</v>
      </c>
      <c r="M1368" s="204" t="s">
        <v>4694</v>
      </c>
      <c r="N1368" s="204" t="s">
        <v>52</v>
      </c>
      <c r="O1368" s="204">
        <v>10000</v>
      </c>
      <c r="P1368" s="546"/>
      <c r="Q1368" s="546"/>
      <c r="R1368" s="546"/>
      <c r="S1368" s="546"/>
      <c r="T1368" s="640">
        <v>5</v>
      </c>
      <c r="U1368" s="204">
        <v>27.4</v>
      </c>
      <c r="V1368" s="204">
        <v>10000</v>
      </c>
      <c r="W1368" s="555" t="s">
        <v>6574</v>
      </c>
      <c r="X1368" s="204">
        <v>35</v>
      </c>
      <c r="Y1368" s="204">
        <v>25</v>
      </c>
      <c r="Z1368" s="204">
        <v>125</v>
      </c>
      <c r="AA1368" s="204" t="s">
        <v>1090</v>
      </c>
      <c r="AB1368" s="204" t="s">
        <v>1090</v>
      </c>
      <c r="AC1368" s="204" t="s">
        <v>1090</v>
      </c>
      <c r="AD1368" s="204" t="s">
        <v>1090</v>
      </c>
      <c r="AE1368" s="204" t="s">
        <v>1090</v>
      </c>
      <c r="AF1368" s="204" t="s">
        <v>1090</v>
      </c>
      <c r="AG1368" s="204" t="s">
        <v>6766</v>
      </c>
      <c r="AH1368" s="204">
        <v>712.2</v>
      </c>
      <c r="AI1368" s="204" t="s">
        <v>6767</v>
      </c>
      <c r="AJ1368" s="204" t="s">
        <v>6768</v>
      </c>
      <c r="AK1368" s="204" t="s">
        <v>1108</v>
      </c>
      <c r="AL1368" s="442"/>
    </row>
    <row r="1369" spans="1:38" ht="46.5" customHeight="1" thickBot="1" x14ac:dyDescent="0.3">
      <c r="A1369" s="158" t="s">
        <v>6743</v>
      </c>
      <c r="B1369" s="423">
        <v>43108</v>
      </c>
      <c r="C1369" s="204" t="s">
        <v>6744</v>
      </c>
      <c r="D1369" s="712" t="s">
        <v>6745</v>
      </c>
      <c r="E1369" s="67" t="s">
        <v>33</v>
      </c>
      <c r="F1369" s="67" t="s">
        <v>41</v>
      </c>
      <c r="G1369" s="67" t="s">
        <v>33</v>
      </c>
      <c r="H1369" s="422" t="s">
        <v>153</v>
      </c>
      <c r="I1369" s="423">
        <v>43130</v>
      </c>
      <c r="J1369" s="423">
        <v>45299</v>
      </c>
      <c r="K1369" s="442"/>
      <c r="L1369" s="423" t="s">
        <v>6684</v>
      </c>
      <c r="M1369" s="204" t="s">
        <v>1084</v>
      </c>
      <c r="N1369" s="204" t="s">
        <v>34</v>
      </c>
      <c r="O1369" s="204">
        <v>43800</v>
      </c>
      <c r="P1369" s="546"/>
      <c r="Q1369" s="546"/>
      <c r="R1369" s="546"/>
      <c r="S1369" s="546"/>
      <c r="T1369" s="640">
        <v>7.5</v>
      </c>
      <c r="U1369" s="204">
        <v>120</v>
      </c>
      <c r="V1369" s="204">
        <v>43800</v>
      </c>
      <c r="W1369" s="555" t="s">
        <v>6574</v>
      </c>
      <c r="X1369" s="204">
        <v>35</v>
      </c>
      <c r="Y1369" s="204">
        <v>25</v>
      </c>
      <c r="Z1369" s="204">
        <v>125</v>
      </c>
      <c r="AA1369" s="204" t="s">
        <v>1090</v>
      </c>
      <c r="AB1369" s="204" t="s">
        <v>1090</v>
      </c>
      <c r="AC1369" s="204" t="s">
        <v>1090</v>
      </c>
      <c r="AD1369" s="204" t="s">
        <v>1090</v>
      </c>
      <c r="AE1369" s="204" t="s">
        <v>1090</v>
      </c>
      <c r="AF1369" s="204" t="s">
        <v>1090</v>
      </c>
      <c r="AG1369" s="204" t="s">
        <v>1090</v>
      </c>
      <c r="AH1369" s="204">
        <v>697.3</v>
      </c>
      <c r="AI1369" s="204" t="s">
        <v>6746</v>
      </c>
      <c r="AJ1369" s="204" t="s">
        <v>6702</v>
      </c>
      <c r="AK1369" s="204" t="s">
        <v>200</v>
      </c>
      <c r="AL1369" s="442"/>
    </row>
    <row r="1370" spans="1:38" ht="46.5" customHeight="1" thickBot="1" x14ac:dyDescent="0.3">
      <c r="A1370" s="158" t="s">
        <v>6769</v>
      </c>
      <c r="B1370" s="423">
        <v>43108</v>
      </c>
      <c r="C1370" s="204" t="s">
        <v>6770</v>
      </c>
      <c r="D1370" s="712" t="s">
        <v>6771</v>
      </c>
      <c r="E1370" s="67" t="s">
        <v>6733</v>
      </c>
      <c r="F1370" s="67" t="s">
        <v>6733</v>
      </c>
      <c r="G1370" s="67" t="s">
        <v>128</v>
      </c>
      <c r="H1370" s="422" t="s">
        <v>6772</v>
      </c>
      <c r="I1370" s="423">
        <v>43130</v>
      </c>
      <c r="J1370" s="423">
        <v>48488</v>
      </c>
      <c r="K1370" s="442"/>
      <c r="L1370" s="423" t="s">
        <v>365</v>
      </c>
      <c r="M1370" s="204" t="s">
        <v>289</v>
      </c>
      <c r="N1370" s="204" t="s">
        <v>25</v>
      </c>
      <c r="O1370" s="204">
        <v>5400</v>
      </c>
      <c r="P1370" s="546" t="s">
        <v>8903</v>
      </c>
      <c r="Q1370" s="546" t="s">
        <v>8903</v>
      </c>
      <c r="R1370" s="546"/>
      <c r="S1370" s="546"/>
      <c r="T1370" s="640">
        <v>0.85</v>
      </c>
      <c r="U1370" s="204">
        <v>20.5</v>
      </c>
      <c r="V1370" s="204">
        <v>5400</v>
      </c>
      <c r="W1370" s="555" t="s">
        <v>1257</v>
      </c>
      <c r="X1370" s="204">
        <v>100</v>
      </c>
      <c r="Y1370" s="204">
        <v>25</v>
      </c>
      <c r="Z1370" s="204">
        <v>100</v>
      </c>
      <c r="AA1370" s="204" t="s">
        <v>1090</v>
      </c>
      <c r="AB1370" s="204" t="s">
        <v>1090</v>
      </c>
      <c r="AC1370" s="204" t="s">
        <v>1090</v>
      </c>
      <c r="AD1370" s="204" t="s">
        <v>1090</v>
      </c>
      <c r="AE1370" s="204" t="s">
        <v>1090</v>
      </c>
      <c r="AF1370" s="204">
        <v>0.5</v>
      </c>
      <c r="AG1370" s="204" t="s">
        <v>6773</v>
      </c>
      <c r="AH1370" s="204">
        <v>27</v>
      </c>
      <c r="AI1370" s="204" t="s">
        <v>6774</v>
      </c>
      <c r="AJ1370" s="204" t="s">
        <v>6775</v>
      </c>
      <c r="AK1370" s="204" t="s">
        <v>200</v>
      </c>
      <c r="AL1370" s="442"/>
    </row>
    <row r="1371" spans="1:38" ht="46.5" customHeight="1" thickBot="1" x14ac:dyDescent="0.3">
      <c r="A1371" s="158" t="s">
        <v>6747</v>
      </c>
      <c r="B1371" s="423">
        <v>43109</v>
      </c>
      <c r="C1371" s="204" t="s">
        <v>6748</v>
      </c>
      <c r="D1371" s="712" t="s">
        <v>7997</v>
      </c>
      <c r="E1371" s="67" t="s">
        <v>6735</v>
      </c>
      <c r="F1371" s="67" t="s">
        <v>110</v>
      </c>
      <c r="G1371" s="67" t="s">
        <v>33</v>
      </c>
      <c r="H1371" s="422" t="s">
        <v>1984</v>
      </c>
      <c r="I1371" s="423">
        <v>43130</v>
      </c>
      <c r="J1371" s="423">
        <v>47224</v>
      </c>
      <c r="K1371" s="442"/>
      <c r="L1371" s="423" t="s">
        <v>6749</v>
      </c>
      <c r="M1371" s="204" t="s">
        <v>6750</v>
      </c>
      <c r="N1371" s="204" t="s">
        <v>34</v>
      </c>
      <c r="O1371" s="204">
        <v>722.61</v>
      </c>
      <c r="P1371" s="546" t="s">
        <v>8970</v>
      </c>
      <c r="Q1371" s="546" t="s">
        <v>8970</v>
      </c>
      <c r="R1371" s="546"/>
      <c r="S1371" s="546"/>
      <c r="T1371" s="640">
        <v>1.0169999999999999</v>
      </c>
      <c r="U1371" s="204">
        <v>2.79</v>
      </c>
      <c r="V1371" s="204">
        <v>722.61</v>
      </c>
      <c r="W1371" s="555" t="s">
        <v>6574</v>
      </c>
      <c r="X1371" s="204">
        <v>35</v>
      </c>
      <c r="Y1371" s="204">
        <v>25</v>
      </c>
      <c r="Z1371" s="204">
        <v>125</v>
      </c>
      <c r="AA1371" s="204" t="s">
        <v>1090</v>
      </c>
      <c r="AB1371" s="204" t="s">
        <v>1090</v>
      </c>
      <c r="AC1371" s="204" t="s">
        <v>1090</v>
      </c>
      <c r="AD1371" s="204" t="s">
        <v>1090</v>
      </c>
      <c r="AE1371" s="204" t="s">
        <v>1090</v>
      </c>
      <c r="AF1371" s="204">
        <v>0.3</v>
      </c>
      <c r="AG1371" s="204" t="s">
        <v>1090</v>
      </c>
      <c r="AH1371" s="204">
        <v>533</v>
      </c>
      <c r="AI1371" s="204" t="s">
        <v>6177</v>
      </c>
      <c r="AJ1371" s="204" t="s">
        <v>6178</v>
      </c>
      <c r="AK1371" s="204" t="s">
        <v>1108</v>
      </c>
      <c r="AL1371" s="442"/>
    </row>
    <row r="1372" spans="1:38" ht="46.5" customHeight="1" thickBot="1" x14ac:dyDescent="0.3">
      <c r="A1372" s="156" t="s">
        <v>7049</v>
      </c>
      <c r="B1372" s="551">
        <v>43132</v>
      </c>
      <c r="C1372" s="483" t="s">
        <v>215</v>
      </c>
      <c r="D1372" s="711" t="s">
        <v>5970</v>
      </c>
      <c r="E1372" s="103" t="s">
        <v>6777</v>
      </c>
      <c r="F1372" s="103" t="s">
        <v>6778</v>
      </c>
      <c r="G1372" s="103" t="s">
        <v>6779</v>
      </c>
      <c r="H1372" s="550" t="s">
        <v>5971</v>
      </c>
      <c r="I1372" s="551">
        <v>43157</v>
      </c>
      <c r="J1372" s="551">
        <v>44743</v>
      </c>
      <c r="K1372" s="693"/>
      <c r="L1372" s="551" t="s">
        <v>6780</v>
      </c>
      <c r="M1372" s="483" t="s">
        <v>4796</v>
      </c>
      <c r="N1372" s="483" t="s">
        <v>48</v>
      </c>
      <c r="O1372" s="483">
        <v>3189</v>
      </c>
      <c r="P1372" s="726"/>
      <c r="Q1372" s="483"/>
      <c r="R1372" s="483" t="s">
        <v>7050</v>
      </c>
      <c r="S1372" s="483"/>
      <c r="T1372" s="643">
        <v>1.3</v>
      </c>
      <c r="U1372" s="483">
        <v>8.6999999999999993</v>
      </c>
      <c r="V1372" s="483">
        <v>3189</v>
      </c>
      <c r="W1372" s="694" t="s">
        <v>1257</v>
      </c>
      <c r="X1372" s="483">
        <v>50</v>
      </c>
      <c r="Y1372" s="483">
        <v>50</v>
      </c>
      <c r="Z1372" s="483">
        <v>250</v>
      </c>
      <c r="AA1372" s="483" t="s">
        <v>1090</v>
      </c>
      <c r="AB1372" s="483" t="s">
        <v>1090</v>
      </c>
      <c r="AC1372" s="483" t="s">
        <v>1090</v>
      </c>
      <c r="AD1372" s="483" t="s">
        <v>1090</v>
      </c>
      <c r="AE1372" s="483" t="s">
        <v>1090</v>
      </c>
      <c r="AF1372" s="483" t="s">
        <v>1090</v>
      </c>
      <c r="AG1372" s="483" t="s">
        <v>3335</v>
      </c>
      <c r="AH1372" s="483">
        <v>232.1</v>
      </c>
      <c r="AI1372" s="483" t="s">
        <v>6781</v>
      </c>
      <c r="AJ1372" s="483" t="s">
        <v>6782</v>
      </c>
      <c r="AK1372" s="483" t="s">
        <v>1108</v>
      </c>
      <c r="AL1372" s="693"/>
    </row>
    <row r="1373" spans="1:38" ht="46.5" customHeight="1" x14ac:dyDescent="0.25">
      <c r="A1373" s="73" t="s">
        <v>6783</v>
      </c>
      <c r="B1373" s="421">
        <v>43144</v>
      </c>
      <c r="C1373" s="192" t="s">
        <v>7982</v>
      </c>
      <c r="D1373" s="709" t="s">
        <v>6784</v>
      </c>
      <c r="E1373" s="11" t="s">
        <v>6785</v>
      </c>
      <c r="F1373" s="11" t="s">
        <v>51</v>
      </c>
      <c r="G1373" s="11" t="s">
        <v>51</v>
      </c>
      <c r="H1373" s="420" t="s">
        <v>6786</v>
      </c>
      <c r="I1373" s="421">
        <v>43168</v>
      </c>
      <c r="J1373" s="421">
        <v>47527</v>
      </c>
      <c r="L1373" s="421" t="s">
        <v>6719</v>
      </c>
      <c r="M1373" s="192" t="s">
        <v>6787</v>
      </c>
      <c r="N1373" s="192" t="s">
        <v>52</v>
      </c>
      <c r="O1373" s="192">
        <v>2750</v>
      </c>
      <c r="P1373" s="745" t="s">
        <v>8906</v>
      </c>
      <c r="Q1373" s="545"/>
      <c r="R1373" s="545"/>
      <c r="S1373" s="545"/>
      <c r="T1373" s="639"/>
      <c r="U1373" s="192">
        <v>11</v>
      </c>
      <c r="V1373" s="192">
        <v>2750</v>
      </c>
      <c r="W1373" s="554" t="s">
        <v>6574</v>
      </c>
      <c r="X1373" s="192">
        <v>50</v>
      </c>
      <c r="Y1373" s="192">
        <v>15</v>
      </c>
      <c r="Z1373" s="192">
        <v>70</v>
      </c>
      <c r="AA1373" s="192" t="s">
        <v>1090</v>
      </c>
      <c r="AB1373" s="192" t="s">
        <v>1090</v>
      </c>
      <c r="AC1373" s="192" t="s">
        <v>1090</v>
      </c>
      <c r="AD1373" s="192" t="s">
        <v>1090</v>
      </c>
      <c r="AE1373" s="192" t="s">
        <v>1090</v>
      </c>
      <c r="AF1373" s="192">
        <v>0.3</v>
      </c>
      <c r="AG1373" s="192" t="s">
        <v>6788</v>
      </c>
      <c r="AH1373" s="192">
        <v>235.1</v>
      </c>
      <c r="AI1373" s="192" t="s">
        <v>6789</v>
      </c>
      <c r="AJ1373" s="192" t="s">
        <v>6790</v>
      </c>
      <c r="AK1373" s="192" t="s">
        <v>1108</v>
      </c>
    </row>
    <row r="1374" spans="1:38" ht="46.5" customHeight="1" thickBot="1" x14ac:dyDescent="0.3">
      <c r="A1374" s="158" t="s">
        <v>6783</v>
      </c>
      <c r="B1374" s="423">
        <v>43144</v>
      </c>
      <c r="C1374" s="204" t="s">
        <v>7983</v>
      </c>
      <c r="D1374" s="712" t="s">
        <v>6784</v>
      </c>
      <c r="E1374" s="67" t="s">
        <v>6785</v>
      </c>
      <c r="F1374" s="67" t="s">
        <v>51</v>
      </c>
      <c r="G1374" s="67" t="s">
        <v>51</v>
      </c>
      <c r="H1374" s="422" t="s">
        <v>6786</v>
      </c>
      <c r="I1374" s="423">
        <v>43168</v>
      </c>
      <c r="J1374" s="423">
        <v>47527</v>
      </c>
      <c r="K1374" s="442"/>
      <c r="L1374" s="423" t="s">
        <v>6719</v>
      </c>
      <c r="M1374" s="204" t="s">
        <v>6787</v>
      </c>
      <c r="N1374" s="204" t="s">
        <v>52</v>
      </c>
      <c r="O1374" s="204">
        <v>5500</v>
      </c>
      <c r="P1374" s="756" t="s">
        <v>8906</v>
      </c>
      <c r="Q1374" s="546"/>
      <c r="R1374" s="546"/>
      <c r="S1374" s="546"/>
      <c r="T1374" s="640"/>
      <c r="U1374" s="204">
        <v>22</v>
      </c>
      <c r="V1374" s="204">
        <v>5500</v>
      </c>
      <c r="W1374" s="555" t="s">
        <v>6574</v>
      </c>
      <c r="X1374" s="204">
        <v>50</v>
      </c>
      <c r="Y1374" s="204">
        <v>15</v>
      </c>
      <c r="Z1374" s="204">
        <v>70</v>
      </c>
      <c r="AA1374" s="204" t="s">
        <v>1090</v>
      </c>
      <c r="AB1374" s="204" t="s">
        <v>1090</v>
      </c>
      <c r="AC1374" s="204" t="s">
        <v>1090</v>
      </c>
      <c r="AD1374" s="204" t="s">
        <v>1090</v>
      </c>
      <c r="AE1374" s="204" t="s">
        <v>1090</v>
      </c>
      <c r="AF1374" s="204">
        <v>0.3</v>
      </c>
      <c r="AG1374" s="204" t="s">
        <v>6788</v>
      </c>
      <c r="AH1374" s="204">
        <v>235.1</v>
      </c>
      <c r="AI1374" s="204" t="s">
        <v>6789</v>
      </c>
      <c r="AJ1374" s="204" t="s">
        <v>6790</v>
      </c>
      <c r="AK1374" s="204" t="s">
        <v>1108</v>
      </c>
      <c r="AL1374" s="442"/>
    </row>
    <row r="1375" spans="1:38" ht="46.5" customHeight="1" thickBot="1" x14ac:dyDescent="0.3">
      <c r="A1375" s="158" t="s">
        <v>6795</v>
      </c>
      <c r="B1375" s="423">
        <v>43146</v>
      </c>
      <c r="C1375" s="204" t="s">
        <v>6796</v>
      </c>
      <c r="D1375" s="712" t="s">
        <v>6797</v>
      </c>
      <c r="E1375" s="67" t="s">
        <v>6798</v>
      </c>
      <c r="F1375" s="67" t="s">
        <v>41</v>
      </c>
      <c r="G1375" s="67" t="s">
        <v>33</v>
      </c>
      <c r="H1375" s="422" t="s">
        <v>6799</v>
      </c>
      <c r="I1375" s="423">
        <v>43171</v>
      </c>
      <c r="J1375" s="423" t="s">
        <v>903</v>
      </c>
      <c r="K1375" s="442"/>
      <c r="L1375" s="423" t="s">
        <v>1124</v>
      </c>
      <c r="M1375" s="204" t="s">
        <v>6800</v>
      </c>
      <c r="N1375" s="204" t="s">
        <v>34</v>
      </c>
      <c r="O1375" s="204">
        <v>1168</v>
      </c>
      <c r="P1375" s="546"/>
      <c r="Q1375" s="546"/>
      <c r="R1375" s="546"/>
      <c r="S1375" s="546"/>
      <c r="T1375" s="640">
        <v>0.75</v>
      </c>
      <c r="U1375" s="204">
        <v>3.2</v>
      </c>
      <c r="V1375" s="204">
        <v>1168</v>
      </c>
      <c r="W1375" s="555" t="s">
        <v>6574</v>
      </c>
      <c r="X1375" s="204">
        <v>35</v>
      </c>
      <c r="Y1375" s="204">
        <v>25</v>
      </c>
      <c r="Z1375" s="204">
        <v>125</v>
      </c>
      <c r="AA1375" s="204" t="s">
        <v>1090</v>
      </c>
      <c r="AB1375" s="204" t="s">
        <v>1090</v>
      </c>
      <c r="AC1375" s="204" t="s">
        <v>1090</v>
      </c>
      <c r="AD1375" s="204" t="s">
        <v>1090</v>
      </c>
      <c r="AE1375" s="204" t="s">
        <v>1090</v>
      </c>
      <c r="AF1375" s="204" t="s">
        <v>1090</v>
      </c>
      <c r="AG1375" s="204" t="s">
        <v>1090</v>
      </c>
      <c r="AH1375" s="204">
        <v>598</v>
      </c>
      <c r="AI1375" s="204" t="s">
        <v>6801</v>
      </c>
      <c r="AJ1375" s="204" t="s">
        <v>6802</v>
      </c>
      <c r="AK1375" s="204" t="s">
        <v>1108</v>
      </c>
      <c r="AL1375" s="442"/>
    </row>
    <row r="1376" spans="1:38" ht="46.5" customHeight="1" thickBot="1" x14ac:dyDescent="0.3">
      <c r="A1376" s="158" t="s">
        <v>6808</v>
      </c>
      <c r="B1376" s="423">
        <v>43165</v>
      </c>
      <c r="C1376" s="204" t="s">
        <v>6809</v>
      </c>
      <c r="D1376" s="712" t="s">
        <v>6810</v>
      </c>
      <c r="E1376" s="67" t="s">
        <v>6811</v>
      </c>
      <c r="F1376" s="67" t="s">
        <v>31</v>
      </c>
      <c r="G1376" s="67" t="s">
        <v>31</v>
      </c>
      <c r="H1376" s="422" t="s">
        <v>6812</v>
      </c>
      <c r="I1376" s="423">
        <v>43200</v>
      </c>
      <c r="J1376" s="423" t="s">
        <v>903</v>
      </c>
      <c r="K1376" s="442"/>
      <c r="L1376" s="423" t="s">
        <v>365</v>
      </c>
      <c r="M1376" s="204" t="s">
        <v>289</v>
      </c>
      <c r="N1376" s="204" t="s">
        <v>25</v>
      </c>
      <c r="O1376" s="204">
        <v>14554.5</v>
      </c>
      <c r="P1376" s="546"/>
      <c r="Q1376" s="546"/>
      <c r="R1376" s="546"/>
      <c r="S1376" s="546"/>
      <c r="T1376" s="640">
        <v>33.700000000000003</v>
      </c>
      <c r="U1376" s="204">
        <v>53.27</v>
      </c>
      <c r="V1376" s="204">
        <v>14554.5</v>
      </c>
      <c r="W1376" s="555" t="s">
        <v>6574</v>
      </c>
      <c r="X1376" s="204">
        <v>50</v>
      </c>
      <c r="Y1376" s="204" t="s">
        <v>1090</v>
      </c>
      <c r="Z1376" s="204">
        <v>150</v>
      </c>
      <c r="AA1376" s="204" t="s">
        <v>1090</v>
      </c>
      <c r="AB1376" s="204" t="s">
        <v>1090</v>
      </c>
      <c r="AC1376" s="204" t="s">
        <v>1090</v>
      </c>
      <c r="AD1376" s="204" t="s">
        <v>1090</v>
      </c>
      <c r="AE1376" s="204" t="s">
        <v>1090</v>
      </c>
      <c r="AF1376" s="204">
        <v>10</v>
      </c>
      <c r="AG1376" s="204" t="s">
        <v>6813</v>
      </c>
      <c r="AH1376" s="204"/>
      <c r="AI1376" s="204" t="s">
        <v>6814</v>
      </c>
      <c r="AJ1376" s="204" t="s">
        <v>6815</v>
      </c>
      <c r="AK1376" s="204" t="s">
        <v>1108</v>
      </c>
      <c r="AL1376" s="442"/>
    </row>
    <row r="1377" spans="1:38" ht="46.5" customHeight="1" thickBot="1" x14ac:dyDescent="0.3">
      <c r="A1377" s="158" t="s">
        <v>6820</v>
      </c>
      <c r="B1377" s="423">
        <v>43167</v>
      </c>
      <c r="C1377" s="204" t="s">
        <v>6821</v>
      </c>
      <c r="D1377" s="712" t="s">
        <v>6822</v>
      </c>
      <c r="E1377" s="67" t="s">
        <v>6811</v>
      </c>
      <c r="F1377" s="67" t="s">
        <v>31</v>
      </c>
      <c r="G1377" s="67" t="s">
        <v>31</v>
      </c>
      <c r="H1377" s="422" t="s">
        <v>6812</v>
      </c>
      <c r="I1377" s="423">
        <v>43199</v>
      </c>
      <c r="J1377" s="423" t="s">
        <v>903</v>
      </c>
      <c r="K1377" s="442"/>
      <c r="L1377" s="423" t="s">
        <v>365</v>
      </c>
      <c r="M1377" s="204" t="s">
        <v>289</v>
      </c>
      <c r="N1377" s="204" t="s">
        <v>25</v>
      </c>
      <c r="O1377" s="204">
        <v>6982</v>
      </c>
      <c r="P1377" s="546"/>
      <c r="Q1377" s="546"/>
      <c r="R1377" s="546"/>
      <c r="S1377" s="546"/>
      <c r="T1377" s="640">
        <v>32.909999999999997</v>
      </c>
      <c r="U1377" s="204">
        <v>19.12</v>
      </c>
      <c r="V1377" s="204">
        <v>6982</v>
      </c>
      <c r="W1377" s="555" t="s">
        <v>6574</v>
      </c>
      <c r="X1377" s="204">
        <v>50</v>
      </c>
      <c r="Y1377" s="204">
        <v>10</v>
      </c>
      <c r="Z1377" s="204">
        <v>60</v>
      </c>
      <c r="AA1377" s="204" t="s">
        <v>1090</v>
      </c>
      <c r="AB1377" s="204" t="s">
        <v>1090</v>
      </c>
      <c r="AC1377" s="204" t="s">
        <v>1090</v>
      </c>
      <c r="AD1377" s="204" t="s">
        <v>1090</v>
      </c>
      <c r="AE1377" s="204" t="s">
        <v>1090</v>
      </c>
      <c r="AF1377" s="204">
        <v>10</v>
      </c>
      <c r="AG1377" s="204" t="s">
        <v>1090</v>
      </c>
      <c r="AH1377" s="204"/>
      <c r="AI1377" s="204" t="s">
        <v>6823</v>
      </c>
      <c r="AJ1377" s="204" t="s">
        <v>6824</v>
      </c>
      <c r="AK1377" s="204" t="s">
        <v>1108</v>
      </c>
      <c r="AL1377" s="442"/>
    </row>
    <row r="1378" spans="1:38" ht="46.5" customHeight="1" thickBot="1" x14ac:dyDescent="0.3">
      <c r="A1378" s="158" t="s">
        <v>6835</v>
      </c>
      <c r="B1378" s="423">
        <v>43186</v>
      </c>
      <c r="C1378" s="204" t="s">
        <v>6836</v>
      </c>
      <c r="D1378" s="712" t="s">
        <v>7274</v>
      </c>
      <c r="E1378" s="67" t="s">
        <v>6837</v>
      </c>
      <c r="F1378" s="67" t="s">
        <v>156</v>
      </c>
      <c r="G1378" s="67" t="s">
        <v>31</v>
      </c>
      <c r="H1378" s="422" t="s">
        <v>6838</v>
      </c>
      <c r="I1378" s="423">
        <v>43217</v>
      </c>
      <c r="J1378" s="423" t="s">
        <v>903</v>
      </c>
      <c r="K1378" s="442"/>
      <c r="L1378" s="423" t="s">
        <v>6839</v>
      </c>
      <c r="M1378" s="204" t="s">
        <v>6713</v>
      </c>
      <c r="N1378" s="204" t="s">
        <v>21</v>
      </c>
      <c r="O1378" s="204">
        <v>9715.6</v>
      </c>
      <c r="P1378" s="546"/>
      <c r="Q1378" s="546"/>
      <c r="R1378" s="546"/>
      <c r="S1378" s="546"/>
      <c r="T1378" s="640">
        <v>9.19</v>
      </c>
      <c r="U1378" s="204">
        <v>90.8</v>
      </c>
      <c r="V1378" s="204">
        <v>9715.6</v>
      </c>
      <c r="W1378" s="555" t="s">
        <v>6690</v>
      </c>
      <c r="X1378" s="204">
        <v>50</v>
      </c>
      <c r="Y1378" s="204">
        <v>50</v>
      </c>
      <c r="Z1378" s="204">
        <v>250</v>
      </c>
      <c r="AA1378" s="204" t="s">
        <v>1090</v>
      </c>
      <c r="AB1378" s="204" t="s">
        <v>1090</v>
      </c>
      <c r="AC1378" s="204" t="s">
        <v>1090</v>
      </c>
      <c r="AD1378" s="204" t="s">
        <v>1090</v>
      </c>
      <c r="AE1378" s="204" t="s">
        <v>1090</v>
      </c>
      <c r="AF1378" s="204" t="s">
        <v>1090</v>
      </c>
      <c r="AG1378" s="204" t="s">
        <v>3444</v>
      </c>
      <c r="AH1378" s="204"/>
      <c r="AI1378" s="204" t="s">
        <v>6840</v>
      </c>
      <c r="AJ1378" s="204" t="s">
        <v>6841</v>
      </c>
      <c r="AK1378" s="204" t="s">
        <v>1108</v>
      </c>
      <c r="AL1378" s="442"/>
    </row>
    <row r="1379" spans="1:38" ht="46.5" customHeight="1" thickBot="1" x14ac:dyDescent="0.3">
      <c r="A1379" s="158" t="s">
        <v>6861</v>
      </c>
      <c r="B1379" s="423">
        <v>43266</v>
      </c>
      <c r="C1379" s="204" t="s">
        <v>6862</v>
      </c>
      <c r="D1379" s="712" t="s">
        <v>7275</v>
      </c>
      <c r="E1379" s="67" t="s">
        <v>6863</v>
      </c>
      <c r="F1379" s="67" t="s">
        <v>53</v>
      </c>
      <c r="G1379" s="67" t="s">
        <v>53</v>
      </c>
      <c r="H1379" s="422" t="s">
        <v>6864</v>
      </c>
      <c r="I1379" s="423">
        <v>43294</v>
      </c>
      <c r="J1379" s="423">
        <v>44727</v>
      </c>
      <c r="K1379" s="442"/>
      <c r="L1379" s="423" t="s">
        <v>6712</v>
      </c>
      <c r="M1379" s="204" t="s">
        <v>6865</v>
      </c>
      <c r="N1379" s="204" t="s">
        <v>95</v>
      </c>
      <c r="O1379" s="204">
        <v>1490</v>
      </c>
      <c r="P1379" s="546"/>
      <c r="Q1379" s="546"/>
      <c r="R1379" s="546"/>
      <c r="S1379" s="546"/>
      <c r="T1379" s="640">
        <v>2.76</v>
      </c>
      <c r="U1379" s="204">
        <v>24.84</v>
      </c>
      <c r="V1379" s="204">
        <v>1490</v>
      </c>
      <c r="W1379" s="555" t="s">
        <v>6574</v>
      </c>
      <c r="X1379" s="204">
        <v>50</v>
      </c>
      <c r="Y1379" s="204">
        <v>25</v>
      </c>
      <c r="Z1379" s="204">
        <v>125</v>
      </c>
      <c r="AA1379" s="204" t="s">
        <v>1090</v>
      </c>
      <c r="AB1379" s="204" t="s">
        <v>1090</v>
      </c>
      <c r="AC1379" s="204" t="s">
        <v>1090</v>
      </c>
      <c r="AD1379" s="204" t="s">
        <v>1090</v>
      </c>
      <c r="AE1379" s="204" t="s">
        <v>1090</v>
      </c>
      <c r="AF1379" s="204" t="s">
        <v>1090</v>
      </c>
      <c r="AG1379" s="204" t="s">
        <v>3467</v>
      </c>
      <c r="AH1379" s="204"/>
      <c r="AI1379" s="204" t="s">
        <v>6866</v>
      </c>
      <c r="AJ1379" s="204" t="s">
        <v>6867</v>
      </c>
      <c r="AK1379" s="204" t="s">
        <v>1108</v>
      </c>
      <c r="AL1379" s="442"/>
    </row>
    <row r="1380" spans="1:38" ht="46.5" customHeight="1" thickBot="1" x14ac:dyDescent="0.3">
      <c r="A1380" s="158" t="s">
        <v>6872</v>
      </c>
      <c r="B1380" s="423">
        <v>43285</v>
      </c>
      <c r="C1380" s="204" t="s">
        <v>6873</v>
      </c>
      <c r="D1380" s="712" t="s">
        <v>7276</v>
      </c>
      <c r="E1380" s="67" t="s">
        <v>6874</v>
      </c>
      <c r="F1380" s="67" t="s">
        <v>6874</v>
      </c>
      <c r="G1380" s="67" t="s">
        <v>6875</v>
      </c>
      <c r="H1380" s="422" t="s">
        <v>6876</v>
      </c>
      <c r="I1380" s="423">
        <v>43308</v>
      </c>
      <c r="J1380" s="423">
        <v>49129</v>
      </c>
      <c r="K1380" s="442"/>
      <c r="L1380" s="423" t="s">
        <v>6780</v>
      </c>
      <c r="M1380" s="204" t="s">
        <v>2825</v>
      </c>
      <c r="N1380" s="204" t="s">
        <v>48</v>
      </c>
      <c r="O1380" s="204">
        <v>578160</v>
      </c>
      <c r="P1380" s="546" t="s">
        <v>8937</v>
      </c>
      <c r="Q1380" s="546" t="s">
        <v>8937</v>
      </c>
      <c r="R1380" s="546"/>
      <c r="S1380" s="546"/>
      <c r="T1380" s="640">
        <v>153</v>
      </c>
      <c r="U1380" s="204">
        <v>1584</v>
      </c>
      <c r="V1380" s="204">
        <v>578160</v>
      </c>
      <c r="W1380" s="422" t="s">
        <v>6574</v>
      </c>
      <c r="X1380" s="204">
        <v>35</v>
      </c>
      <c r="Y1380" s="204">
        <v>25</v>
      </c>
      <c r="Z1380" s="204">
        <v>125</v>
      </c>
      <c r="AA1380" s="204" t="s">
        <v>1090</v>
      </c>
      <c r="AB1380" s="204" t="s">
        <v>1090</v>
      </c>
      <c r="AC1380" s="204" t="s">
        <v>1090</v>
      </c>
      <c r="AD1380" s="204">
        <v>15</v>
      </c>
      <c r="AE1380" s="204">
        <v>2</v>
      </c>
      <c r="AF1380" s="204">
        <v>0.3</v>
      </c>
      <c r="AG1380" s="204" t="s">
        <v>6877</v>
      </c>
      <c r="AH1380" s="204"/>
      <c r="AI1380" s="204" t="s">
        <v>6878</v>
      </c>
      <c r="AJ1380" s="204" t="s">
        <v>6879</v>
      </c>
      <c r="AK1380" s="204" t="s">
        <v>1108</v>
      </c>
      <c r="AL1380" s="442"/>
    </row>
    <row r="1381" spans="1:38" ht="46.5" customHeight="1" thickBot="1" x14ac:dyDescent="0.3">
      <c r="A1381" s="158" t="s">
        <v>6880</v>
      </c>
      <c r="B1381" s="423">
        <v>43290</v>
      </c>
      <c r="C1381" s="204" t="s">
        <v>6881</v>
      </c>
      <c r="D1381" s="712" t="s">
        <v>7277</v>
      </c>
      <c r="E1381" s="67" t="s">
        <v>87</v>
      </c>
      <c r="F1381" s="67" t="s">
        <v>87</v>
      </c>
      <c r="G1381" s="67" t="s">
        <v>70</v>
      </c>
      <c r="H1381" s="422" t="s">
        <v>6882</v>
      </c>
      <c r="I1381" s="423">
        <v>43313</v>
      </c>
      <c r="J1381" s="423">
        <v>47673</v>
      </c>
      <c r="K1381" s="442"/>
      <c r="L1381" s="423" t="s">
        <v>6883</v>
      </c>
      <c r="M1381" s="204" t="s">
        <v>6884</v>
      </c>
      <c r="N1381" s="204" t="s">
        <v>66</v>
      </c>
      <c r="O1381" s="204">
        <v>90746</v>
      </c>
      <c r="P1381" s="546" t="s">
        <v>8999</v>
      </c>
      <c r="Q1381" s="546" t="s">
        <v>8999</v>
      </c>
      <c r="R1381" s="546"/>
      <c r="S1381" s="546"/>
      <c r="T1381" s="640">
        <v>19.96</v>
      </c>
      <c r="U1381" s="204">
        <v>266.31</v>
      </c>
      <c r="V1381" s="204">
        <v>90746</v>
      </c>
      <c r="W1381" s="555" t="s">
        <v>6574</v>
      </c>
      <c r="X1381" s="204">
        <v>60</v>
      </c>
      <c r="Y1381" s="204">
        <v>25</v>
      </c>
      <c r="Z1381" s="204">
        <v>125</v>
      </c>
      <c r="AA1381" s="204"/>
      <c r="AB1381" s="204"/>
      <c r="AC1381" s="204"/>
      <c r="AD1381" s="204"/>
      <c r="AE1381" s="204"/>
      <c r="AF1381" s="204" t="s">
        <v>6885</v>
      </c>
      <c r="AG1381" s="204" t="s">
        <v>6886</v>
      </c>
      <c r="AH1381" s="204">
        <v>389</v>
      </c>
      <c r="AI1381" s="204" t="s">
        <v>6887</v>
      </c>
      <c r="AJ1381" s="204" t="s">
        <v>6888</v>
      </c>
      <c r="AK1381" s="204" t="s">
        <v>1108</v>
      </c>
      <c r="AL1381" s="442"/>
    </row>
    <row r="1382" spans="1:38" ht="46.5" customHeight="1" thickBot="1" x14ac:dyDescent="0.3">
      <c r="A1382" s="158" t="s">
        <v>6889</v>
      </c>
      <c r="B1382" s="423">
        <v>43291</v>
      </c>
      <c r="C1382" s="204" t="s">
        <v>6890</v>
      </c>
      <c r="D1382" s="712" t="s">
        <v>9000</v>
      </c>
      <c r="E1382" s="67" t="s">
        <v>62</v>
      </c>
      <c r="F1382" s="67" t="s">
        <v>62</v>
      </c>
      <c r="G1382" s="67" t="s">
        <v>51</v>
      </c>
      <c r="H1382" s="422" t="s">
        <v>6891</v>
      </c>
      <c r="I1382" s="423">
        <v>43321</v>
      </c>
      <c r="J1382" s="423">
        <v>45483</v>
      </c>
      <c r="K1382" s="442"/>
      <c r="L1382" s="423" t="s">
        <v>6892</v>
      </c>
      <c r="M1382" s="204" t="s">
        <v>300</v>
      </c>
      <c r="N1382" s="204" t="s">
        <v>52</v>
      </c>
      <c r="O1382" s="204">
        <v>6240</v>
      </c>
      <c r="P1382" s="546"/>
      <c r="Q1382" s="546"/>
      <c r="R1382" s="546"/>
      <c r="S1382" s="546"/>
      <c r="T1382" s="640">
        <v>6.72</v>
      </c>
      <c r="U1382" s="204">
        <v>48</v>
      </c>
      <c r="V1382" s="204">
        <v>6240</v>
      </c>
      <c r="W1382" s="555" t="s">
        <v>6690</v>
      </c>
      <c r="X1382" s="204">
        <v>100</v>
      </c>
      <c r="Y1382" s="204" t="s">
        <v>1090</v>
      </c>
      <c r="Z1382" s="204" t="s">
        <v>1090</v>
      </c>
      <c r="AA1382" s="204" t="s">
        <v>1090</v>
      </c>
      <c r="AB1382" s="204" t="s">
        <v>1090</v>
      </c>
      <c r="AC1382" s="204" t="s">
        <v>1090</v>
      </c>
      <c r="AD1382" s="204" t="s">
        <v>1090</v>
      </c>
      <c r="AE1382" s="204" t="s">
        <v>1090</v>
      </c>
      <c r="AF1382" s="204">
        <v>3</v>
      </c>
      <c r="AG1382" s="204"/>
      <c r="AH1382" s="204" t="s">
        <v>6893</v>
      </c>
      <c r="AI1382" s="204" t="s">
        <v>6894</v>
      </c>
      <c r="AJ1382" s="204" t="s">
        <v>6895</v>
      </c>
      <c r="AK1382" s="204" t="s">
        <v>1108</v>
      </c>
      <c r="AL1382" s="442"/>
    </row>
    <row r="1383" spans="1:38" ht="46.5" customHeight="1" x14ac:dyDescent="0.25">
      <c r="A1383" s="418" t="s">
        <v>6907</v>
      </c>
      <c r="B1383" s="419">
        <v>43297</v>
      </c>
      <c r="C1383" s="403" t="s">
        <v>7521</v>
      </c>
      <c r="D1383" s="715" t="s">
        <v>7520</v>
      </c>
      <c r="E1383" s="403" t="s">
        <v>6825</v>
      </c>
      <c r="F1383" s="403" t="s">
        <v>70</v>
      </c>
      <c r="G1383" s="403" t="s">
        <v>70</v>
      </c>
      <c r="H1383" s="418" t="s">
        <v>6908</v>
      </c>
      <c r="I1383" s="419">
        <v>43320</v>
      </c>
      <c r="J1383" s="419">
        <v>45911</v>
      </c>
      <c r="K1383" s="419"/>
      <c r="L1383" s="419" t="s">
        <v>365</v>
      </c>
      <c r="M1383" s="403" t="s">
        <v>289</v>
      </c>
      <c r="N1383" s="403" t="s">
        <v>25</v>
      </c>
      <c r="O1383" s="403">
        <v>250000</v>
      </c>
      <c r="P1383" s="552" t="s">
        <v>7527</v>
      </c>
      <c r="Q1383" s="552" t="s">
        <v>7527</v>
      </c>
      <c r="R1383" s="552"/>
      <c r="S1383" s="552"/>
      <c r="T1383" s="644">
        <v>684.93100000000004</v>
      </c>
      <c r="U1383" s="403">
        <v>28.539000000000001</v>
      </c>
      <c r="V1383" s="403">
        <v>250000</v>
      </c>
      <c r="W1383" s="403" t="s">
        <v>6690</v>
      </c>
      <c r="X1383" s="403">
        <v>100</v>
      </c>
      <c r="Y1383" s="403" t="s">
        <v>1090</v>
      </c>
      <c r="Z1383" s="403">
        <v>100</v>
      </c>
      <c r="AA1383" s="403" t="s">
        <v>1090</v>
      </c>
      <c r="AB1383" s="403" t="s">
        <v>1090</v>
      </c>
      <c r="AC1383" s="403" t="s">
        <v>1090</v>
      </c>
      <c r="AD1383" s="403">
        <v>15</v>
      </c>
      <c r="AE1383" s="403">
        <v>2</v>
      </c>
      <c r="AF1383" s="403">
        <v>1</v>
      </c>
      <c r="AG1383" s="403"/>
      <c r="AH1383" s="403">
        <v>32.71</v>
      </c>
      <c r="AI1383" s="403" t="s">
        <v>7523</v>
      </c>
      <c r="AJ1383" s="403" t="s">
        <v>7524</v>
      </c>
      <c r="AK1383" s="403" t="s">
        <v>1108</v>
      </c>
      <c r="AL1383" s="403"/>
    </row>
    <row r="1384" spans="1:38" ht="46.5" customHeight="1" thickBot="1" x14ac:dyDescent="0.3">
      <c r="A1384" s="158" t="s">
        <v>6907</v>
      </c>
      <c r="B1384" s="423">
        <v>43297</v>
      </c>
      <c r="C1384" s="204" t="s">
        <v>7522</v>
      </c>
      <c r="D1384" s="67" t="s">
        <v>7520</v>
      </c>
      <c r="E1384" s="67" t="s">
        <v>6825</v>
      </c>
      <c r="F1384" s="67" t="s">
        <v>70</v>
      </c>
      <c r="G1384" s="67" t="s">
        <v>70</v>
      </c>
      <c r="H1384" s="422" t="s">
        <v>6908</v>
      </c>
      <c r="I1384" s="423">
        <v>43320</v>
      </c>
      <c r="J1384" s="423">
        <v>45911</v>
      </c>
      <c r="K1384" s="442"/>
      <c r="L1384" s="423" t="s">
        <v>365</v>
      </c>
      <c r="M1384" s="204" t="s">
        <v>289</v>
      </c>
      <c r="N1384" s="204" t="s">
        <v>25</v>
      </c>
      <c r="O1384" s="204">
        <v>50000</v>
      </c>
      <c r="P1384" s="546" t="s">
        <v>7527</v>
      </c>
      <c r="Q1384" s="546" t="s">
        <v>7527</v>
      </c>
      <c r="R1384" s="546"/>
      <c r="S1384" s="546"/>
      <c r="T1384" s="640">
        <v>136.98599999999999</v>
      </c>
      <c r="U1384" s="204">
        <v>5.7080000000000002</v>
      </c>
      <c r="V1384" s="204">
        <v>50000</v>
      </c>
      <c r="W1384" s="555" t="s">
        <v>6690</v>
      </c>
      <c r="X1384" s="204">
        <v>100</v>
      </c>
      <c r="Y1384" s="204" t="s">
        <v>1090</v>
      </c>
      <c r="Z1384" s="204">
        <v>100</v>
      </c>
      <c r="AA1384" s="204" t="s">
        <v>1090</v>
      </c>
      <c r="AB1384" s="204" t="s">
        <v>1090</v>
      </c>
      <c r="AC1384" s="204" t="s">
        <v>1090</v>
      </c>
      <c r="AD1384" s="204">
        <v>15</v>
      </c>
      <c r="AE1384" s="204">
        <v>2</v>
      </c>
      <c r="AF1384" s="204">
        <v>1</v>
      </c>
      <c r="AG1384" s="204" t="s">
        <v>6909</v>
      </c>
      <c r="AH1384" s="204">
        <v>33.000999999999998</v>
      </c>
      <c r="AI1384" s="204" t="s">
        <v>7525</v>
      </c>
      <c r="AJ1384" s="204" t="s">
        <v>7526</v>
      </c>
      <c r="AK1384" s="204" t="s">
        <v>1108</v>
      </c>
      <c r="AL1384" s="442"/>
    </row>
    <row r="1385" spans="1:38" ht="46.5" customHeight="1" thickBot="1" x14ac:dyDescent="0.3">
      <c r="A1385" s="158" t="s">
        <v>6913</v>
      </c>
      <c r="B1385" s="423">
        <v>43313</v>
      </c>
      <c r="C1385" s="204" t="s">
        <v>6914</v>
      </c>
      <c r="D1385" s="712" t="s">
        <v>7278</v>
      </c>
      <c r="E1385" s="67" t="s">
        <v>195</v>
      </c>
      <c r="F1385" s="67" t="s">
        <v>69</v>
      </c>
      <c r="G1385" s="67" t="s">
        <v>51</v>
      </c>
      <c r="H1385" s="422" t="s">
        <v>6915</v>
      </c>
      <c r="I1385" s="423">
        <v>43334</v>
      </c>
      <c r="J1385" s="423">
        <v>45505</v>
      </c>
      <c r="K1385" s="442"/>
      <c r="L1385" s="423" t="s">
        <v>6719</v>
      </c>
      <c r="M1385" s="204" t="s">
        <v>300</v>
      </c>
      <c r="N1385" s="204" t="s">
        <v>52</v>
      </c>
      <c r="O1385" s="204">
        <v>6840</v>
      </c>
      <c r="P1385" s="546"/>
      <c r="Q1385" s="546"/>
      <c r="R1385" s="546"/>
      <c r="S1385" s="546"/>
      <c r="T1385" s="640">
        <v>6.5</v>
      </c>
      <c r="U1385" s="204">
        <v>28.5</v>
      </c>
      <c r="V1385" s="204">
        <v>6840</v>
      </c>
      <c r="W1385" s="555" t="s">
        <v>6690</v>
      </c>
      <c r="X1385" s="204">
        <v>50</v>
      </c>
      <c r="Y1385" s="204">
        <v>50</v>
      </c>
      <c r="Z1385" s="204">
        <v>250</v>
      </c>
      <c r="AA1385" s="204" t="s">
        <v>1090</v>
      </c>
      <c r="AB1385" s="204" t="s">
        <v>1090</v>
      </c>
      <c r="AC1385" s="204" t="s">
        <v>1090</v>
      </c>
      <c r="AD1385" s="204" t="s">
        <v>1090</v>
      </c>
      <c r="AE1385" s="204" t="s">
        <v>1090</v>
      </c>
      <c r="AF1385" s="204" t="s">
        <v>1090</v>
      </c>
      <c r="AG1385" s="204" t="s">
        <v>6117</v>
      </c>
      <c r="AH1385" s="204">
        <v>315.5</v>
      </c>
      <c r="AI1385" s="204" t="s">
        <v>6916</v>
      </c>
      <c r="AJ1385" s="204" t="s">
        <v>6917</v>
      </c>
      <c r="AK1385" s="204" t="s">
        <v>1108</v>
      </c>
      <c r="AL1385" s="442"/>
    </row>
    <row r="1386" spans="1:38" ht="46.5" customHeight="1" thickBot="1" x14ac:dyDescent="0.3">
      <c r="A1386" s="158" t="s">
        <v>6923</v>
      </c>
      <c r="B1386" s="423">
        <v>43319</v>
      </c>
      <c r="C1386" s="204" t="s">
        <v>6924</v>
      </c>
      <c r="D1386" s="712" t="s">
        <v>7865</v>
      </c>
      <c r="E1386" s="67" t="s">
        <v>33</v>
      </c>
      <c r="F1386" s="67" t="s">
        <v>41</v>
      </c>
      <c r="G1386" s="67" t="s">
        <v>33</v>
      </c>
      <c r="H1386" s="422" t="s">
        <v>180</v>
      </c>
      <c r="I1386" s="423">
        <v>43340</v>
      </c>
      <c r="J1386" s="423">
        <v>45661</v>
      </c>
      <c r="K1386" s="442"/>
      <c r="L1386" s="423" t="s">
        <v>6749</v>
      </c>
      <c r="M1386" s="204" t="s">
        <v>6925</v>
      </c>
      <c r="N1386" s="204" t="s">
        <v>34</v>
      </c>
      <c r="O1386" s="204">
        <v>404856</v>
      </c>
      <c r="P1386" s="546" t="s">
        <v>8614</v>
      </c>
      <c r="Q1386" s="546" t="s">
        <v>8615</v>
      </c>
      <c r="R1386" s="546"/>
      <c r="S1386" s="546"/>
      <c r="T1386" s="640">
        <v>95</v>
      </c>
      <c r="U1386" s="204">
        <v>1274</v>
      </c>
      <c r="V1386" s="204">
        <v>404856</v>
      </c>
      <c r="W1386" s="555" t="s">
        <v>6690</v>
      </c>
      <c r="X1386" s="204">
        <v>50</v>
      </c>
      <c r="Y1386" s="204">
        <v>25</v>
      </c>
      <c r="Z1386" s="204">
        <v>125</v>
      </c>
      <c r="AA1386" s="204" t="s">
        <v>1090</v>
      </c>
      <c r="AB1386" s="204" t="s">
        <v>1090</v>
      </c>
      <c r="AC1386" s="204" t="s">
        <v>1090</v>
      </c>
      <c r="AD1386" s="204" t="s">
        <v>1090</v>
      </c>
      <c r="AE1386" s="204" t="s">
        <v>1090</v>
      </c>
      <c r="AF1386" s="204" t="s">
        <v>1090</v>
      </c>
      <c r="AG1386" s="204" t="s">
        <v>8613</v>
      </c>
      <c r="AH1386" s="204">
        <v>537.69000000000005</v>
      </c>
      <c r="AI1386" s="204" t="s">
        <v>6926</v>
      </c>
      <c r="AJ1386" s="204" t="s">
        <v>6927</v>
      </c>
      <c r="AK1386" s="204" t="s">
        <v>1108</v>
      </c>
      <c r="AL1386" s="442"/>
    </row>
    <row r="1387" spans="1:38" ht="46.5" customHeight="1" x14ac:dyDescent="0.25">
      <c r="A1387" s="155" t="s">
        <v>6928</v>
      </c>
      <c r="B1387" s="856">
        <v>43333</v>
      </c>
      <c r="C1387" s="794" t="s">
        <v>6935</v>
      </c>
      <c r="D1387" s="713" t="s">
        <v>7279</v>
      </c>
      <c r="E1387" s="39" t="s">
        <v>6929</v>
      </c>
      <c r="F1387" s="39" t="s">
        <v>6929</v>
      </c>
      <c r="G1387" s="39" t="s">
        <v>128</v>
      </c>
      <c r="H1387" s="704" t="s">
        <v>6001</v>
      </c>
      <c r="I1387" s="856">
        <v>43355</v>
      </c>
      <c r="J1387" s="856">
        <v>44491</v>
      </c>
      <c r="K1387" s="857"/>
      <c r="L1387" s="856" t="s">
        <v>6930</v>
      </c>
      <c r="M1387" s="794" t="s">
        <v>302</v>
      </c>
      <c r="N1387" s="794" t="s">
        <v>34</v>
      </c>
      <c r="O1387" s="794">
        <v>109325</v>
      </c>
      <c r="P1387" s="794"/>
      <c r="Q1387" s="794"/>
      <c r="R1387" s="794"/>
      <c r="S1387" s="794"/>
      <c r="T1387" s="858">
        <v>26</v>
      </c>
      <c r="U1387" s="794">
        <v>420.48</v>
      </c>
      <c r="V1387" s="794">
        <v>109325</v>
      </c>
      <c r="W1387" s="859" t="s">
        <v>6574</v>
      </c>
      <c r="X1387" s="794">
        <v>50</v>
      </c>
      <c r="Y1387" s="794" t="s">
        <v>1090</v>
      </c>
      <c r="Z1387" s="794">
        <v>100</v>
      </c>
      <c r="AA1387" s="794" t="s">
        <v>1090</v>
      </c>
      <c r="AB1387" s="794" t="s">
        <v>1090</v>
      </c>
      <c r="AC1387" s="794" t="s">
        <v>1090</v>
      </c>
      <c r="AD1387" s="794" t="s">
        <v>1090</v>
      </c>
      <c r="AE1387" s="794" t="s">
        <v>1090</v>
      </c>
      <c r="AF1387" s="794">
        <v>0.5</v>
      </c>
      <c r="AG1387" s="794"/>
      <c r="AH1387" s="794">
        <v>145</v>
      </c>
      <c r="AI1387" s="794" t="s">
        <v>6931</v>
      </c>
      <c r="AJ1387" s="794" t="s">
        <v>6932</v>
      </c>
      <c r="AK1387" s="794" t="s">
        <v>1108</v>
      </c>
      <c r="AL1387" s="794" t="s">
        <v>8272</v>
      </c>
    </row>
    <row r="1388" spans="1:38" ht="46.5" customHeight="1" thickBot="1" x14ac:dyDescent="0.3">
      <c r="A1388" s="156" t="s">
        <v>6928</v>
      </c>
      <c r="B1388" s="551">
        <v>43333</v>
      </c>
      <c r="C1388" s="483" t="s">
        <v>6936</v>
      </c>
      <c r="D1388" s="711" t="s">
        <v>7280</v>
      </c>
      <c r="E1388" s="103" t="s">
        <v>6929</v>
      </c>
      <c r="F1388" s="103" t="s">
        <v>6929</v>
      </c>
      <c r="G1388" s="103" t="s">
        <v>128</v>
      </c>
      <c r="H1388" s="550" t="s">
        <v>6001</v>
      </c>
      <c r="I1388" s="551">
        <v>43355</v>
      </c>
      <c r="J1388" s="551">
        <v>44491</v>
      </c>
      <c r="K1388" s="693"/>
      <c r="L1388" s="551" t="s">
        <v>6930</v>
      </c>
      <c r="M1388" s="483" t="s">
        <v>302</v>
      </c>
      <c r="N1388" s="483" t="s">
        <v>34</v>
      </c>
      <c r="O1388" s="483">
        <v>1265</v>
      </c>
      <c r="P1388" s="483"/>
      <c r="Q1388" s="483"/>
      <c r="R1388" s="483"/>
      <c r="S1388" s="483"/>
      <c r="T1388" s="643"/>
      <c r="U1388" s="483">
        <v>3.26</v>
      </c>
      <c r="V1388" s="483">
        <v>1265</v>
      </c>
      <c r="W1388" s="694" t="s">
        <v>6574</v>
      </c>
      <c r="X1388" s="483">
        <v>35</v>
      </c>
      <c r="Y1388" s="483" t="s">
        <v>1090</v>
      </c>
      <c r="Z1388" s="483">
        <v>100</v>
      </c>
      <c r="AA1388" s="483" t="s">
        <v>1090</v>
      </c>
      <c r="AB1388" s="483" t="s">
        <v>1090</v>
      </c>
      <c r="AC1388" s="483" t="s">
        <v>1090</v>
      </c>
      <c r="AD1388" s="483" t="s">
        <v>1090</v>
      </c>
      <c r="AE1388" s="483" t="s">
        <v>1090</v>
      </c>
      <c r="AF1388" s="483">
        <v>0.3</v>
      </c>
      <c r="AG1388" s="483"/>
      <c r="AH1388" s="483">
        <v>145</v>
      </c>
      <c r="AI1388" s="483" t="s">
        <v>6933</v>
      </c>
      <c r="AJ1388" s="483" t="s">
        <v>6934</v>
      </c>
      <c r="AK1388" s="483" t="s">
        <v>1108</v>
      </c>
      <c r="AL1388" s="483" t="s">
        <v>8272</v>
      </c>
    </row>
    <row r="1389" spans="1:38" ht="46.5" customHeight="1" thickBot="1" x14ac:dyDescent="0.3">
      <c r="A1389" s="158" t="s">
        <v>6937</v>
      </c>
      <c r="B1389" s="423">
        <v>43336</v>
      </c>
      <c r="C1389" s="204" t="s">
        <v>6941</v>
      </c>
      <c r="D1389" s="712" t="s">
        <v>8926</v>
      </c>
      <c r="E1389" s="67" t="s">
        <v>135</v>
      </c>
      <c r="F1389" s="67" t="s">
        <v>136</v>
      </c>
      <c r="G1389" s="67" t="s">
        <v>51</v>
      </c>
      <c r="H1389" s="422" t="s">
        <v>6613</v>
      </c>
      <c r="I1389" s="423">
        <v>43356</v>
      </c>
      <c r="J1389" s="423">
        <v>46357</v>
      </c>
      <c r="K1389" s="442"/>
      <c r="L1389" s="423" t="s">
        <v>6500</v>
      </c>
      <c r="M1389" s="204" t="s">
        <v>6938</v>
      </c>
      <c r="N1389" s="204" t="s">
        <v>34</v>
      </c>
      <c r="O1389" s="204">
        <v>2555</v>
      </c>
      <c r="P1389" s="546" t="s">
        <v>8927</v>
      </c>
      <c r="Q1389" s="546" t="s">
        <v>7957</v>
      </c>
      <c r="R1389" s="546"/>
      <c r="S1389" s="546"/>
      <c r="T1389" s="640">
        <v>7.0000000000000007E-2</v>
      </c>
      <c r="U1389" s="204">
        <v>7</v>
      </c>
      <c r="V1389" s="204">
        <v>2555</v>
      </c>
      <c r="W1389" s="555" t="s">
        <v>6574</v>
      </c>
      <c r="X1389" s="204">
        <v>35</v>
      </c>
      <c r="Y1389" s="204">
        <v>25</v>
      </c>
      <c r="Z1389" s="204">
        <v>125</v>
      </c>
      <c r="AA1389" s="204" t="s">
        <v>1090</v>
      </c>
      <c r="AB1389" s="204" t="s">
        <v>1090</v>
      </c>
      <c r="AC1389" s="204" t="s">
        <v>1090</v>
      </c>
      <c r="AD1389" s="204" t="s">
        <v>1090</v>
      </c>
      <c r="AE1389" s="204" t="s">
        <v>1090</v>
      </c>
      <c r="AF1389" s="204">
        <v>0.3</v>
      </c>
      <c r="AG1389" s="204" t="s">
        <v>3403</v>
      </c>
      <c r="AH1389" s="204">
        <v>185.4</v>
      </c>
      <c r="AI1389" s="204" t="s">
        <v>6939</v>
      </c>
      <c r="AJ1389" s="204" t="s">
        <v>6940</v>
      </c>
      <c r="AK1389" s="204" t="s">
        <v>1108</v>
      </c>
      <c r="AL1389" s="442"/>
    </row>
    <row r="1390" spans="1:38" ht="46.5" customHeight="1" thickBot="1" x14ac:dyDescent="0.3">
      <c r="A1390" s="158" t="s">
        <v>6942</v>
      </c>
      <c r="B1390" s="423">
        <v>43341</v>
      </c>
      <c r="C1390" s="204" t="s">
        <v>6943</v>
      </c>
      <c r="D1390" s="712" t="s">
        <v>7281</v>
      </c>
      <c r="E1390" s="67" t="s">
        <v>6944</v>
      </c>
      <c r="F1390" s="67" t="s">
        <v>83</v>
      </c>
      <c r="G1390" s="67" t="s">
        <v>33</v>
      </c>
      <c r="H1390" s="422" t="s">
        <v>6945</v>
      </c>
      <c r="I1390" s="423">
        <v>43364</v>
      </c>
      <c r="J1390" s="423">
        <v>45533</v>
      </c>
      <c r="K1390" s="442"/>
      <c r="L1390" s="423" t="s">
        <v>6589</v>
      </c>
      <c r="M1390" s="204" t="s">
        <v>6946</v>
      </c>
      <c r="N1390" s="204" t="s">
        <v>34</v>
      </c>
      <c r="O1390" s="204">
        <v>4964</v>
      </c>
      <c r="P1390" s="546"/>
      <c r="Q1390" s="546"/>
      <c r="R1390" s="546"/>
      <c r="S1390" s="546"/>
      <c r="T1390" s="640"/>
      <c r="U1390" s="204">
        <v>13.6</v>
      </c>
      <c r="V1390" s="204">
        <v>4964</v>
      </c>
      <c r="W1390" s="555" t="s">
        <v>6690</v>
      </c>
      <c r="X1390" s="204">
        <v>50</v>
      </c>
      <c r="Y1390" s="204">
        <v>50</v>
      </c>
      <c r="Z1390" s="204">
        <v>250</v>
      </c>
      <c r="AA1390" s="204">
        <v>10</v>
      </c>
      <c r="AB1390" s="204" t="s">
        <v>1090</v>
      </c>
      <c r="AC1390" s="204" t="s">
        <v>1090</v>
      </c>
      <c r="AD1390" s="204" t="s">
        <v>1090</v>
      </c>
      <c r="AE1390" s="204">
        <v>2</v>
      </c>
      <c r="AF1390" s="204" t="s">
        <v>1090</v>
      </c>
      <c r="AG1390" s="204"/>
      <c r="AH1390" s="204">
        <v>1196</v>
      </c>
      <c r="AI1390" s="204" t="s">
        <v>6947</v>
      </c>
      <c r="AJ1390" s="204" t="s">
        <v>6948</v>
      </c>
      <c r="AK1390" s="204" t="s">
        <v>1108</v>
      </c>
      <c r="AL1390" s="442"/>
    </row>
    <row r="1391" spans="1:38" ht="46.5" customHeight="1" thickBot="1" x14ac:dyDescent="0.3">
      <c r="A1391" s="158" t="s">
        <v>6949</v>
      </c>
      <c r="B1391" s="423">
        <v>43353</v>
      </c>
      <c r="C1391" s="204" t="s">
        <v>6950</v>
      </c>
      <c r="D1391" s="712" t="s">
        <v>7282</v>
      </c>
      <c r="E1391" s="67" t="s">
        <v>6951</v>
      </c>
      <c r="F1391" s="67" t="s">
        <v>45</v>
      </c>
      <c r="G1391" s="67" t="s">
        <v>45</v>
      </c>
      <c r="H1391" s="422" t="s">
        <v>6952</v>
      </c>
      <c r="I1391" s="423">
        <v>43372</v>
      </c>
      <c r="J1391" s="423">
        <v>47006</v>
      </c>
      <c r="K1391" s="442"/>
      <c r="L1391" s="423" t="s">
        <v>365</v>
      </c>
      <c r="M1391" s="204" t="s">
        <v>289</v>
      </c>
      <c r="N1391" s="204" t="s">
        <v>25</v>
      </c>
      <c r="O1391" s="204">
        <v>2986100</v>
      </c>
      <c r="P1391" s="546"/>
      <c r="Q1391" s="546"/>
      <c r="R1391" s="546"/>
      <c r="S1391" s="546"/>
      <c r="T1391" s="640">
        <v>650</v>
      </c>
      <c r="U1391" s="204">
        <v>8181</v>
      </c>
      <c r="V1391" s="204">
        <v>2986100</v>
      </c>
      <c r="W1391" s="555" t="s">
        <v>6574</v>
      </c>
      <c r="X1391" s="204">
        <v>35</v>
      </c>
      <c r="Y1391" s="204">
        <v>25</v>
      </c>
      <c r="Z1391" s="204">
        <v>125</v>
      </c>
      <c r="AA1391" s="204">
        <v>15</v>
      </c>
      <c r="AB1391" s="204" t="s">
        <v>1090</v>
      </c>
      <c r="AC1391" s="204" t="s">
        <v>1090</v>
      </c>
      <c r="AD1391" s="204">
        <v>15</v>
      </c>
      <c r="AE1391" s="204">
        <v>2</v>
      </c>
      <c r="AF1391" s="204">
        <v>0.5</v>
      </c>
      <c r="AG1391" s="204" t="s">
        <v>6953</v>
      </c>
      <c r="AH1391" s="204">
        <v>8.9499999999999993</v>
      </c>
      <c r="AI1391" s="204" t="s">
        <v>6954</v>
      </c>
      <c r="AJ1391" s="204" t="s">
        <v>6955</v>
      </c>
      <c r="AK1391" s="204" t="s">
        <v>1108</v>
      </c>
      <c r="AL1391" s="442"/>
    </row>
    <row r="1392" spans="1:38" ht="46.5" customHeight="1" thickBot="1" x14ac:dyDescent="0.3">
      <c r="A1392" s="158" t="s">
        <v>6959</v>
      </c>
      <c r="B1392" s="423">
        <v>43369</v>
      </c>
      <c r="C1392" s="204" t="s">
        <v>6960</v>
      </c>
      <c r="D1392" s="712" t="s">
        <v>7283</v>
      </c>
      <c r="E1392" s="67" t="s">
        <v>6961</v>
      </c>
      <c r="F1392" s="67" t="s">
        <v>6962</v>
      </c>
      <c r="G1392" s="67" t="s">
        <v>28</v>
      </c>
      <c r="H1392" s="422" t="s">
        <v>6963</v>
      </c>
      <c r="I1392" s="423">
        <v>43391</v>
      </c>
      <c r="J1392" s="423">
        <v>44270</v>
      </c>
      <c r="K1392" s="442"/>
      <c r="L1392" s="423" t="s">
        <v>6964</v>
      </c>
      <c r="M1392" s="204" t="s">
        <v>6965</v>
      </c>
      <c r="N1392" s="204" t="s">
        <v>21</v>
      </c>
      <c r="O1392" s="204">
        <v>76032</v>
      </c>
      <c r="P1392" s="546"/>
      <c r="Q1392" s="546"/>
      <c r="R1392" s="546"/>
      <c r="S1392" s="546"/>
      <c r="T1392" s="640"/>
      <c r="U1392" s="204"/>
      <c r="V1392" s="204"/>
      <c r="W1392" s="555" t="s">
        <v>6690</v>
      </c>
      <c r="X1392" s="204">
        <v>100</v>
      </c>
      <c r="Y1392" s="204"/>
      <c r="Z1392" s="204">
        <v>125</v>
      </c>
      <c r="AA1392" s="204"/>
      <c r="AB1392" s="204"/>
      <c r="AC1392" s="204"/>
      <c r="AD1392" s="204"/>
      <c r="AE1392" s="204"/>
      <c r="AF1392" s="204">
        <v>0.5</v>
      </c>
      <c r="AG1392" s="204"/>
      <c r="AH1392" s="204"/>
      <c r="AI1392" s="204" t="s">
        <v>6966</v>
      </c>
      <c r="AJ1392" s="204" t="s">
        <v>6967</v>
      </c>
      <c r="AK1392" s="204" t="s">
        <v>1108</v>
      </c>
      <c r="AL1392" s="442"/>
    </row>
    <row r="1393" spans="1:38" ht="46.5" customHeight="1" thickBot="1" x14ac:dyDescent="0.3">
      <c r="A1393" s="158" t="s">
        <v>6974</v>
      </c>
      <c r="B1393" s="423">
        <v>43416</v>
      </c>
      <c r="C1393" s="204" t="s">
        <v>6975</v>
      </c>
      <c r="D1393" s="712" t="s">
        <v>6976</v>
      </c>
      <c r="E1393" s="67" t="s">
        <v>6977</v>
      </c>
      <c r="F1393" s="67" t="s">
        <v>141</v>
      </c>
      <c r="G1393" s="67" t="s">
        <v>128</v>
      </c>
      <c r="H1393" s="422" t="s">
        <v>6978</v>
      </c>
      <c r="I1393" s="423">
        <v>43438</v>
      </c>
      <c r="J1393" s="423">
        <v>45608</v>
      </c>
      <c r="K1393" s="442"/>
      <c r="L1393" s="423" t="s">
        <v>6979</v>
      </c>
      <c r="M1393" s="204" t="s">
        <v>299</v>
      </c>
      <c r="N1393" s="204" t="s">
        <v>66</v>
      </c>
      <c r="O1393" s="204">
        <v>2555</v>
      </c>
      <c r="P1393" s="546"/>
      <c r="Q1393" s="546"/>
      <c r="R1393" s="546"/>
      <c r="S1393" s="546"/>
      <c r="T1393" s="640">
        <v>1.44</v>
      </c>
      <c r="U1393" s="204">
        <v>7</v>
      </c>
      <c r="V1393" s="204">
        <v>2555</v>
      </c>
      <c r="W1393" s="555" t="s">
        <v>6690</v>
      </c>
      <c r="X1393" s="204">
        <v>100</v>
      </c>
      <c r="Y1393" s="204">
        <v>25</v>
      </c>
      <c r="Z1393" s="204">
        <v>100</v>
      </c>
      <c r="AA1393" s="204" t="s">
        <v>1090</v>
      </c>
      <c r="AB1393" s="204" t="s">
        <v>1090</v>
      </c>
      <c r="AC1393" s="204" t="s">
        <v>1090</v>
      </c>
      <c r="AD1393" s="204" t="s">
        <v>1090</v>
      </c>
      <c r="AE1393" s="204" t="s">
        <v>1090</v>
      </c>
      <c r="AF1393" s="204" t="s">
        <v>1090</v>
      </c>
      <c r="AG1393" s="204" t="s">
        <v>6980</v>
      </c>
      <c r="AH1393" s="204">
        <v>67.03</v>
      </c>
      <c r="AI1393" s="204" t="s">
        <v>6981</v>
      </c>
      <c r="AJ1393" s="204" t="s">
        <v>6982</v>
      </c>
      <c r="AK1393" s="204" t="s">
        <v>1108</v>
      </c>
      <c r="AL1393" s="442"/>
    </row>
    <row r="1394" spans="1:38" ht="46.5" customHeight="1" thickBot="1" x14ac:dyDescent="0.3">
      <c r="A1394" s="158" t="s">
        <v>6983</v>
      </c>
      <c r="B1394" s="423">
        <v>43430</v>
      </c>
      <c r="C1394" s="204" t="s">
        <v>6984</v>
      </c>
      <c r="D1394" s="712" t="s">
        <v>7284</v>
      </c>
      <c r="E1394" s="67" t="s">
        <v>6985</v>
      </c>
      <c r="F1394" s="67" t="s">
        <v>90</v>
      </c>
      <c r="G1394" s="67" t="s">
        <v>33</v>
      </c>
      <c r="H1394" s="422" t="s">
        <v>6986</v>
      </c>
      <c r="I1394" s="423">
        <v>43455</v>
      </c>
      <c r="J1394" s="423">
        <v>45622</v>
      </c>
      <c r="K1394" s="442"/>
      <c r="L1394" s="423" t="s">
        <v>6987</v>
      </c>
      <c r="M1394" s="204" t="s">
        <v>6988</v>
      </c>
      <c r="N1394" s="204" t="s">
        <v>34</v>
      </c>
      <c r="O1394" s="204">
        <v>132452</v>
      </c>
      <c r="P1394" s="546"/>
      <c r="Q1394" s="546"/>
      <c r="R1394" s="546"/>
      <c r="S1394" s="546"/>
      <c r="T1394" s="640">
        <v>15.12</v>
      </c>
      <c r="U1394" s="204">
        <v>362.88</v>
      </c>
      <c r="V1394" s="204">
        <v>132452</v>
      </c>
      <c r="W1394" s="555" t="s">
        <v>6989</v>
      </c>
      <c r="X1394" s="204">
        <v>30</v>
      </c>
      <c r="Y1394" s="204">
        <v>10</v>
      </c>
      <c r="Z1394" s="204">
        <v>60</v>
      </c>
      <c r="AA1394" s="204">
        <v>1</v>
      </c>
      <c r="AB1394" s="204" t="s">
        <v>1090</v>
      </c>
      <c r="AC1394" s="204" t="s">
        <v>1090</v>
      </c>
      <c r="AD1394" s="204">
        <v>10</v>
      </c>
      <c r="AE1394" s="204">
        <v>1</v>
      </c>
      <c r="AF1394" s="204" t="s">
        <v>1090</v>
      </c>
      <c r="AG1394" s="204" t="s">
        <v>1090</v>
      </c>
      <c r="AH1394" s="204">
        <v>988</v>
      </c>
      <c r="AI1394" s="204" t="s">
        <v>6990</v>
      </c>
      <c r="AJ1394" s="204" t="s">
        <v>6991</v>
      </c>
      <c r="AK1394" s="204" t="s">
        <v>200</v>
      </c>
      <c r="AL1394" s="442"/>
    </row>
    <row r="1395" spans="1:38" ht="46.5" customHeight="1" x14ac:dyDescent="0.25">
      <c r="A1395" s="73" t="s">
        <v>6992</v>
      </c>
      <c r="B1395" s="421">
        <v>43439</v>
      </c>
      <c r="C1395" s="192" t="s">
        <v>6997</v>
      </c>
      <c r="D1395" s="709" t="s">
        <v>6993</v>
      </c>
      <c r="E1395" s="11" t="s">
        <v>196</v>
      </c>
      <c r="F1395" s="11" t="s">
        <v>196</v>
      </c>
      <c r="G1395" s="11" t="s">
        <v>28</v>
      </c>
      <c r="H1395" s="420" t="s">
        <v>6994</v>
      </c>
      <c r="I1395" s="421">
        <v>43466</v>
      </c>
      <c r="J1395" s="421">
        <v>45631</v>
      </c>
      <c r="L1395" s="421" t="s">
        <v>6995</v>
      </c>
      <c r="M1395" s="192" t="s">
        <v>6996</v>
      </c>
      <c r="N1395" s="192" t="s">
        <v>21</v>
      </c>
      <c r="O1395" s="192">
        <v>53000</v>
      </c>
      <c r="P1395" s="545"/>
      <c r="Q1395" s="545"/>
      <c r="R1395" s="545"/>
      <c r="S1395" s="545"/>
      <c r="T1395" s="639">
        <v>12</v>
      </c>
      <c r="U1395" s="192">
        <v>96.47</v>
      </c>
      <c r="V1395" s="192">
        <v>53000</v>
      </c>
      <c r="W1395" s="554"/>
      <c r="X1395" s="192"/>
      <c r="Y1395" s="192"/>
      <c r="Z1395" s="192"/>
      <c r="AA1395" s="192"/>
      <c r="AB1395" s="192"/>
      <c r="AC1395" s="192"/>
      <c r="AD1395" s="192"/>
      <c r="AE1395" s="192"/>
      <c r="AF1395" s="192"/>
      <c r="AG1395" s="192"/>
      <c r="AH1395" s="192"/>
      <c r="AI1395" s="192" t="s">
        <v>7000</v>
      </c>
      <c r="AJ1395" s="192" t="s">
        <v>7001</v>
      </c>
      <c r="AK1395" s="192" t="s">
        <v>1108</v>
      </c>
    </row>
    <row r="1396" spans="1:38" ht="47.25" customHeight="1" thickBot="1" x14ac:dyDescent="0.3">
      <c r="A1396" s="158" t="s">
        <v>6992</v>
      </c>
      <c r="B1396" s="423">
        <v>43439</v>
      </c>
      <c r="C1396" s="204" t="s">
        <v>6998</v>
      </c>
      <c r="D1396" s="712" t="s">
        <v>6993</v>
      </c>
      <c r="E1396" s="67" t="s">
        <v>196</v>
      </c>
      <c r="F1396" s="67" t="s">
        <v>196</v>
      </c>
      <c r="G1396" s="67" t="s">
        <v>28</v>
      </c>
      <c r="H1396" s="422" t="s">
        <v>6994</v>
      </c>
      <c r="I1396" s="423">
        <v>43466</v>
      </c>
      <c r="J1396" s="423">
        <v>45631</v>
      </c>
      <c r="K1396" s="442"/>
      <c r="L1396" s="423" t="s">
        <v>6995</v>
      </c>
      <c r="M1396" s="204" t="s">
        <v>6996</v>
      </c>
      <c r="N1396" s="204" t="s">
        <v>21</v>
      </c>
      <c r="O1396" s="204">
        <v>165000</v>
      </c>
      <c r="P1396" s="546"/>
      <c r="Q1396" s="546"/>
      <c r="R1396" s="546"/>
      <c r="S1396" s="546"/>
      <c r="T1396" s="640">
        <v>142.96</v>
      </c>
      <c r="U1396" s="204">
        <v>450.51</v>
      </c>
      <c r="V1396" s="204">
        <v>165000</v>
      </c>
      <c r="W1396" s="555" t="s">
        <v>6574</v>
      </c>
      <c r="X1396" s="204">
        <v>35</v>
      </c>
      <c r="Y1396" s="204">
        <v>25</v>
      </c>
      <c r="Z1396" s="204">
        <v>125</v>
      </c>
      <c r="AA1396" s="204" t="s">
        <v>1090</v>
      </c>
      <c r="AB1396" s="204" t="s">
        <v>1090</v>
      </c>
      <c r="AC1396" s="204" t="s">
        <v>1090</v>
      </c>
      <c r="AD1396" s="204" t="s">
        <v>1090</v>
      </c>
      <c r="AE1396" s="204" t="s">
        <v>1090</v>
      </c>
      <c r="AF1396" s="204">
        <v>0.3</v>
      </c>
      <c r="AG1396" s="204" t="s">
        <v>6999</v>
      </c>
      <c r="AH1396" s="204"/>
      <c r="AI1396" s="204" t="s">
        <v>7002</v>
      </c>
      <c r="AJ1396" s="204" t="s">
        <v>7003</v>
      </c>
      <c r="AK1396" s="204" t="s">
        <v>1108</v>
      </c>
      <c r="AL1396" s="442"/>
    </row>
    <row r="1397" spans="1:38" ht="46.5" customHeight="1" thickBot="1" x14ac:dyDescent="0.3">
      <c r="A1397" s="159" t="s">
        <v>7034</v>
      </c>
      <c r="B1397" s="407">
        <v>43468</v>
      </c>
      <c r="C1397" s="205" t="s">
        <v>7035</v>
      </c>
      <c r="D1397" s="205" t="s">
        <v>7036</v>
      </c>
      <c r="E1397" s="94" t="s">
        <v>7037</v>
      </c>
      <c r="F1397" s="94" t="s">
        <v>28</v>
      </c>
      <c r="G1397" s="94" t="s">
        <v>28</v>
      </c>
      <c r="H1397" s="408" t="s">
        <v>7038</v>
      </c>
      <c r="I1397" s="407">
        <v>43511</v>
      </c>
      <c r="J1397" s="407">
        <v>45660</v>
      </c>
      <c r="K1397" s="443"/>
      <c r="L1397" s="407" t="s">
        <v>6920</v>
      </c>
      <c r="M1397" s="205" t="s">
        <v>304</v>
      </c>
      <c r="N1397" s="205" t="s">
        <v>21</v>
      </c>
      <c r="O1397" s="205">
        <v>17780</v>
      </c>
      <c r="P1397" s="547"/>
      <c r="Q1397" s="547"/>
      <c r="R1397" s="547"/>
      <c r="S1397" s="547"/>
      <c r="T1397" s="641">
        <v>7.3</v>
      </c>
      <c r="U1397" s="205">
        <v>88.9</v>
      </c>
      <c r="V1397" s="205">
        <v>17780</v>
      </c>
      <c r="W1397" s="553" t="s">
        <v>6690</v>
      </c>
      <c r="X1397" s="205">
        <v>50</v>
      </c>
      <c r="Y1397" s="205">
        <v>50</v>
      </c>
      <c r="Z1397" s="205">
        <v>250</v>
      </c>
      <c r="AA1397" s="205" t="s">
        <v>1090</v>
      </c>
      <c r="AB1397" s="205" t="s">
        <v>1090</v>
      </c>
      <c r="AC1397" s="205" t="s">
        <v>1090</v>
      </c>
      <c r="AD1397" s="205" t="s">
        <v>1090</v>
      </c>
      <c r="AE1397" s="205" t="s">
        <v>1090</v>
      </c>
      <c r="AF1397" s="205" t="s">
        <v>1090</v>
      </c>
      <c r="AG1397" s="205" t="s">
        <v>7039</v>
      </c>
      <c r="AH1397" s="205"/>
      <c r="AI1397" s="205" t="s">
        <v>7040</v>
      </c>
      <c r="AJ1397" s="205" t="s">
        <v>7041</v>
      </c>
      <c r="AK1397" s="205" t="s">
        <v>1108</v>
      </c>
      <c r="AL1397" s="443"/>
    </row>
    <row r="1398" spans="1:38" ht="46.5" customHeight="1" thickBot="1" x14ac:dyDescent="0.3">
      <c r="A1398" s="159" t="s">
        <v>7042</v>
      </c>
      <c r="B1398" s="407">
        <v>43474</v>
      </c>
      <c r="C1398" s="205" t="s">
        <v>7043</v>
      </c>
      <c r="D1398" s="205" t="s">
        <v>7044</v>
      </c>
      <c r="E1398" s="94" t="s">
        <v>69</v>
      </c>
      <c r="F1398" s="94" t="s">
        <v>69</v>
      </c>
      <c r="G1398" s="94" t="s">
        <v>51</v>
      </c>
      <c r="H1398" s="408" t="s">
        <v>7045</v>
      </c>
      <c r="I1398" s="407">
        <v>43511</v>
      </c>
      <c r="J1398" s="407">
        <v>44378</v>
      </c>
      <c r="K1398" s="443"/>
      <c r="L1398" s="407" t="s">
        <v>7046</v>
      </c>
      <c r="M1398" s="205" t="s">
        <v>982</v>
      </c>
      <c r="N1398" s="205" t="s">
        <v>52</v>
      </c>
      <c r="O1398" s="205">
        <v>1856</v>
      </c>
      <c r="P1398" s="547"/>
      <c r="Q1398" s="547"/>
      <c r="R1398" s="547"/>
      <c r="S1398" s="547"/>
      <c r="T1398" s="641">
        <v>0.88</v>
      </c>
      <c r="U1398" s="205">
        <v>7.22</v>
      </c>
      <c r="V1398" s="205">
        <v>1856</v>
      </c>
      <c r="W1398" s="553" t="s">
        <v>6574</v>
      </c>
      <c r="X1398" s="205">
        <v>50</v>
      </c>
      <c r="Y1398" s="205">
        <v>25</v>
      </c>
      <c r="Z1398" s="205">
        <v>125</v>
      </c>
      <c r="AA1398" s="205" t="s">
        <v>1090</v>
      </c>
      <c r="AB1398" s="205" t="s">
        <v>1090</v>
      </c>
      <c r="AC1398" s="205" t="s">
        <v>1090</v>
      </c>
      <c r="AD1398" s="205" t="s">
        <v>1090</v>
      </c>
      <c r="AE1398" s="205" t="s">
        <v>1090</v>
      </c>
      <c r="AF1398" s="205" t="s">
        <v>1090</v>
      </c>
      <c r="AG1398" s="205" t="s">
        <v>7047</v>
      </c>
      <c r="AH1398" s="205"/>
      <c r="AI1398" s="205" t="s">
        <v>7048</v>
      </c>
      <c r="AJ1398" s="205" t="s">
        <v>4903</v>
      </c>
      <c r="AK1398" s="205" t="s">
        <v>200</v>
      </c>
      <c r="AL1398" s="443"/>
    </row>
    <row r="1399" spans="1:38" ht="46.5" customHeight="1" thickBot="1" x14ac:dyDescent="0.3">
      <c r="A1399" s="159" t="s">
        <v>7053</v>
      </c>
      <c r="B1399" s="407">
        <v>43489</v>
      </c>
      <c r="C1399" s="205" t="s">
        <v>7054</v>
      </c>
      <c r="D1399" s="205" t="s">
        <v>7055</v>
      </c>
      <c r="E1399" s="94" t="s">
        <v>33</v>
      </c>
      <c r="F1399" s="94" t="s">
        <v>41</v>
      </c>
      <c r="G1399" s="94" t="s">
        <v>33</v>
      </c>
      <c r="H1399" s="408" t="s">
        <v>153</v>
      </c>
      <c r="I1399" s="407">
        <v>43509</v>
      </c>
      <c r="J1399" s="407">
        <v>45681</v>
      </c>
      <c r="K1399" s="443"/>
      <c r="L1399" s="407" t="s">
        <v>6684</v>
      </c>
      <c r="M1399" s="205" t="s">
        <v>1084</v>
      </c>
      <c r="N1399" s="205" t="s">
        <v>34</v>
      </c>
      <c r="O1399" s="205">
        <v>20513</v>
      </c>
      <c r="P1399" s="547"/>
      <c r="Q1399" s="547"/>
      <c r="R1399" s="547"/>
      <c r="S1399" s="547"/>
      <c r="T1399" s="641">
        <v>4.75</v>
      </c>
      <c r="U1399" s="205">
        <v>56.2</v>
      </c>
      <c r="V1399" s="205">
        <v>20513</v>
      </c>
      <c r="W1399" s="553" t="s">
        <v>6574</v>
      </c>
      <c r="X1399" s="205">
        <v>35</v>
      </c>
      <c r="Y1399" s="205">
        <v>25</v>
      </c>
      <c r="Z1399" s="205">
        <v>125</v>
      </c>
      <c r="AA1399" s="205" t="s">
        <v>1090</v>
      </c>
      <c r="AB1399" s="205" t="s">
        <v>1090</v>
      </c>
      <c r="AC1399" s="205" t="s">
        <v>1090</v>
      </c>
      <c r="AD1399" s="205" t="s">
        <v>1090</v>
      </c>
      <c r="AE1399" s="205" t="s">
        <v>1090</v>
      </c>
      <c r="AF1399" s="205" t="s">
        <v>1090</v>
      </c>
      <c r="AG1399" s="205" t="s">
        <v>1090</v>
      </c>
      <c r="AH1399" s="205">
        <v>728.15</v>
      </c>
      <c r="AI1399" s="205" t="s">
        <v>7056</v>
      </c>
      <c r="AJ1399" s="205" t="s">
        <v>7057</v>
      </c>
      <c r="AK1399" s="205" t="s">
        <v>200</v>
      </c>
      <c r="AL1399" s="443"/>
    </row>
    <row r="1400" spans="1:38" ht="46.5" customHeight="1" thickBot="1" x14ac:dyDescent="0.3">
      <c r="A1400" s="159" t="s">
        <v>7066</v>
      </c>
      <c r="B1400" s="407">
        <v>43510</v>
      </c>
      <c r="C1400" s="205" t="s">
        <v>7067</v>
      </c>
      <c r="D1400" s="205" t="s">
        <v>8444</v>
      </c>
      <c r="E1400" s="94" t="s">
        <v>6777</v>
      </c>
      <c r="F1400" s="94" t="s">
        <v>6778</v>
      </c>
      <c r="G1400" s="94" t="s">
        <v>6779</v>
      </c>
      <c r="H1400" s="408" t="s">
        <v>5971</v>
      </c>
      <c r="I1400" s="407">
        <v>43538</v>
      </c>
      <c r="J1400" s="407">
        <v>47163</v>
      </c>
      <c r="K1400" s="443"/>
      <c r="L1400" s="407" t="s">
        <v>6780</v>
      </c>
      <c r="M1400" s="205" t="s">
        <v>7068</v>
      </c>
      <c r="N1400" s="205" t="s">
        <v>48</v>
      </c>
      <c r="O1400" s="205">
        <v>3189</v>
      </c>
      <c r="P1400" s="547" t="s">
        <v>8445</v>
      </c>
      <c r="Q1400" s="547" t="s">
        <v>8445</v>
      </c>
      <c r="R1400" s="547"/>
      <c r="S1400" s="547"/>
      <c r="T1400" s="641">
        <v>1.3</v>
      </c>
      <c r="U1400" s="205">
        <v>8.6999999999999993</v>
      </c>
      <c r="V1400" s="205">
        <v>3189</v>
      </c>
      <c r="W1400" s="553" t="s">
        <v>7069</v>
      </c>
      <c r="X1400" s="205">
        <v>50</v>
      </c>
      <c r="Y1400" s="205">
        <v>50</v>
      </c>
      <c r="Z1400" s="205">
        <v>250</v>
      </c>
      <c r="AA1400" s="205" t="s">
        <v>1090</v>
      </c>
      <c r="AB1400" s="205" t="s">
        <v>1090</v>
      </c>
      <c r="AC1400" s="205" t="s">
        <v>1090</v>
      </c>
      <c r="AD1400" s="205" t="s">
        <v>1090</v>
      </c>
      <c r="AE1400" s="205" t="s">
        <v>1090</v>
      </c>
      <c r="AF1400" s="205" t="s">
        <v>1090</v>
      </c>
      <c r="AG1400" s="205" t="s">
        <v>3335</v>
      </c>
      <c r="AH1400" s="205">
        <v>232.1</v>
      </c>
      <c r="AI1400" s="205" t="s">
        <v>6781</v>
      </c>
      <c r="AJ1400" s="205" t="s">
        <v>7070</v>
      </c>
      <c r="AK1400" s="205" t="s">
        <v>200</v>
      </c>
      <c r="AL1400" s="443"/>
    </row>
    <row r="1401" spans="1:38" ht="46.5" customHeight="1" thickBot="1" x14ac:dyDescent="0.3">
      <c r="A1401" s="159" t="s">
        <v>7071</v>
      </c>
      <c r="B1401" s="407">
        <v>43516</v>
      </c>
      <c r="C1401" s="205" t="s">
        <v>7072</v>
      </c>
      <c r="D1401" s="205" t="s">
        <v>7073</v>
      </c>
      <c r="E1401" s="94" t="s">
        <v>57</v>
      </c>
      <c r="F1401" s="94" t="s">
        <v>57</v>
      </c>
      <c r="G1401" s="94" t="s">
        <v>24</v>
      </c>
      <c r="H1401" s="408" t="s">
        <v>7074</v>
      </c>
      <c r="I1401" s="407">
        <v>43538</v>
      </c>
      <c r="J1401" s="407">
        <v>47169</v>
      </c>
      <c r="K1401" s="443"/>
      <c r="L1401" s="407" t="s">
        <v>6855</v>
      </c>
      <c r="M1401" s="205" t="s">
        <v>408</v>
      </c>
      <c r="N1401" s="205" t="s">
        <v>48</v>
      </c>
      <c r="O1401" s="205">
        <v>379418</v>
      </c>
      <c r="P1401" s="547"/>
      <c r="Q1401" s="547"/>
      <c r="R1401" s="547"/>
      <c r="S1401" s="547"/>
      <c r="T1401" s="641">
        <v>114.89</v>
      </c>
      <c r="U1401" s="205">
        <v>1039.5</v>
      </c>
      <c r="V1401" s="205">
        <v>379418</v>
      </c>
      <c r="W1401" s="553" t="s">
        <v>6574</v>
      </c>
      <c r="X1401" s="205">
        <v>35</v>
      </c>
      <c r="Y1401" s="205">
        <v>25</v>
      </c>
      <c r="Z1401" s="205">
        <v>125</v>
      </c>
      <c r="AA1401" s="205" t="s">
        <v>1090</v>
      </c>
      <c r="AB1401" s="205" t="s">
        <v>1090</v>
      </c>
      <c r="AC1401" s="205" t="s">
        <v>1090</v>
      </c>
      <c r="AD1401" s="205" t="s">
        <v>1090</v>
      </c>
      <c r="AE1401" s="205" t="s">
        <v>1090</v>
      </c>
      <c r="AF1401" s="205">
        <v>0.3</v>
      </c>
      <c r="AG1401" s="205" t="s">
        <v>7075</v>
      </c>
      <c r="AH1401" s="205">
        <v>154.9</v>
      </c>
      <c r="AI1401" s="205" t="s">
        <v>7076</v>
      </c>
      <c r="AJ1401" s="205" t="s">
        <v>7077</v>
      </c>
      <c r="AK1401" s="205" t="s">
        <v>200</v>
      </c>
      <c r="AL1401" s="443"/>
    </row>
    <row r="1402" spans="1:38" ht="46.5" customHeight="1" thickBot="1" x14ac:dyDescent="0.3">
      <c r="A1402" s="159" t="s">
        <v>7080</v>
      </c>
      <c r="B1402" s="407">
        <v>43522</v>
      </c>
      <c r="C1402" s="205" t="s">
        <v>7081</v>
      </c>
      <c r="D1402" s="205" t="s">
        <v>7082</v>
      </c>
      <c r="E1402" s="94" t="s">
        <v>7083</v>
      </c>
      <c r="F1402" s="94" t="s">
        <v>27</v>
      </c>
      <c r="G1402" s="94" t="s">
        <v>28</v>
      </c>
      <c r="H1402" s="408" t="s">
        <v>7084</v>
      </c>
      <c r="I1402" s="407">
        <v>43565</v>
      </c>
      <c r="J1402" s="407">
        <v>45714</v>
      </c>
      <c r="K1402" s="443"/>
      <c r="L1402" s="407" t="s">
        <v>6755</v>
      </c>
      <c r="M1402" s="205" t="s">
        <v>298</v>
      </c>
      <c r="N1402" s="205" t="s">
        <v>21</v>
      </c>
      <c r="O1402" s="205">
        <v>20000</v>
      </c>
      <c r="P1402" s="547"/>
      <c r="Q1402" s="547"/>
      <c r="R1402" s="547"/>
      <c r="S1402" s="547"/>
      <c r="T1402" s="641">
        <v>20.49</v>
      </c>
      <c r="U1402" s="205">
        <v>163.93</v>
      </c>
      <c r="V1402" s="205">
        <v>20000</v>
      </c>
      <c r="W1402" s="553" t="s">
        <v>6690</v>
      </c>
      <c r="X1402" s="205">
        <v>100</v>
      </c>
      <c r="Y1402" s="205" t="s">
        <v>1090</v>
      </c>
      <c r="Z1402" s="205">
        <v>125</v>
      </c>
      <c r="AA1402" s="205" t="s">
        <v>1090</v>
      </c>
      <c r="AB1402" s="205" t="s">
        <v>1090</v>
      </c>
      <c r="AC1402" s="205" t="s">
        <v>1090</v>
      </c>
      <c r="AD1402" s="205" t="s">
        <v>1090</v>
      </c>
      <c r="AE1402" s="205" t="s">
        <v>1090</v>
      </c>
      <c r="AF1402" s="205">
        <v>0.5</v>
      </c>
      <c r="AG1402" s="205" t="s">
        <v>1090</v>
      </c>
      <c r="AH1402" s="205"/>
      <c r="AI1402" s="205" t="s">
        <v>7085</v>
      </c>
      <c r="AJ1402" s="205" t="s">
        <v>7086</v>
      </c>
      <c r="AK1402" s="204" t="s">
        <v>1108</v>
      </c>
      <c r="AL1402" s="443"/>
    </row>
    <row r="1403" spans="1:38" ht="46.5" customHeight="1" thickBot="1" x14ac:dyDescent="0.3">
      <c r="A1403" s="159" t="s">
        <v>7087</v>
      </c>
      <c r="B1403" s="407">
        <v>43538</v>
      </c>
      <c r="C1403" s="205" t="s">
        <v>7088</v>
      </c>
      <c r="D1403" s="205" t="s">
        <v>7089</v>
      </c>
      <c r="E1403" s="94" t="s">
        <v>36</v>
      </c>
      <c r="F1403" s="94" t="s">
        <v>36</v>
      </c>
      <c r="G1403" s="94" t="s">
        <v>33</v>
      </c>
      <c r="H1403" s="408" t="s">
        <v>1701</v>
      </c>
      <c r="I1403" s="407">
        <v>43560</v>
      </c>
      <c r="J1403" s="407">
        <v>47191</v>
      </c>
      <c r="K1403" s="443"/>
      <c r="L1403" s="407" t="s">
        <v>7090</v>
      </c>
      <c r="M1403" s="205" t="s">
        <v>305</v>
      </c>
      <c r="N1403" s="205" t="s">
        <v>34</v>
      </c>
      <c r="O1403" s="205">
        <v>1211800</v>
      </c>
      <c r="P1403" s="547"/>
      <c r="Q1403" s="547"/>
      <c r="R1403" s="547"/>
      <c r="S1403" s="547"/>
      <c r="T1403" s="641">
        <v>230.2</v>
      </c>
      <c r="U1403" s="205">
        <v>3320</v>
      </c>
      <c r="V1403" s="205">
        <v>1211800</v>
      </c>
      <c r="W1403" s="553" t="s">
        <v>6574</v>
      </c>
      <c r="X1403" s="205">
        <v>35</v>
      </c>
      <c r="Y1403" s="205">
        <v>25</v>
      </c>
      <c r="Z1403" s="205">
        <v>125</v>
      </c>
      <c r="AA1403" s="205" t="s">
        <v>1090</v>
      </c>
      <c r="AB1403" s="205" t="s">
        <v>1090</v>
      </c>
      <c r="AC1403" s="205" t="s">
        <v>1090</v>
      </c>
      <c r="AD1403" s="205">
        <v>15</v>
      </c>
      <c r="AE1403" s="205">
        <v>2</v>
      </c>
      <c r="AF1403" s="205">
        <v>0.3</v>
      </c>
      <c r="AG1403" s="205" t="s">
        <v>7091</v>
      </c>
      <c r="AH1403" s="205">
        <v>490.3</v>
      </c>
      <c r="AI1403" s="205" t="s">
        <v>7092</v>
      </c>
      <c r="AJ1403" s="205" t="s">
        <v>7093</v>
      </c>
      <c r="AK1403" s="205" t="s">
        <v>200</v>
      </c>
      <c r="AL1403" s="443"/>
    </row>
    <row r="1404" spans="1:38" ht="46.5" customHeight="1" thickBot="1" x14ac:dyDescent="0.3">
      <c r="A1404" s="159" t="s">
        <v>7094</v>
      </c>
      <c r="B1404" s="407">
        <v>43538</v>
      </c>
      <c r="C1404" s="205" t="s">
        <v>7095</v>
      </c>
      <c r="D1404" s="205" t="s">
        <v>7096</v>
      </c>
      <c r="E1404" s="94" t="s">
        <v>63</v>
      </c>
      <c r="F1404" s="94" t="s">
        <v>63</v>
      </c>
      <c r="G1404" s="94" t="s">
        <v>63</v>
      </c>
      <c r="H1404" s="408" t="s">
        <v>3265</v>
      </c>
      <c r="I1404" s="407">
        <v>43588</v>
      </c>
      <c r="J1404" s="407">
        <v>45730</v>
      </c>
      <c r="K1404" s="443"/>
      <c r="L1404" s="407" t="s">
        <v>7058</v>
      </c>
      <c r="M1404" s="205" t="s">
        <v>7097</v>
      </c>
      <c r="N1404" s="205" t="s">
        <v>66</v>
      </c>
      <c r="O1404" s="205">
        <v>1080</v>
      </c>
      <c r="P1404" s="547"/>
      <c r="Q1404" s="547"/>
      <c r="R1404" s="547"/>
      <c r="S1404" s="547"/>
      <c r="T1404" s="641">
        <v>3.6</v>
      </c>
      <c r="U1404" s="205">
        <v>7.2</v>
      </c>
      <c r="V1404" s="205">
        <v>1080</v>
      </c>
      <c r="W1404" s="553" t="s">
        <v>6574</v>
      </c>
      <c r="X1404" s="205">
        <v>50</v>
      </c>
      <c r="Y1404" s="205" t="s">
        <v>1090</v>
      </c>
      <c r="Z1404" s="205">
        <v>70</v>
      </c>
      <c r="AA1404" s="205" t="s">
        <v>1090</v>
      </c>
      <c r="AB1404" s="205" t="s">
        <v>1090</v>
      </c>
      <c r="AC1404" s="205" t="s">
        <v>1090</v>
      </c>
      <c r="AD1404" s="205" t="s">
        <v>1090</v>
      </c>
      <c r="AE1404" s="205">
        <v>2</v>
      </c>
      <c r="AF1404" s="205" t="s">
        <v>1090</v>
      </c>
      <c r="AG1404" s="205" t="s">
        <v>7098</v>
      </c>
      <c r="AH1404" s="205">
        <v>133.5</v>
      </c>
      <c r="AI1404" s="205" t="s">
        <v>7099</v>
      </c>
      <c r="AJ1404" s="205" t="s">
        <v>7100</v>
      </c>
      <c r="AK1404" s="204" t="s">
        <v>1108</v>
      </c>
      <c r="AL1404" s="443"/>
    </row>
    <row r="1405" spans="1:38" ht="46.5" customHeight="1" thickBot="1" x14ac:dyDescent="0.3">
      <c r="A1405" s="159" t="s">
        <v>7101</v>
      </c>
      <c r="B1405" s="407">
        <v>43535</v>
      </c>
      <c r="C1405" s="205" t="s">
        <v>7102</v>
      </c>
      <c r="D1405" s="205" t="s">
        <v>7103</v>
      </c>
      <c r="E1405" s="94" t="s">
        <v>135</v>
      </c>
      <c r="F1405" s="94" t="s">
        <v>136</v>
      </c>
      <c r="G1405" s="94" t="s">
        <v>51</v>
      </c>
      <c r="H1405" s="408" t="s">
        <v>6613</v>
      </c>
      <c r="I1405" s="407">
        <v>43581</v>
      </c>
      <c r="J1405" s="407">
        <v>45291</v>
      </c>
      <c r="K1405" s="443"/>
      <c r="L1405" s="407" t="s">
        <v>6500</v>
      </c>
      <c r="M1405" s="205" t="s">
        <v>283</v>
      </c>
      <c r="N1405" s="205" t="s">
        <v>34</v>
      </c>
      <c r="O1405" s="205">
        <v>28908</v>
      </c>
      <c r="P1405" s="547"/>
      <c r="Q1405" s="547"/>
      <c r="R1405" s="547"/>
      <c r="S1405" s="547"/>
      <c r="T1405" s="641">
        <v>34.56</v>
      </c>
      <c r="U1405" s="205">
        <v>219</v>
      </c>
      <c r="V1405" s="205">
        <v>28908</v>
      </c>
      <c r="W1405" s="553" t="s">
        <v>6989</v>
      </c>
      <c r="X1405" s="205">
        <v>30</v>
      </c>
      <c r="Y1405" s="205" t="s">
        <v>1090</v>
      </c>
      <c r="Z1405" s="205" t="s">
        <v>1090</v>
      </c>
      <c r="AA1405" s="205" t="s">
        <v>1090</v>
      </c>
      <c r="AB1405" s="205" t="s">
        <v>1090</v>
      </c>
      <c r="AC1405" s="205" t="s">
        <v>1090</v>
      </c>
      <c r="AD1405" s="205" t="s">
        <v>1090</v>
      </c>
      <c r="AE1405" s="205" t="s">
        <v>1090</v>
      </c>
      <c r="AF1405" s="205" t="s">
        <v>1090</v>
      </c>
      <c r="AG1405" s="205" t="s">
        <v>1090</v>
      </c>
      <c r="AH1405" s="205">
        <v>180.43</v>
      </c>
      <c r="AI1405" s="205" t="s">
        <v>5119</v>
      </c>
      <c r="AJ1405" s="205" t="s">
        <v>5120</v>
      </c>
      <c r="AK1405" s="205" t="s">
        <v>200</v>
      </c>
      <c r="AL1405" s="443"/>
    </row>
    <row r="1406" spans="1:38" ht="46.5" customHeight="1" thickBot="1" x14ac:dyDescent="0.3">
      <c r="A1406" s="159" t="s">
        <v>7104</v>
      </c>
      <c r="B1406" s="407">
        <v>43544</v>
      </c>
      <c r="C1406" s="205" t="s">
        <v>7105</v>
      </c>
      <c r="D1406" s="205" t="s">
        <v>7106</v>
      </c>
      <c r="E1406" s="94" t="s">
        <v>33</v>
      </c>
      <c r="F1406" s="94" t="s">
        <v>41</v>
      </c>
      <c r="G1406" s="94" t="s">
        <v>33</v>
      </c>
      <c r="H1406" s="408" t="s">
        <v>7107</v>
      </c>
      <c r="I1406" s="407">
        <v>43577</v>
      </c>
      <c r="J1406" s="407" t="s">
        <v>1239</v>
      </c>
      <c r="K1406" s="443"/>
      <c r="L1406" s="407" t="s">
        <v>6684</v>
      </c>
      <c r="M1406" s="205" t="s">
        <v>968</v>
      </c>
      <c r="N1406" s="205" t="s">
        <v>34</v>
      </c>
      <c r="O1406" s="205">
        <v>11289.89</v>
      </c>
      <c r="P1406" s="547"/>
      <c r="Q1406" s="547"/>
      <c r="R1406" s="547"/>
      <c r="S1406" s="547"/>
      <c r="T1406" s="641">
        <v>1228.1400000000001</v>
      </c>
      <c r="U1406" s="205">
        <v>30.93</v>
      </c>
      <c r="V1406" s="205">
        <v>11289.89</v>
      </c>
      <c r="W1406" s="553" t="s">
        <v>6574</v>
      </c>
      <c r="X1406" s="205">
        <v>50</v>
      </c>
      <c r="Y1406" s="205">
        <v>10</v>
      </c>
      <c r="Z1406" s="205">
        <v>60</v>
      </c>
      <c r="AA1406" s="205" t="s">
        <v>1090</v>
      </c>
      <c r="AB1406" s="205" t="s">
        <v>1090</v>
      </c>
      <c r="AC1406" s="205" t="s">
        <v>1090</v>
      </c>
      <c r="AD1406" s="205" t="s">
        <v>1090</v>
      </c>
      <c r="AE1406" s="205" t="s">
        <v>1090</v>
      </c>
      <c r="AF1406" s="205">
        <v>10</v>
      </c>
      <c r="AG1406" s="205" t="s">
        <v>1090</v>
      </c>
      <c r="AH1406" s="205"/>
      <c r="AI1406" s="205" t="s">
        <v>7108</v>
      </c>
      <c r="AJ1406" s="205" t="s">
        <v>7109</v>
      </c>
      <c r="AK1406" s="205" t="s">
        <v>7110</v>
      </c>
      <c r="AL1406" s="443"/>
    </row>
    <row r="1407" spans="1:38" ht="46.5" customHeight="1" thickBot="1" x14ac:dyDescent="0.3">
      <c r="A1407" s="159" t="s">
        <v>7114</v>
      </c>
      <c r="B1407" s="407">
        <v>43556</v>
      </c>
      <c r="C1407" s="205" t="s">
        <v>7115</v>
      </c>
      <c r="D1407" s="205" t="s">
        <v>7125</v>
      </c>
      <c r="E1407" s="94" t="s">
        <v>7116</v>
      </c>
      <c r="F1407" s="94" t="s">
        <v>183</v>
      </c>
      <c r="G1407" s="94" t="s">
        <v>86</v>
      </c>
      <c r="H1407" s="408" t="s">
        <v>7117</v>
      </c>
      <c r="I1407" s="407">
        <v>43574</v>
      </c>
      <c r="J1407" s="407">
        <v>45748</v>
      </c>
      <c r="K1407" s="443"/>
      <c r="L1407" s="407" t="s">
        <v>7118</v>
      </c>
      <c r="M1407" s="205" t="s">
        <v>7119</v>
      </c>
      <c r="N1407" s="205" t="s">
        <v>21</v>
      </c>
      <c r="O1407" s="205">
        <v>27010</v>
      </c>
      <c r="P1407" s="547"/>
      <c r="Q1407" s="547"/>
      <c r="R1407" s="547"/>
      <c r="S1407" s="547"/>
      <c r="T1407" s="641">
        <v>15</v>
      </c>
      <c r="U1407" s="205">
        <v>74</v>
      </c>
      <c r="V1407" s="205">
        <v>27010</v>
      </c>
      <c r="W1407" s="553" t="s">
        <v>6690</v>
      </c>
      <c r="X1407" s="205">
        <v>50</v>
      </c>
      <c r="Y1407" s="205">
        <v>25</v>
      </c>
      <c r="Z1407" s="205">
        <v>125</v>
      </c>
      <c r="AA1407" s="205" t="s">
        <v>1090</v>
      </c>
      <c r="AB1407" s="205" t="s">
        <v>1090</v>
      </c>
      <c r="AC1407" s="205" t="s">
        <v>1090</v>
      </c>
      <c r="AD1407" s="205">
        <v>10</v>
      </c>
      <c r="AE1407" s="205">
        <v>2</v>
      </c>
      <c r="AF1407" s="205" t="s">
        <v>1090</v>
      </c>
      <c r="AG1407" s="205" t="s">
        <v>7120</v>
      </c>
      <c r="AH1407" s="205">
        <v>428</v>
      </c>
      <c r="AI1407" s="205" t="s">
        <v>7121</v>
      </c>
      <c r="AJ1407" s="205" t="s">
        <v>7122</v>
      </c>
      <c r="AK1407" s="204" t="s">
        <v>1108</v>
      </c>
      <c r="AL1407" s="443"/>
    </row>
    <row r="1408" spans="1:38" ht="46.5" customHeight="1" x14ac:dyDescent="0.25">
      <c r="A1408" s="157" t="s">
        <v>7123</v>
      </c>
      <c r="B1408" s="419">
        <v>43574</v>
      </c>
      <c r="C1408" s="403" t="s">
        <v>7127</v>
      </c>
      <c r="D1408" s="403" t="s">
        <v>7124</v>
      </c>
      <c r="E1408" s="64" t="s">
        <v>70</v>
      </c>
      <c r="F1408" s="64" t="s">
        <v>70</v>
      </c>
      <c r="G1408" s="64" t="s">
        <v>70</v>
      </c>
      <c r="H1408" s="418" t="s">
        <v>1685</v>
      </c>
      <c r="I1408" s="419">
        <v>43602</v>
      </c>
      <c r="J1408" s="419">
        <v>45766</v>
      </c>
      <c r="K1408" s="702"/>
      <c r="L1408" s="419" t="s">
        <v>365</v>
      </c>
      <c r="M1408" s="403" t="s">
        <v>7126</v>
      </c>
      <c r="N1408" s="403" t="s">
        <v>25</v>
      </c>
      <c r="O1408" s="403">
        <v>20000</v>
      </c>
      <c r="P1408" s="552"/>
      <c r="Q1408" s="552"/>
      <c r="R1408" s="552"/>
      <c r="S1408" s="552"/>
      <c r="T1408" s="644">
        <v>0.28499999999999998</v>
      </c>
      <c r="U1408" s="403">
        <v>54.8</v>
      </c>
      <c r="V1408" s="403">
        <v>20000</v>
      </c>
      <c r="W1408" s="703" t="s">
        <v>6574</v>
      </c>
      <c r="X1408" s="403">
        <v>50</v>
      </c>
      <c r="Y1408" s="403">
        <v>25</v>
      </c>
      <c r="Z1408" s="403">
        <v>125</v>
      </c>
      <c r="AA1408" s="403" t="s">
        <v>1090</v>
      </c>
      <c r="AB1408" s="403" t="s">
        <v>1090</v>
      </c>
      <c r="AC1408" s="403" t="s">
        <v>1090</v>
      </c>
      <c r="AD1408" s="403" t="s">
        <v>1090</v>
      </c>
      <c r="AE1408" s="403" t="s">
        <v>1090</v>
      </c>
      <c r="AF1408" s="403" t="s">
        <v>1090</v>
      </c>
      <c r="AG1408" s="403" t="s">
        <v>1090</v>
      </c>
      <c r="AH1408" s="403">
        <v>30.54</v>
      </c>
      <c r="AI1408" s="403" t="s">
        <v>7131</v>
      </c>
      <c r="AJ1408" s="403" t="s">
        <v>7132</v>
      </c>
      <c r="AK1408" s="192" t="s">
        <v>1108</v>
      </c>
      <c r="AL1408" s="702"/>
    </row>
    <row r="1409" spans="1:38" ht="46.5" customHeight="1" x14ac:dyDescent="0.25">
      <c r="A1409" s="73" t="s">
        <v>7123</v>
      </c>
      <c r="B1409" s="421">
        <v>43574</v>
      </c>
      <c r="C1409" s="192" t="s">
        <v>7128</v>
      </c>
      <c r="D1409" s="192" t="s">
        <v>7124</v>
      </c>
      <c r="E1409" s="11" t="s">
        <v>70</v>
      </c>
      <c r="F1409" s="11" t="s">
        <v>70</v>
      </c>
      <c r="G1409" s="11" t="s">
        <v>70</v>
      </c>
      <c r="H1409" s="420" t="s">
        <v>1685</v>
      </c>
      <c r="I1409" s="421">
        <v>43602</v>
      </c>
      <c r="J1409" s="421">
        <v>45766</v>
      </c>
      <c r="L1409" s="421" t="s">
        <v>365</v>
      </c>
      <c r="M1409" s="192" t="s">
        <v>7126</v>
      </c>
      <c r="N1409" s="192" t="s">
        <v>25</v>
      </c>
      <c r="O1409" s="192">
        <v>20220</v>
      </c>
      <c r="P1409" s="545"/>
      <c r="Q1409" s="545"/>
      <c r="R1409" s="545"/>
      <c r="S1409" s="545"/>
      <c r="T1409" s="639">
        <v>0.45</v>
      </c>
      <c r="U1409" s="192">
        <v>55.55</v>
      </c>
      <c r="V1409" s="192">
        <v>20220</v>
      </c>
      <c r="W1409" s="554" t="s">
        <v>6574</v>
      </c>
      <c r="X1409" s="192">
        <v>50</v>
      </c>
      <c r="Y1409" s="192" t="s">
        <v>1090</v>
      </c>
      <c r="Z1409" s="192">
        <v>125</v>
      </c>
      <c r="AA1409" s="192" t="s">
        <v>1090</v>
      </c>
      <c r="AB1409" s="192" t="s">
        <v>1090</v>
      </c>
      <c r="AC1409" s="192" t="s">
        <v>1090</v>
      </c>
      <c r="AD1409" s="192" t="s">
        <v>1090</v>
      </c>
      <c r="AE1409" s="192" t="s">
        <v>1090</v>
      </c>
      <c r="AF1409" s="192">
        <v>10</v>
      </c>
      <c r="AG1409" s="192" t="s">
        <v>1090</v>
      </c>
      <c r="AH1409" s="192">
        <v>30.59</v>
      </c>
      <c r="AI1409" s="192" t="s">
        <v>7133</v>
      </c>
      <c r="AJ1409" s="192" t="s">
        <v>7134</v>
      </c>
      <c r="AK1409" s="192" t="s">
        <v>1108</v>
      </c>
    </row>
    <row r="1410" spans="1:38" ht="46.5" customHeight="1" x14ac:dyDescent="0.25">
      <c r="A1410" s="73" t="s">
        <v>7123</v>
      </c>
      <c r="B1410" s="421">
        <v>43574</v>
      </c>
      <c r="C1410" s="192" t="s">
        <v>7129</v>
      </c>
      <c r="D1410" s="192" t="s">
        <v>7124</v>
      </c>
      <c r="E1410" s="11" t="s">
        <v>70</v>
      </c>
      <c r="F1410" s="11" t="s">
        <v>70</v>
      </c>
      <c r="G1410" s="11" t="s">
        <v>70</v>
      </c>
      <c r="H1410" s="420" t="s">
        <v>1685</v>
      </c>
      <c r="I1410" s="421">
        <v>43602</v>
      </c>
      <c r="J1410" s="421">
        <v>45766</v>
      </c>
      <c r="L1410" s="421" t="s">
        <v>365</v>
      </c>
      <c r="M1410" s="192" t="s">
        <v>7126</v>
      </c>
      <c r="N1410" s="192" t="s">
        <v>25</v>
      </c>
      <c r="O1410" s="192">
        <v>19095</v>
      </c>
      <c r="P1410" s="545"/>
      <c r="Q1410" s="545"/>
      <c r="R1410" s="545"/>
      <c r="S1410" s="545"/>
      <c r="T1410" s="639">
        <v>50.92</v>
      </c>
      <c r="U1410" s="192">
        <v>152.76</v>
      </c>
      <c r="V1410" s="192">
        <v>19095</v>
      </c>
      <c r="W1410" s="554" t="s">
        <v>6574</v>
      </c>
      <c r="X1410" s="192">
        <v>50</v>
      </c>
      <c r="Y1410" s="192" t="s">
        <v>1090</v>
      </c>
      <c r="Z1410" s="192">
        <v>125</v>
      </c>
      <c r="AA1410" s="192" t="s">
        <v>1090</v>
      </c>
      <c r="AB1410" s="192" t="s">
        <v>1090</v>
      </c>
      <c r="AC1410" s="192" t="s">
        <v>1090</v>
      </c>
      <c r="AD1410" s="192" t="s">
        <v>1090</v>
      </c>
      <c r="AE1410" s="192" t="s">
        <v>1090</v>
      </c>
      <c r="AF1410" s="192">
        <v>10</v>
      </c>
      <c r="AG1410" s="192" t="s">
        <v>1090</v>
      </c>
      <c r="AH1410" s="192">
        <v>31.33</v>
      </c>
      <c r="AI1410" s="192" t="s">
        <v>7135</v>
      </c>
      <c r="AJ1410" s="192" t="s">
        <v>7136</v>
      </c>
      <c r="AK1410" s="192" t="s">
        <v>1108</v>
      </c>
    </row>
    <row r="1411" spans="1:38" ht="46.5" customHeight="1" thickBot="1" x14ac:dyDescent="0.3">
      <c r="A1411" s="158" t="s">
        <v>7123</v>
      </c>
      <c r="B1411" s="423">
        <v>43574</v>
      </c>
      <c r="C1411" s="204" t="s">
        <v>7130</v>
      </c>
      <c r="D1411" s="204" t="s">
        <v>7124</v>
      </c>
      <c r="E1411" s="67" t="s">
        <v>70</v>
      </c>
      <c r="F1411" s="67" t="s">
        <v>70</v>
      </c>
      <c r="G1411" s="67" t="s">
        <v>70</v>
      </c>
      <c r="H1411" s="422" t="s">
        <v>1685</v>
      </c>
      <c r="I1411" s="423">
        <v>43602</v>
      </c>
      <c r="J1411" s="423">
        <v>45766</v>
      </c>
      <c r="K1411" s="442"/>
      <c r="L1411" s="423" t="s">
        <v>365</v>
      </c>
      <c r="M1411" s="204" t="s">
        <v>7126</v>
      </c>
      <c r="N1411" s="204" t="s">
        <v>25</v>
      </c>
      <c r="O1411" s="204">
        <v>25543</v>
      </c>
      <c r="P1411" s="546"/>
      <c r="Q1411" s="546"/>
      <c r="R1411" s="546"/>
      <c r="S1411" s="546"/>
      <c r="T1411" s="640">
        <v>68.12</v>
      </c>
      <c r="U1411" s="204">
        <v>204.35</v>
      </c>
      <c r="V1411" s="204">
        <v>25543</v>
      </c>
      <c r="W1411" s="555" t="s">
        <v>6574</v>
      </c>
      <c r="X1411" s="204">
        <v>50</v>
      </c>
      <c r="Y1411" s="204" t="s">
        <v>1090</v>
      </c>
      <c r="Z1411" s="204">
        <v>125</v>
      </c>
      <c r="AA1411" s="204" t="s">
        <v>1090</v>
      </c>
      <c r="AB1411" s="204" t="s">
        <v>1090</v>
      </c>
      <c r="AC1411" s="204" t="s">
        <v>1090</v>
      </c>
      <c r="AD1411" s="204" t="s">
        <v>1090</v>
      </c>
      <c r="AE1411" s="204" t="s">
        <v>1090</v>
      </c>
      <c r="AF1411" s="204">
        <v>10</v>
      </c>
      <c r="AG1411" s="204" t="s">
        <v>1090</v>
      </c>
      <c r="AH1411" s="204">
        <v>30.46</v>
      </c>
      <c r="AI1411" s="204" t="s">
        <v>7137</v>
      </c>
      <c r="AJ1411" s="204" t="s">
        <v>7138</v>
      </c>
      <c r="AK1411" s="204" t="s">
        <v>1108</v>
      </c>
      <c r="AL1411" s="442"/>
    </row>
    <row r="1412" spans="1:38" ht="46.5" customHeight="1" x14ac:dyDescent="0.25">
      <c r="A1412" s="73" t="s">
        <v>7144</v>
      </c>
      <c r="B1412" s="421">
        <v>43616</v>
      </c>
      <c r="C1412" s="192" t="s">
        <v>7150</v>
      </c>
      <c r="D1412" s="192"/>
      <c r="E1412" s="11" t="s">
        <v>7145</v>
      </c>
      <c r="F1412" s="11" t="s">
        <v>7145</v>
      </c>
      <c r="G1412" s="11" t="s">
        <v>63</v>
      </c>
      <c r="H1412" s="420" t="s">
        <v>7146</v>
      </c>
      <c r="I1412" s="421">
        <v>43637</v>
      </c>
      <c r="J1412" s="421">
        <v>45808</v>
      </c>
      <c r="L1412" s="421" t="s">
        <v>7147</v>
      </c>
      <c r="M1412" s="192" t="s">
        <v>7148</v>
      </c>
      <c r="N1412" s="192" t="s">
        <v>6233</v>
      </c>
      <c r="O1412" s="192">
        <v>12299</v>
      </c>
      <c r="P1412" s="545" t="s">
        <v>7439</v>
      </c>
      <c r="Q1412" s="545"/>
      <c r="R1412" s="545"/>
      <c r="S1412" s="545"/>
      <c r="T1412" s="639">
        <v>3.6720000000000002</v>
      </c>
      <c r="U1412" s="192">
        <v>33.695999999999998</v>
      </c>
      <c r="V1412" s="192">
        <v>12299</v>
      </c>
      <c r="W1412" s="554" t="s">
        <v>6574</v>
      </c>
      <c r="X1412" s="192">
        <v>60</v>
      </c>
      <c r="Y1412" s="192">
        <v>25</v>
      </c>
      <c r="Z1412" s="192">
        <v>125</v>
      </c>
      <c r="AA1412" s="192" t="s">
        <v>1090</v>
      </c>
      <c r="AB1412" s="192" t="s">
        <v>1090</v>
      </c>
      <c r="AC1412" s="192" t="s">
        <v>1090</v>
      </c>
      <c r="AD1412" s="192" t="s">
        <v>1090</v>
      </c>
      <c r="AE1412" s="192" t="s">
        <v>1090</v>
      </c>
      <c r="AF1412" s="192">
        <v>0.3</v>
      </c>
      <c r="AG1412" s="192" t="s">
        <v>7149</v>
      </c>
      <c r="AH1412" s="192">
        <v>234.34100000000001</v>
      </c>
      <c r="AI1412" s="192" t="s">
        <v>7152</v>
      </c>
      <c r="AJ1412" s="192" t="s">
        <v>7153</v>
      </c>
      <c r="AK1412" s="192" t="s">
        <v>1108</v>
      </c>
      <c r="AL1412" s="192" t="s">
        <v>7440</v>
      </c>
    </row>
    <row r="1413" spans="1:38" ht="46.5" customHeight="1" thickBot="1" x14ac:dyDescent="0.3">
      <c r="A1413" s="158" t="s">
        <v>7144</v>
      </c>
      <c r="B1413" s="423">
        <v>43616</v>
      </c>
      <c r="C1413" s="204" t="s">
        <v>7151</v>
      </c>
      <c r="D1413" s="204"/>
      <c r="E1413" s="67" t="s">
        <v>7145</v>
      </c>
      <c r="F1413" s="67" t="s">
        <v>7145</v>
      </c>
      <c r="G1413" s="67" t="s">
        <v>63</v>
      </c>
      <c r="H1413" s="422" t="s">
        <v>7146</v>
      </c>
      <c r="I1413" s="423">
        <v>43637</v>
      </c>
      <c r="J1413" s="423">
        <v>45808</v>
      </c>
      <c r="K1413" s="442"/>
      <c r="L1413" s="423" t="s">
        <v>7147</v>
      </c>
      <c r="M1413" s="204" t="s">
        <v>7148</v>
      </c>
      <c r="N1413" s="204" t="s">
        <v>6233</v>
      </c>
      <c r="O1413" s="204">
        <v>23652</v>
      </c>
      <c r="P1413" s="546"/>
      <c r="Q1413" s="546"/>
      <c r="R1413" s="546"/>
      <c r="S1413" s="546"/>
      <c r="T1413" s="640">
        <v>2.04</v>
      </c>
      <c r="U1413" s="204">
        <v>64.8</v>
      </c>
      <c r="V1413" s="204">
        <v>23652</v>
      </c>
      <c r="W1413" s="555" t="s">
        <v>6574</v>
      </c>
      <c r="X1413" s="204">
        <v>60</v>
      </c>
      <c r="Y1413" s="204">
        <v>25</v>
      </c>
      <c r="Z1413" s="204">
        <v>125</v>
      </c>
      <c r="AA1413" s="204" t="s">
        <v>1090</v>
      </c>
      <c r="AB1413" s="204" t="s">
        <v>1090</v>
      </c>
      <c r="AC1413" s="204" t="s">
        <v>1090</v>
      </c>
      <c r="AD1413" s="204" t="s">
        <v>1090</v>
      </c>
      <c r="AE1413" s="204" t="s">
        <v>1090</v>
      </c>
      <c r="AF1413" s="204">
        <v>0.3</v>
      </c>
      <c r="AG1413" s="204" t="s">
        <v>7149</v>
      </c>
      <c r="AH1413" s="204">
        <v>235.21799999999999</v>
      </c>
      <c r="AI1413" s="204" t="s">
        <v>7154</v>
      </c>
      <c r="AJ1413" s="204" t="s">
        <v>7155</v>
      </c>
      <c r="AK1413" s="204" t="s">
        <v>1108</v>
      </c>
      <c r="AL1413" s="442"/>
    </row>
    <row r="1414" spans="1:38" ht="46.5" customHeight="1" thickBot="1" x14ac:dyDescent="0.3">
      <c r="A1414" s="159" t="s">
        <v>7156</v>
      </c>
      <c r="B1414" s="407">
        <v>43622</v>
      </c>
      <c r="C1414" s="205" t="s">
        <v>7157</v>
      </c>
      <c r="D1414" s="205" t="s">
        <v>7158</v>
      </c>
      <c r="E1414" s="94" t="s">
        <v>7159</v>
      </c>
      <c r="F1414" s="94" t="s">
        <v>41</v>
      </c>
      <c r="G1414" s="94" t="s">
        <v>33</v>
      </c>
      <c r="H1414" s="408" t="s">
        <v>7160</v>
      </c>
      <c r="I1414" s="407">
        <v>43666</v>
      </c>
      <c r="J1414" s="407">
        <v>45814</v>
      </c>
      <c r="K1414" s="443"/>
      <c r="L1414" s="407" t="s">
        <v>6749</v>
      </c>
      <c r="M1414" s="205" t="s">
        <v>7161</v>
      </c>
      <c r="N1414" s="205" t="s">
        <v>34</v>
      </c>
      <c r="O1414" s="205">
        <v>16790</v>
      </c>
      <c r="P1414" s="547"/>
      <c r="Q1414" s="547"/>
      <c r="R1414" s="547"/>
      <c r="S1414" s="547"/>
      <c r="T1414" s="641">
        <v>3.84</v>
      </c>
      <c r="U1414" s="205">
        <v>46</v>
      </c>
      <c r="V1414" s="205">
        <v>16790</v>
      </c>
      <c r="W1414" s="553" t="s">
        <v>6574</v>
      </c>
      <c r="X1414" s="205">
        <v>35</v>
      </c>
      <c r="Y1414" s="205">
        <v>25</v>
      </c>
      <c r="Z1414" s="205">
        <v>125</v>
      </c>
      <c r="AA1414" s="205" t="s">
        <v>1090</v>
      </c>
      <c r="AB1414" s="205" t="s">
        <v>1090</v>
      </c>
      <c r="AC1414" s="205" t="s">
        <v>1090</v>
      </c>
      <c r="AD1414" s="205" t="s">
        <v>1090</v>
      </c>
      <c r="AE1414" s="205" t="s">
        <v>1090</v>
      </c>
      <c r="AF1414" s="205">
        <v>0.3</v>
      </c>
      <c r="AG1414" s="205" t="s">
        <v>1090</v>
      </c>
      <c r="AH1414" s="205">
        <v>532.1</v>
      </c>
      <c r="AI1414" s="205" t="s">
        <v>7162</v>
      </c>
      <c r="AJ1414" s="205" t="s">
        <v>7163</v>
      </c>
      <c r="AK1414" s="204" t="s">
        <v>200</v>
      </c>
      <c r="AL1414" s="443"/>
    </row>
    <row r="1415" spans="1:38" ht="46.5" customHeight="1" thickBot="1" x14ac:dyDescent="0.3">
      <c r="A1415" s="168" t="s">
        <v>7391</v>
      </c>
      <c r="B1415" s="725">
        <v>43635</v>
      </c>
      <c r="C1415" s="726" t="s">
        <v>7392</v>
      </c>
      <c r="D1415" s="726" t="s">
        <v>7230</v>
      </c>
      <c r="E1415" s="167" t="s">
        <v>149</v>
      </c>
      <c r="F1415" s="167" t="s">
        <v>133</v>
      </c>
      <c r="G1415" s="167" t="s">
        <v>51</v>
      </c>
      <c r="H1415" s="724" t="s">
        <v>6025</v>
      </c>
      <c r="I1415" s="725">
        <v>43655</v>
      </c>
      <c r="J1415" s="725">
        <v>44227</v>
      </c>
      <c r="K1415" s="731"/>
      <c r="L1415" s="725" t="s">
        <v>7004</v>
      </c>
      <c r="M1415" s="726" t="s">
        <v>285</v>
      </c>
      <c r="N1415" s="726" t="s">
        <v>95</v>
      </c>
      <c r="O1415" s="726">
        <v>10950</v>
      </c>
      <c r="P1415" s="726"/>
      <c r="Q1415" s="726"/>
      <c r="R1415" s="726"/>
      <c r="S1415" s="726"/>
      <c r="T1415" s="728">
        <v>1.67</v>
      </c>
      <c r="U1415" s="726">
        <v>30</v>
      </c>
      <c r="V1415" s="726">
        <v>10950</v>
      </c>
      <c r="W1415" s="732" t="s">
        <v>6574</v>
      </c>
      <c r="X1415" s="726">
        <v>35</v>
      </c>
      <c r="Y1415" s="726">
        <v>25</v>
      </c>
      <c r="Z1415" s="726">
        <v>125</v>
      </c>
      <c r="AA1415" s="726" t="s">
        <v>1090</v>
      </c>
      <c r="AB1415" s="726" t="s">
        <v>1090</v>
      </c>
      <c r="AC1415" s="726" t="s">
        <v>1090</v>
      </c>
      <c r="AD1415" s="726" t="s">
        <v>1090</v>
      </c>
      <c r="AE1415" s="726" t="s">
        <v>1090</v>
      </c>
      <c r="AF1415" s="726" t="s">
        <v>1090</v>
      </c>
      <c r="AG1415" s="726" t="s">
        <v>6766</v>
      </c>
      <c r="AH1415" s="726"/>
      <c r="AI1415" s="726" t="s">
        <v>7393</v>
      </c>
      <c r="AJ1415" s="726" t="s">
        <v>7394</v>
      </c>
      <c r="AK1415" s="483" t="s">
        <v>200</v>
      </c>
      <c r="AL1415" s="731" t="s">
        <v>7758</v>
      </c>
    </row>
    <row r="1416" spans="1:38" ht="46.5" customHeight="1" x14ac:dyDescent="0.25">
      <c r="A1416" s="157" t="s">
        <v>7401</v>
      </c>
      <c r="B1416" s="419">
        <v>43648</v>
      </c>
      <c r="C1416" s="403" t="s">
        <v>7407</v>
      </c>
      <c r="D1416" s="403"/>
      <c r="E1416" s="64" t="s">
        <v>70</v>
      </c>
      <c r="F1416" s="64" t="s">
        <v>70</v>
      </c>
      <c r="G1416" s="64" t="s">
        <v>70</v>
      </c>
      <c r="H1416" s="418" t="s">
        <v>1685</v>
      </c>
      <c r="I1416" s="419">
        <v>43664</v>
      </c>
      <c r="J1416" s="419">
        <v>45840</v>
      </c>
      <c r="K1416" s="702"/>
      <c r="L1416" s="419" t="s">
        <v>365</v>
      </c>
      <c r="M1416" s="403" t="s">
        <v>289</v>
      </c>
      <c r="N1416" s="403" t="s">
        <v>25</v>
      </c>
      <c r="O1416" s="403">
        <v>2550000</v>
      </c>
      <c r="P1416" s="552"/>
      <c r="Q1416" s="552"/>
      <c r="R1416" s="552"/>
      <c r="S1416" s="552"/>
      <c r="T1416" s="644">
        <v>295</v>
      </c>
      <c r="U1416" s="403">
        <v>7083</v>
      </c>
      <c r="V1416" s="403">
        <v>2550000</v>
      </c>
      <c r="W1416" s="703"/>
      <c r="X1416" s="403"/>
      <c r="Y1416" s="403"/>
      <c r="Z1416" s="403"/>
      <c r="AA1416" s="403"/>
      <c r="AB1416" s="403"/>
      <c r="AC1416" s="403"/>
      <c r="AD1416" s="403"/>
      <c r="AE1416" s="403"/>
      <c r="AF1416" s="403"/>
      <c r="AG1416" s="403"/>
      <c r="AH1416" s="403">
        <v>29.096</v>
      </c>
      <c r="AI1416" s="403" t="s">
        <v>7411</v>
      </c>
      <c r="AJ1416" s="403" t="s">
        <v>7412</v>
      </c>
      <c r="AK1416" s="192" t="s">
        <v>1108</v>
      </c>
      <c r="AL1416" s="702"/>
    </row>
    <row r="1417" spans="1:38" ht="46.5" customHeight="1" x14ac:dyDescent="0.25">
      <c r="A1417" s="73" t="s">
        <v>7401</v>
      </c>
      <c r="B1417" s="421">
        <v>43648</v>
      </c>
      <c r="C1417" s="192" t="s">
        <v>7408</v>
      </c>
      <c r="D1417" s="192"/>
      <c r="E1417" s="11" t="s">
        <v>70</v>
      </c>
      <c r="F1417" s="11" t="s">
        <v>70</v>
      </c>
      <c r="G1417" s="11" t="s">
        <v>70</v>
      </c>
      <c r="H1417" s="420" t="s">
        <v>7403</v>
      </c>
      <c r="I1417" s="421">
        <v>43664</v>
      </c>
      <c r="J1417" s="421">
        <v>45840</v>
      </c>
      <c r="L1417" s="421" t="s">
        <v>7404</v>
      </c>
      <c r="M1417" s="192" t="s">
        <v>289</v>
      </c>
      <c r="N1417" s="192" t="s">
        <v>25</v>
      </c>
      <c r="O1417" s="192">
        <v>2550000</v>
      </c>
      <c r="P1417" s="545"/>
      <c r="Q1417" s="545"/>
      <c r="R1417" s="545"/>
      <c r="S1417" s="545"/>
      <c r="T1417" s="639">
        <v>295</v>
      </c>
      <c r="U1417" s="192">
        <v>7083</v>
      </c>
      <c r="V1417" s="192">
        <v>2550000</v>
      </c>
      <c r="W1417" s="554"/>
      <c r="X1417" s="192"/>
      <c r="Y1417" s="192"/>
      <c r="Z1417" s="192"/>
      <c r="AA1417" s="192"/>
      <c r="AB1417" s="192"/>
      <c r="AC1417" s="192"/>
      <c r="AD1417" s="192"/>
      <c r="AE1417" s="192"/>
      <c r="AF1417" s="192"/>
      <c r="AG1417" s="192"/>
      <c r="AH1417" s="192">
        <v>28.728999999999999</v>
      </c>
      <c r="AI1417" s="192" t="s">
        <v>7413</v>
      </c>
      <c r="AJ1417" s="192" t="s">
        <v>7414</v>
      </c>
      <c r="AK1417" s="192" t="s">
        <v>1108</v>
      </c>
    </row>
    <row r="1418" spans="1:38" ht="46.5" customHeight="1" thickBot="1" x14ac:dyDescent="0.3">
      <c r="A1418" s="158" t="s">
        <v>7401</v>
      </c>
      <c r="B1418" s="423">
        <v>43648</v>
      </c>
      <c r="C1418" s="204" t="s">
        <v>7409</v>
      </c>
      <c r="D1418" s="204" t="s">
        <v>7402</v>
      </c>
      <c r="E1418" s="67" t="s">
        <v>70</v>
      </c>
      <c r="F1418" s="67" t="s">
        <v>70</v>
      </c>
      <c r="G1418" s="67" t="s">
        <v>70</v>
      </c>
      <c r="H1418" s="422" t="s">
        <v>7405</v>
      </c>
      <c r="I1418" s="423">
        <v>43664</v>
      </c>
      <c r="J1418" s="423">
        <v>45840</v>
      </c>
      <c r="K1418" s="442"/>
      <c r="L1418" s="423" t="s">
        <v>7406</v>
      </c>
      <c r="M1418" s="204" t="s">
        <v>289</v>
      </c>
      <c r="N1418" s="204" t="s">
        <v>25</v>
      </c>
      <c r="O1418" s="204">
        <v>3988720</v>
      </c>
      <c r="P1418" s="546"/>
      <c r="Q1418" s="546"/>
      <c r="R1418" s="546"/>
      <c r="S1418" s="546"/>
      <c r="T1418" s="640">
        <v>455</v>
      </c>
      <c r="U1418" s="204">
        <v>10928</v>
      </c>
      <c r="V1418" s="204">
        <v>3988720</v>
      </c>
      <c r="W1418" s="555" t="s">
        <v>6690</v>
      </c>
      <c r="X1418" s="204">
        <v>35</v>
      </c>
      <c r="Y1418" s="204">
        <v>25</v>
      </c>
      <c r="Z1418" s="204">
        <v>125</v>
      </c>
      <c r="AA1418" s="204"/>
      <c r="AB1418" s="204"/>
      <c r="AC1418" s="204"/>
      <c r="AD1418" s="204">
        <v>15</v>
      </c>
      <c r="AE1418" s="204">
        <v>2</v>
      </c>
      <c r="AF1418" s="204">
        <v>0.5</v>
      </c>
      <c r="AG1418" s="204" t="s">
        <v>7410</v>
      </c>
      <c r="AH1418" s="204">
        <v>29.872</v>
      </c>
      <c r="AI1418" s="204" t="s">
        <v>7415</v>
      </c>
      <c r="AJ1418" s="204" t="s">
        <v>7416</v>
      </c>
      <c r="AK1418" s="204" t="s">
        <v>1108</v>
      </c>
      <c r="AL1418" s="442"/>
    </row>
    <row r="1419" spans="1:38" ht="46.5" customHeight="1" x14ac:dyDescent="0.25">
      <c r="A1419" s="157" t="s">
        <v>7426</v>
      </c>
      <c r="B1419" s="419">
        <v>43690</v>
      </c>
      <c r="C1419" s="403" t="s">
        <v>7427</v>
      </c>
      <c r="D1419" s="403"/>
      <c r="E1419" s="64" t="s">
        <v>144</v>
      </c>
      <c r="F1419" s="64" t="s">
        <v>144</v>
      </c>
      <c r="G1419" s="64" t="s">
        <v>63</v>
      </c>
      <c r="H1419" s="418" t="s">
        <v>1714</v>
      </c>
      <c r="I1419" s="419">
        <v>43711</v>
      </c>
      <c r="J1419" s="419">
        <v>45882</v>
      </c>
      <c r="K1419" s="702"/>
      <c r="L1419" s="419" t="s">
        <v>365</v>
      </c>
      <c r="M1419" s="403" t="s">
        <v>289</v>
      </c>
      <c r="N1419" s="403" t="s">
        <v>25</v>
      </c>
      <c r="O1419" s="403">
        <v>645927</v>
      </c>
      <c r="P1419" s="552"/>
      <c r="Q1419" s="552"/>
      <c r="R1419" s="552"/>
      <c r="S1419" s="552"/>
      <c r="T1419" s="644">
        <v>221.24</v>
      </c>
      <c r="U1419" s="403">
        <v>1770</v>
      </c>
      <c r="V1419" s="403">
        <v>645927</v>
      </c>
      <c r="W1419" s="703" t="s">
        <v>6690</v>
      </c>
      <c r="X1419" s="403">
        <v>35</v>
      </c>
      <c r="Y1419" s="403">
        <v>25</v>
      </c>
      <c r="Z1419" s="403">
        <v>125</v>
      </c>
      <c r="AA1419" s="403"/>
      <c r="AB1419" s="403"/>
      <c r="AC1419" s="403"/>
      <c r="AD1419" s="403">
        <v>15</v>
      </c>
      <c r="AE1419" s="403">
        <v>2</v>
      </c>
      <c r="AF1419" s="403">
        <v>0.5</v>
      </c>
      <c r="AG1419" s="403" t="s">
        <v>7432</v>
      </c>
      <c r="AH1419" s="403">
        <v>27.55</v>
      </c>
      <c r="AI1419" s="403" t="s">
        <v>7433</v>
      </c>
      <c r="AJ1419" s="403" t="s">
        <v>7434</v>
      </c>
      <c r="AK1419" s="192" t="s">
        <v>1108</v>
      </c>
      <c r="AL1419" s="192" t="s">
        <v>7431</v>
      </c>
    </row>
    <row r="1420" spans="1:38" ht="46.5" customHeight="1" x14ac:dyDescent="0.25">
      <c r="A1420" s="73" t="s">
        <v>7426</v>
      </c>
      <c r="B1420" s="421">
        <v>43690</v>
      </c>
      <c r="C1420" s="192" t="s">
        <v>7428</v>
      </c>
      <c r="D1420" s="192"/>
      <c r="E1420" s="11" t="s">
        <v>144</v>
      </c>
      <c r="F1420" s="11" t="s">
        <v>144</v>
      </c>
      <c r="G1420" s="11" t="s">
        <v>63</v>
      </c>
      <c r="H1420" s="420" t="s">
        <v>1714</v>
      </c>
      <c r="I1420" s="421">
        <v>43711</v>
      </c>
      <c r="J1420" s="421">
        <v>45882</v>
      </c>
      <c r="L1420" s="421" t="s">
        <v>365</v>
      </c>
      <c r="M1420" s="192" t="s">
        <v>289</v>
      </c>
      <c r="N1420" s="192" t="s">
        <v>25</v>
      </c>
      <c r="O1420" s="192">
        <v>645927</v>
      </c>
      <c r="P1420" s="545"/>
      <c r="Q1420" s="545"/>
      <c r="R1420" s="545"/>
      <c r="S1420" s="545"/>
      <c r="T1420" s="639">
        <v>221.24</v>
      </c>
      <c r="U1420" s="192">
        <v>1770</v>
      </c>
      <c r="V1420" s="192">
        <v>645927</v>
      </c>
      <c r="W1420" s="554"/>
      <c r="X1420" s="192"/>
      <c r="Y1420" s="192"/>
      <c r="Z1420" s="192"/>
      <c r="AA1420" s="192"/>
      <c r="AB1420" s="192"/>
      <c r="AC1420" s="192"/>
      <c r="AD1420" s="192"/>
      <c r="AE1420" s="192"/>
      <c r="AF1420" s="192"/>
      <c r="AG1420" s="192"/>
      <c r="AH1420" s="192">
        <v>27.55</v>
      </c>
      <c r="AI1420" s="192" t="s">
        <v>7436</v>
      </c>
      <c r="AJ1420" s="192" t="s">
        <v>7435</v>
      </c>
      <c r="AK1420" s="192"/>
    </row>
    <row r="1421" spans="1:38" ht="46.5" customHeight="1" x14ac:dyDescent="0.25">
      <c r="A1421" s="73" t="s">
        <v>7426</v>
      </c>
      <c r="B1421" s="421">
        <v>43690</v>
      </c>
      <c r="C1421" s="192" t="s">
        <v>7429</v>
      </c>
      <c r="D1421" s="192"/>
      <c r="E1421" s="11" t="s">
        <v>144</v>
      </c>
      <c r="F1421" s="11" t="s">
        <v>144</v>
      </c>
      <c r="G1421" s="11" t="s">
        <v>63</v>
      </c>
      <c r="H1421" s="420" t="s">
        <v>1714</v>
      </c>
      <c r="I1421" s="421">
        <v>43711</v>
      </c>
      <c r="J1421" s="421">
        <v>45882</v>
      </c>
      <c r="L1421" s="421" t="s">
        <v>365</v>
      </c>
      <c r="M1421" s="192" t="s">
        <v>289</v>
      </c>
      <c r="N1421" s="192" t="s">
        <v>25</v>
      </c>
      <c r="O1421" s="192">
        <v>907258.6</v>
      </c>
      <c r="P1421" s="545"/>
      <c r="Q1421" s="545"/>
      <c r="R1421" s="545"/>
      <c r="S1421" s="545"/>
      <c r="T1421" s="639">
        <v>237.78</v>
      </c>
      <c r="U1421" s="192">
        <v>2485.64</v>
      </c>
      <c r="V1421" s="192">
        <v>907258.6</v>
      </c>
      <c r="W1421" s="554"/>
      <c r="X1421" s="192"/>
      <c r="Y1421" s="192"/>
      <c r="Z1421" s="192"/>
      <c r="AA1421" s="192"/>
      <c r="AB1421" s="192"/>
      <c r="AC1421" s="192"/>
      <c r="AD1421" s="192"/>
      <c r="AE1421" s="192"/>
      <c r="AF1421" s="192"/>
      <c r="AG1421" s="192"/>
      <c r="AH1421" s="192">
        <v>27.55</v>
      </c>
      <c r="AI1421" s="192" t="s">
        <v>7433</v>
      </c>
      <c r="AJ1421" s="192" t="s">
        <v>7434</v>
      </c>
      <c r="AK1421" s="192"/>
    </row>
    <row r="1422" spans="1:38" ht="46.5" customHeight="1" thickBot="1" x14ac:dyDescent="0.3">
      <c r="A1422" s="158" t="s">
        <v>7426</v>
      </c>
      <c r="B1422" s="423">
        <v>43690</v>
      </c>
      <c r="C1422" s="204" t="s">
        <v>7430</v>
      </c>
      <c r="D1422" s="204"/>
      <c r="E1422" s="67" t="s">
        <v>144</v>
      </c>
      <c r="F1422" s="67" t="s">
        <v>144</v>
      </c>
      <c r="G1422" s="67" t="s">
        <v>63</v>
      </c>
      <c r="H1422" s="422" t="s">
        <v>1714</v>
      </c>
      <c r="I1422" s="423">
        <v>43711</v>
      </c>
      <c r="J1422" s="423">
        <v>45882</v>
      </c>
      <c r="K1422" s="442"/>
      <c r="L1422" s="423" t="s">
        <v>365</v>
      </c>
      <c r="M1422" s="204" t="s">
        <v>289</v>
      </c>
      <c r="N1422" s="204" t="s">
        <v>25</v>
      </c>
      <c r="O1422" s="204">
        <v>907258.6</v>
      </c>
      <c r="P1422" s="546"/>
      <c r="Q1422" s="546"/>
      <c r="R1422" s="546"/>
      <c r="S1422" s="546"/>
      <c r="T1422" s="640">
        <v>237.78</v>
      </c>
      <c r="U1422" s="204">
        <v>2485.64</v>
      </c>
      <c r="V1422" s="204">
        <v>907258.6</v>
      </c>
      <c r="W1422" s="555"/>
      <c r="X1422" s="204"/>
      <c r="Y1422" s="204"/>
      <c r="Z1422" s="204"/>
      <c r="AA1422" s="204"/>
      <c r="AB1422" s="204"/>
      <c r="AC1422" s="204"/>
      <c r="AD1422" s="204"/>
      <c r="AE1422" s="204"/>
      <c r="AF1422" s="204"/>
      <c r="AG1422" s="204"/>
      <c r="AH1422" s="204">
        <v>27.55</v>
      </c>
      <c r="AI1422" s="204" t="s">
        <v>7436</v>
      </c>
      <c r="AJ1422" s="204" t="s">
        <v>7435</v>
      </c>
      <c r="AK1422" s="204"/>
      <c r="AL1422" s="442"/>
    </row>
    <row r="1423" spans="1:38" ht="46.5" customHeight="1" thickBot="1" x14ac:dyDescent="0.3">
      <c r="A1423" s="159" t="s">
        <v>7441</v>
      </c>
      <c r="B1423" s="407">
        <v>43692</v>
      </c>
      <c r="C1423" s="205" t="s">
        <v>6821</v>
      </c>
      <c r="D1423" s="205" t="s">
        <v>6822</v>
      </c>
      <c r="E1423" s="94" t="s">
        <v>6811</v>
      </c>
      <c r="F1423" s="94" t="s">
        <v>31</v>
      </c>
      <c r="G1423" s="94" t="s">
        <v>31</v>
      </c>
      <c r="H1423" s="408" t="s">
        <v>6812</v>
      </c>
      <c r="I1423" s="407">
        <v>43721</v>
      </c>
      <c r="J1423" s="407">
        <v>45884</v>
      </c>
      <c r="K1423" s="443"/>
      <c r="L1423" s="407" t="s">
        <v>365</v>
      </c>
      <c r="M1423" s="205" t="s">
        <v>289</v>
      </c>
      <c r="N1423" s="205" t="s">
        <v>25</v>
      </c>
      <c r="O1423" s="205">
        <v>6982</v>
      </c>
      <c r="P1423" s="547"/>
      <c r="Q1423" s="547"/>
      <c r="R1423" s="547"/>
      <c r="S1423" s="547"/>
      <c r="T1423" s="641">
        <v>32.909999999999997</v>
      </c>
      <c r="U1423" s="205">
        <v>19.12</v>
      </c>
      <c r="V1423" s="205">
        <v>6982</v>
      </c>
      <c r="W1423" s="553" t="s">
        <v>6574</v>
      </c>
      <c r="X1423" s="205">
        <v>50</v>
      </c>
      <c r="Y1423" s="205">
        <v>10</v>
      </c>
      <c r="Z1423" s="205">
        <v>60</v>
      </c>
      <c r="AA1423" s="205" t="s">
        <v>1090</v>
      </c>
      <c r="AB1423" s="205" t="s">
        <v>1090</v>
      </c>
      <c r="AC1423" s="205" t="s">
        <v>1090</v>
      </c>
      <c r="AD1423" s="205" t="s">
        <v>1090</v>
      </c>
      <c r="AE1423" s="205" t="s">
        <v>1090</v>
      </c>
      <c r="AF1423" s="205">
        <v>10</v>
      </c>
      <c r="AG1423" s="205" t="s">
        <v>1090</v>
      </c>
      <c r="AH1423" s="205"/>
      <c r="AI1423" s="205" t="s">
        <v>6824</v>
      </c>
      <c r="AJ1423" s="205" t="s">
        <v>6823</v>
      </c>
      <c r="AK1423" s="204" t="s">
        <v>1108</v>
      </c>
      <c r="AL1423" s="443"/>
    </row>
    <row r="1424" spans="1:38" ht="46.5" customHeight="1" thickBot="1" x14ac:dyDescent="0.3">
      <c r="A1424" s="159" t="s">
        <v>7458</v>
      </c>
      <c r="B1424" s="407">
        <v>43733</v>
      </c>
      <c r="C1424" s="205" t="s">
        <v>6483</v>
      </c>
      <c r="D1424" s="205" t="s">
        <v>7459</v>
      </c>
      <c r="E1424" s="94" t="s">
        <v>7460</v>
      </c>
      <c r="F1424" s="94" t="s">
        <v>63</v>
      </c>
      <c r="G1424" s="94" t="s">
        <v>63</v>
      </c>
      <c r="H1424" s="408" t="s">
        <v>7461</v>
      </c>
      <c r="I1424" s="407">
        <v>43756</v>
      </c>
      <c r="J1424" s="407">
        <v>45925</v>
      </c>
      <c r="K1424" s="443"/>
      <c r="L1424" s="407" t="s">
        <v>7058</v>
      </c>
      <c r="M1424" s="205" t="s">
        <v>756</v>
      </c>
      <c r="N1424" s="205" t="s">
        <v>66</v>
      </c>
      <c r="O1424" s="205">
        <v>66500</v>
      </c>
      <c r="P1424" s="547"/>
      <c r="Q1424" s="547"/>
      <c r="R1424" s="547"/>
      <c r="S1424" s="547"/>
      <c r="T1424" s="641">
        <v>42</v>
      </c>
      <c r="U1424" s="205">
        <v>252</v>
      </c>
      <c r="V1424" s="205">
        <v>66500</v>
      </c>
      <c r="W1424" s="553" t="s">
        <v>6690</v>
      </c>
      <c r="X1424" s="205">
        <v>100</v>
      </c>
      <c r="Y1424" s="205" t="s">
        <v>1090</v>
      </c>
      <c r="Z1424" s="205" t="s">
        <v>1090</v>
      </c>
      <c r="AA1424" s="205" t="s">
        <v>1090</v>
      </c>
      <c r="AB1424" s="205" t="s">
        <v>1090</v>
      </c>
      <c r="AC1424" s="205" t="s">
        <v>1090</v>
      </c>
      <c r="AD1424" s="205" t="s">
        <v>1090</v>
      </c>
      <c r="AE1424" s="205" t="s">
        <v>1090</v>
      </c>
      <c r="AF1424" s="205">
        <v>0.5</v>
      </c>
      <c r="AG1424" s="205" t="s">
        <v>1090</v>
      </c>
      <c r="AH1424" s="205">
        <v>108.65</v>
      </c>
      <c r="AI1424" s="205" t="s">
        <v>7462</v>
      </c>
      <c r="AJ1424" s="205" t="s">
        <v>7463</v>
      </c>
      <c r="AK1424" s="204" t="s">
        <v>1108</v>
      </c>
      <c r="AL1424" s="443"/>
    </row>
    <row r="1425" spans="1:38" ht="46.5" customHeight="1" x14ac:dyDescent="0.25">
      <c r="A1425" s="157" t="s">
        <v>7479</v>
      </c>
      <c r="B1425" s="419">
        <v>43747</v>
      </c>
      <c r="C1425" s="403" t="s">
        <v>7480</v>
      </c>
      <c r="D1425" s="403" t="s">
        <v>7482</v>
      </c>
      <c r="E1425" s="64" t="s">
        <v>158</v>
      </c>
      <c r="F1425" s="64" t="s">
        <v>158</v>
      </c>
      <c r="G1425" s="64" t="s">
        <v>128</v>
      </c>
      <c r="H1425" s="418" t="s">
        <v>7483</v>
      </c>
      <c r="I1425" s="419">
        <v>43777</v>
      </c>
      <c r="J1425" s="419">
        <v>45939</v>
      </c>
      <c r="K1425" s="702"/>
      <c r="L1425" s="419" t="s">
        <v>6930</v>
      </c>
      <c r="M1425" s="403" t="s">
        <v>334</v>
      </c>
      <c r="N1425" s="403" t="s">
        <v>34</v>
      </c>
      <c r="O1425" s="403">
        <v>1584</v>
      </c>
      <c r="P1425" s="552"/>
      <c r="Q1425" s="552"/>
      <c r="R1425" s="552"/>
      <c r="S1425" s="552"/>
      <c r="T1425" s="644">
        <v>0.6</v>
      </c>
      <c r="U1425" s="403">
        <v>4.8</v>
      </c>
      <c r="V1425" s="403">
        <v>1584</v>
      </c>
      <c r="W1425" s="703" t="s">
        <v>6574</v>
      </c>
      <c r="X1425" s="403">
        <v>50</v>
      </c>
      <c r="Y1425" s="403">
        <v>25</v>
      </c>
      <c r="Z1425" s="403">
        <v>125</v>
      </c>
      <c r="AA1425" s="403" t="s">
        <v>1090</v>
      </c>
      <c r="AB1425" s="403" t="s">
        <v>1090</v>
      </c>
      <c r="AC1425" s="403" t="s">
        <v>1090</v>
      </c>
      <c r="AD1425" s="403" t="s">
        <v>1090</v>
      </c>
      <c r="AE1425" s="403" t="s">
        <v>1090</v>
      </c>
      <c r="AF1425" s="403" t="s">
        <v>1090</v>
      </c>
      <c r="AG1425" s="403" t="s">
        <v>1090</v>
      </c>
      <c r="AH1425" s="403">
        <v>217.45</v>
      </c>
      <c r="AI1425" s="403" t="s">
        <v>7484</v>
      </c>
      <c r="AJ1425" s="403" t="s">
        <v>7485</v>
      </c>
      <c r="AK1425" s="192" t="s">
        <v>1108</v>
      </c>
      <c r="AL1425" s="192" t="s">
        <v>7488</v>
      </c>
    </row>
    <row r="1426" spans="1:38" ht="46.5" customHeight="1" thickBot="1" x14ac:dyDescent="0.3">
      <c r="A1426" s="158" t="s">
        <v>7479</v>
      </c>
      <c r="B1426" s="423">
        <v>43747</v>
      </c>
      <c r="C1426" s="204" t="s">
        <v>7481</v>
      </c>
      <c r="D1426" s="204" t="s">
        <v>7482</v>
      </c>
      <c r="E1426" s="67" t="s">
        <v>158</v>
      </c>
      <c r="F1426" s="67" t="s">
        <v>158</v>
      </c>
      <c r="G1426" s="67" t="s">
        <v>128</v>
      </c>
      <c r="H1426" s="422" t="s">
        <v>7483</v>
      </c>
      <c r="I1426" s="423">
        <v>43777</v>
      </c>
      <c r="J1426" s="423">
        <v>45939</v>
      </c>
      <c r="K1426" s="442"/>
      <c r="L1426" s="423" t="s">
        <v>6930</v>
      </c>
      <c r="M1426" s="204" t="s">
        <v>334</v>
      </c>
      <c r="N1426" s="204" t="s">
        <v>34</v>
      </c>
      <c r="O1426" s="204">
        <v>5785.15</v>
      </c>
      <c r="P1426" s="546"/>
      <c r="Q1426" s="546"/>
      <c r="R1426" s="546"/>
      <c r="S1426" s="546"/>
      <c r="T1426" s="640">
        <v>20.359000000000002</v>
      </c>
      <c r="U1426" s="204">
        <v>45.369</v>
      </c>
      <c r="V1426" s="204">
        <v>5785.15</v>
      </c>
      <c r="W1426" s="555" t="s">
        <v>6574</v>
      </c>
      <c r="X1426" s="204">
        <v>50</v>
      </c>
      <c r="Y1426" s="204">
        <v>25</v>
      </c>
      <c r="Z1426" s="204">
        <v>125</v>
      </c>
      <c r="AA1426" s="204" t="s">
        <v>1090</v>
      </c>
      <c r="AB1426" s="204" t="s">
        <v>1090</v>
      </c>
      <c r="AC1426" s="204" t="s">
        <v>1090</v>
      </c>
      <c r="AD1426" s="204" t="s">
        <v>1090</v>
      </c>
      <c r="AE1426" s="204" t="s">
        <v>1090</v>
      </c>
      <c r="AF1426" s="204">
        <v>0.3</v>
      </c>
      <c r="AG1426" s="204" t="s">
        <v>1090</v>
      </c>
      <c r="AH1426" s="204">
        <v>217.28</v>
      </c>
      <c r="AI1426" s="204" t="s">
        <v>7486</v>
      </c>
      <c r="AJ1426" s="204" t="s">
        <v>7487</v>
      </c>
      <c r="AK1426" s="204" t="s">
        <v>1108</v>
      </c>
      <c r="AL1426" s="204" t="s">
        <v>7489</v>
      </c>
    </row>
    <row r="1427" spans="1:38" ht="46.5" customHeight="1" thickBot="1" x14ac:dyDescent="0.3">
      <c r="A1427" s="159" t="s">
        <v>7494</v>
      </c>
      <c r="B1427" s="407">
        <v>43760</v>
      </c>
      <c r="C1427" s="205" t="s">
        <v>7501</v>
      </c>
      <c r="D1427" s="205" t="s">
        <v>7495</v>
      </c>
      <c r="E1427" s="94" t="s">
        <v>7496</v>
      </c>
      <c r="F1427" s="94" t="s">
        <v>7497</v>
      </c>
      <c r="G1427" s="94" t="s">
        <v>33</v>
      </c>
      <c r="H1427" s="408" t="s">
        <v>7498</v>
      </c>
      <c r="I1427" s="407">
        <v>43790</v>
      </c>
      <c r="J1427" s="407">
        <v>45952</v>
      </c>
      <c r="K1427" s="443"/>
      <c r="L1427" s="423" t="s">
        <v>1201</v>
      </c>
      <c r="M1427" s="205" t="s">
        <v>7499</v>
      </c>
      <c r="N1427" s="205" t="s">
        <v>34</v>
      </c>
      <c r="O1427" s="205">
        <v>113530</v>
      </c>
      <c r="P1427" s="547" t="s">
        <v>8309</v>
      </c>
      <c r="Q1427" s="547"/>
      <c r="R1427" s="547"/>
      <c r="S1427" s="547"/>
      <c r="T1427" s="641">
        <v>48.74</v>
      </c>
      <c r="U1427" s="205">
        <v>311.04000000000002</v>
      </c>
      <c r="V1427" s="205">
        <v>113530</v>
      </c>
      <c r="W1427" s="553" t="s">
        <v>6574</v>
      </c>
      <c r="X1427" s="205">
        <v>35</v>
      </c>
      <c r="Y1427" s="205">
        <v>25</v>
      </c>
      <c r="Z1427" s="205">
        <v>125</v>
      </c>
      <c r="AA1427" s="205" t="s">
        <v>1090</v>
      </c>
      <c r="AB1427" s="205" t="s">
        <v>1090</v>
      </c>
      <c r="AC1427" s="205" t="s">
        <v>1090</v>
      </c>
      <c r="AD1427" s="205" t="s">
        <v>1090</v>
      </c>
      <c r="AE1427" s="205" t="s">
        <v>1090</v>
      </c>
      <c r="AF1427" s="205">
        <v>0.3</v>
      </c>
      <c r="AG1427" s="205" t="s">
        <v>1090</v>
      </c>
      <c r="AH1427" s="205">
        <v>549.95000000000005</v>
      </c>
      <c r="AI1427" s="204" t="s">
        <v>7500</v>
      </c>
      <c r="AJ1427" s="204" t="s">
        <v>5438</v>
      </c>
      <c r="AK1427" s="204" t="s">
        <v>200</v>
      </c>
      <c r="AL1427" s="443"/>
    </row>
    <row r="1428" spans="1:38" ht="46.5" customHeight="1" thickBot="1" x14ac:dyDescent="0.3">
      <c r="A1428" s="168" t="s">
        <v>7515</v>
      </c>
      <c r="B1428" s="725">
        <v>43777</v>
      </c>
      <c r="C1428" s="726" t="s">
        <v>7516</v>
      </c>
      <c r="D1428" s="726" t="s">
        <v>7517</v>
      </c>
      <c r="E1428" s="167" t="s">
        <v>6825</v>
      </c>
      <c r="F1428" s="167" t="s">
        <v>70</v>
      </c>
      <c r="G1428" s="167" t="s">
        <v>70</v>
      </c>
      <c r="H1428" s="724" t="s">
        <v>6908</v>
      </c>
      <c r="I1428" s="725">
        <v>43804</v>
      </c>
      <c r="J1428" s="725">
        <v>45969</v>
      </c>
      <c r="K1428" s="731"/>
      <c r="L1428" s="551" t="s">
        <v>365</v>
      </c>
      <c r="M1428" s="726" t="s">
        <v>289</v>
      </c>
      <c r="N1428" s="726" t="s">
        <v>25</v>
      </c>
      <c r="O1428" s="726">
        <v>3431</v>
      </c>
      <c r="P1428" s="726"/>
      <c r="Q1428" s="726"/>
      <c r="R1428" s="726" t="s">
        <v>8716</v>
      </c>
      <c r="S1428" s="726"/>
      <c r="T1428" s="728">
        <v>1.6</v>
      </c>
      <c r="U1428" s="726">
        <v>9.4</v>
      </c>
      <c r="V1428" s="726">
        <v>3431</v>
      </c>
      <c r="W1428" s="732" t="s">
        <v>6690</v>
      </c>
      <c r="X1428" s="726">
        <v>50</v>
      </c>
      <c r="Y1428" s="726">
        <v>50</v>
      </c>
      <c r="Z1428" s="726">
        <v>250</v>
      </c>
      <c r="AA1428" s="726" t="s">
        <v>1090</v>
      </c>
      <c r="AB1428" s="726" t="s">
        <v>1090</v>
      </c>
      <c r="AC1428" s="726" t="s">
        <v>1090</v>
      </c>
      <c r="AD1428" s="726" t="s">
        <v>1090</v>
      </c>
      <c r="AE1428" s="726" t="s">
        <v>1090</v>
      </c>
      <c r="AF1428" s="726" t="s">
        <v>1090</v>
      </c>
      <c r="AG1428" s="726" t="s">
        <v>3335</v>
      </c>
      <c r="AH1428" s="726">
        <v>29</v>
      </c>
      <c r="AI1428" s="483" t="s">
        <v>7518</v>
      </c>
      <c r="AJ1428" s="483" t="s">
        <v>7519</v>
      </c>
      <c r="AK1428" s="483" t="s">
        <v>1108</v>
      </c>
      <c r="AL1428" s="731"/>
    </row>
    <row r="1429" spans="1:38" ht="46.5" customHeight="1" thickBot="1" x14ac:dyDescent="0.3">
      <c r="A1429" s="159" t="s">
        <v>7551</v>
      </c>
      <c r="B1429" s="407">
        <v>43803</v>
      </c>
      <c r="C1429" s="205" t="s">
        <v>7554</v>
      </c>
      <c r="D1429" s="205" t="s">
        <v>7552</v>
      </c>
      <c r="E1429" s="94" t="s">
        <v>126</v>
      </c>
      <c r="F1429" s="94" t="s">
        <v>110</v>
      </c>
      <c r="G1429" s="94" t="s">
        <v>33</v>
      </c>
      <c r="H1429" s="408" t="s">
        <v>1983</v>
      </c>
      <c r="I1429" s="407">
        <v>43824</v>
      </c>
      <c r="J1429" s="407">
        <v>45995</v>
      </c>
      <c r="K1429" s="443"/>
      <c r="L1429" s="423" t="s">
        <v>6973</v>
      </c>
      <c r="M1429" s="205" t="s">
        <v>4703</v>
      </c>
      <c r="N1429" s="205" t="s">
        <v>34</v>
      </c>
      <c r="O1429" s="205">
        <v>105120</v>
      </c>
      <c r="P1429" s="547"/>
      <c r="Q1429" s="547"/>
      <c r="R1429" s="547"/>
      <c r="S1429" s="547"/>
      <c r="T1429" s="641">
        <v>35</v>
      </c>
      <c r="U1429" s="205">
        <v>288</v>
      </c>
      <c r="V1429" s="205">
        <v>105120</v>
      </c>
      <c r="W1429" s="553" t="s">
        <v>6574</v>
      </c>
      <c r="X1429" s="205">
        <v>35</v>
      </c>
      <c r="Y1429" s="205">
        <v>25</v>
      </c>
      <c r="Z1429" s="205">
        <v>125</v>
      </c>
      <c r="AA1429" s="205" t="s">
        <v>1090</v>
      </c>
      <c r="AB1429" s="205" t="s">
        <v>1090</v>
      </c>
      <c r="AC1429" s="205" t="s">
        <v>1090</v>
      </c>
      <c r="AD1429" s="205" t="s">
        <v>1090</v>
      </c>
      <c r="AE1429" s="205" t="s">
        <v>1090</v>
      </c>
      <c r="AF1429" s="205" t="s">
        <v>1090</v>
      </c>
      <c r="AG1429" s="205" t="s">
        <v>1090</v>
      </c>
      <c r="AH1429" s="205">
        <v>612.29999999999995</v>
      </c>
      <c r="AI1429" s="204" t="s">
        <v>7553</v>
      </c>
      <c r="AJ1429" s="204" t="s">
        <v>5997</v>
      </c>
      <c r="AK1429" s="204" t="s">
        <v>200</v>
      </c>
      <c r="AL1429" s="443"/>
    </row>
    <row r="1430" spans="1:38" ht="46.5" customHeight="1" thickBot="1" x14ac:dyDescent="0.3">
      <c r="A1430" s="159" t="s">
        <v>7555</v>
      </c>
      <c r="B1430" s="407">
        <v>43811</v>
      </c>
      <c r="C1430" s="205" t="s">
        <v>7556</v>
      </c>
      <c r="D1430" s="205" t="s">
        <v>7557</v>
      </c>
      <c r="E1430" s="94" t="s">
        <v>7558</v>
      </c>
      <c r="F1430" s="94" t="s">
        <v>69</v>
      </c>
      <c r="G1430" s="94" t="s">
        <v>51</v>
      </c>
      <c r="H1430" s="408" t="s">
        <v>7559</v>
      </c>
      <c r="I1430" s="407">
        <v>43834</v>
      </c>
      <c r="J1430" s="407">
        <v>46003</v>
      </c>
      <c r="K1430" s="443"/>
      <c r="L1430" s="423" t="s">
        <v>7560</v>
      </c>
      <c r="M1430" s="205" t="s">
        <v>7561</v>
      </c>
      <c r="N1430" s="205" t="s">
        <v>52</v>
      </c>
      <c r="O1430" s="205">
        <v>250</v>
      </c>
      <c r="P1430" s="547"/>
      <c r="Q1430" s="547"/>
      <c r="R1430" s="547"/>
      <c r="S1430" s="547"/>
      <c r="T1430" s="641">
        <v>0.12</v>
      </c>
      <c r="U1430" s="205">
        <v>1.2</v>
      </c>
      <c r="V1430" s="205">
        <v>250</v>
      </c>
      <c r="W1430" s="553" t="s">
        <v>6574</v>
      </c>
      <c r="X1430" s="205">
        <v>35</v>
      </c>
      <c r="Y1430" s="205">
        <v>25</v>
      </c>
      <c r="Z1430" s="205">
        <v>125</v>
      </c>
      <c r="AA1430" s="205" t="s">
        <v>1090</v>
      </c>
      <c r="AB1430" s="205" t="s">
        <v>1090</v>
      </c>
      <c r="AC1430" s="205" t="s">
        <v>1090</v>
      </c>
      <c r="AD1430" s="205" t="s">
        <v>1090</v>
      </c>
      <c r="AE1430" s="205" t="s">
        <v>1090</v>
      </c>
      <c r="AF1430" s="205" t="s">
        <v>1090</v>
      </c>
      <c r="AG1430" s="205" t="s">
        <v>1090</v>
      </c>
      <c r="AH1430" s="205">
        <v>580</v>
      </c>
      <c r="AI1430" s="204" t="s">
        <v>7562</v>
      </c>
      <c r="AJ1430" s="204" t="s">
        <v>7563</v>
      </c>
      <c r="AK1430" s="204" t="s">
        <v>200</v>
      </c>
      <c r="AL1430" s="443"/>
    </row>
    <row r="1431" spans="1:38" ht="46.5" customHeight="1" x14ac:dyDescent="0.25">
      <c r="A1431" s="157" t="s">
        <v>7564</v>
      </c>
      <c r="B1431" s="419">
        <v>43818</v>
      </c>
      <c r="C1431" s="403" t="s">
        <v>7565</v>
      </c>
      <c r="D1431" s="403" t="s">
        <v>7567</v>
      </c>
      <c r="E1431" s="64" t="s">
        <v>7185</v>
      </c>
      <c r="F1431" s="64" t="s">
        <v>41</v>
      </c>
      <c r="G1431" s="64" t="s">
        <v>33</v>
      </c>
      <c r="H1431" s="418" t="s">
        <v>5440</v>
      </c>
      <c r="I1431" s="419">
        <v>43837</v>
      </c>
      <c r="J1431" s="419" t="s">
        <v>6172</v>
      </c>
      <c r="K1431" s="702"/>
      <c r="L1431" s="419" t="s">
        <v>6749</v>
      </c>
      <c r="M1431" s="403" t="s">
        <v>7568</v>
      </c>
      <c r="N1431" s="403" t="s">
        <v>34</v>
      </c>
      <c r="O1431" s="403">
        <v>73485.600000000006</v>
      </c>
      <c r="P1431" s="552"/>
      <c r="Q1431" s="552"/>
      <c r="R1431" s="552"/>
      <c r="S1431" s="552"/>
      <c r="T1431" s="644">
        <v>61.51</v>
      </c>
      <c r="U1431" s="403">
        <v>612.38</v>
      </c>
      <c r="V1431" s="403">
        <v>73485.600000000006</v>
      </c>
      <c r="W1431" s="554" t="s">
        <v>6574</v>
      </c>
      <c r="X1431" s="192">
        <v>35</v>
      </c>
      <c r="Y1431" s="192">
        <v>25</v>
      </c>
      <c r="Z1431" s="192">
        <v>125</v>
      </c>
      <c r="AA1431" s="192" t="s">
        <v>1090</v>
      </c>
      <c r="AB1431" s="192" t="s">
        <v>1090</v>
      </c>
      <c r="AC1431" s="192" t="s">
        <v>1090</v>
      </c>
      <c r="AD1431" s="192" t="s">
        <v>1090</v>
      </c>
      <c r="AE1431" s="192" t="s">
        <v>1090</v>
      </c>
      <c r="AF1431" s="192">
        <v>0.3</v>
      </c>
      <c r="AG1431" s="192" t="s">
        <v>1090</v>
      </c>
      <c r="AH1431" s="403">
        <v>612</v>
      </c>
      <c r="AI1431" s="403" t="s">
        <v>7569</v>
      </c>
      <c r="AJ1431" s="403" t="s">
        <v>7570</v>
      </c>
      <c r="AK1431" s="192" t="s">
        <v>7571</v>
      </c>
      <c r="AL1431" s="192" t="s">
        <v>7572</v>
      </c>
    </row>
    <row r="1432" spans="1:38" ht="46.5" customHeight="1" thickBot="1" x14ac:dyDescent="0.3">
      <c r="A1432" s="158" t="s">
        <v>7564</v>
      </c>
      <c r="B1432" s="423">
        <v>43818</v>
      </c>
      <c r="C1432" s="204" t="s">
        <v>7566</v>
      </c>
      <c r="D1432" s="204" t="s">
        <v>7567</v>
      </c>
      <c r="E1432" s="67" t="s">
        <v>7185</v>
      </c>
      <c r="F1432" s="67" t="s">
        <v>41</v>
      </c>
      <c r="G1432" s="67" t="s">
        <v>33</v>
      </c>
      <c r="H1432" s="422" t="s">
        <v>5440</v>
      </c>
      <c r="I1432" s="423">
        <v>43837</v>
      </c>
      <c r="J1432" s="423" t="s">
        <v>6172</v>
      </c>
      <c r="K1432" s="442"/>
      <c r="L1432" s="423" t="s">
        <v>6749</v>
      </c>
      <c r="M1432" s="204" t="s">
        <v>7568</v>
      </c>
      <c r="N1432" s="204" t="s">
        <v>34</v>
      </c>
      <c r="O1432" s="204">
        <v>17612.87</v>
      </c>
      <c r="P1432" s="546"/>
      <c r="Q1432" s="546"/>
      <c r="R1432" s="546"/>
      <c r="S1432" s="546"/>
      <c r="T1432" s="640">
        <v>2778.04</v>
      </c>
      <c r="U1432" s="204">
        <v>48.25</v>
      </c>
      <c r="V1432" s="204">
        <v>17612.87</v>
      </c>
      <c r="W1432" s="555" t="s">
        <v>6574</v>
      </c>
      <c r="X1432" s="204">
        <v>35</v>
      </c>
      <c r="Y1432" s="204">
        <v>25</v>
      </c>
      <c r="Z1432" s="204">
        <v>125</v>
      </c>
      <c r="AA1432" s="204" t="s">
        <v>1090</v>
      </c>
      <c r="AB1432" s="204" t="s">
        <v>1090</v>
      </c>
      <c r="AC1432" s="204" t="s">
        <v>1090</v>
      </c>
      <c r="AD1432" s="204" t="s">
        <v>1090</v>
      </c>
      <c r="AE1432" s="204" t="s">
        <v>1090</v>
      </c>
      <c r="AF1432" s="204">
        <v>0.3</v>
      </c>
      <c r="AG1432" s="204" t="s">
        <v>1090</v>
      </c>
      <c r="AH1432" s="204">
        <v>612</v>
      </c>
      <c r="AI1432" s="204" t="s">
        <v>7569</v>
      </c>
      <c r="AJ1432" s="204" t="s">
        <v>7570</v>
      </c>
      <c r="AK1432" s="204" t="s">
        <v>7571</v>
      </c>
      <c r="AL1432" s="204" t="s">
        <v>7573</v>
      </c>
    </row>
    <row r="1433" spans="1:38" ht="46.5" customHeight="1" x14ac:dyDescent="0.25">
      <c r="A1433" s="157" t="s">
        <v>7578</v>
      </c>
      <c r="B1433" s="419">
        <v>43822</v>
      </c>
      <c r="C1433" s="403" t="s">
        <v>7579</v>
      </c>
      <c r="D1433" s="403" t="s">
        <v>7581</v>
      </c>
      <c r="E1433" s="64" t="s">
        <v>33</v>
      </c>
      <c r="F1433" s="64" t="s">
        <v>41</v>
      </c>
      <c r="G1433" s="64" t="s">
        <v>33</v>
      </c>
      <c r="H1433" s="418" t="s">
        <v>153</v>
      </c>
      <c r="I1433" s="419">
        <v>43847</v>
      </c>
      <c r="J1433" s="419" t="s">
        <v>6172</v>
      </c>
      <c r="K1433" s="702"/>
      <c r="L1433" s="419" t="s">
        <v>6684</v>
      </c>
      <c r="M1433" s="403" t="s">
        <v>948</v>
      </c>
      <c r="N1433" s="403" t="s">
        <v>34</v>
      </c>
      <c r="O1433" s="403">
        <v>40996.800000000003</v>
      </c>
      <c r="P1433" s="552"/>
      <c r="Q1433" s="552"/>
      <c r="R1433" s="552"/>
      <c r="S1433" s="552"/>
      <c r="T1433" s="644">
        <v>35.72</v>
      </c>
      <c r="U1433" s="403">
        <v>341.64</v>
      </c>
      <c r="V1433" s="403">
        <v>40996.800000000003</v>
      </c>
      <c r="W1433" s="554" t="s">
        <v>6574</v>
      </c>
      <c r="X1433" s="192">
        <v>35</v>
      </c>
      <c r="Y1433" s="192">
        <v>25</v>
      </c>
      <c r="Z1433" s="192">
        <v>125</v>
      </c>
      <c r="AA1433" s="192" t="s">
        <v>1090</v>
      </c>
      <c r="AB1433" s="192" t="s">
        <v>1090</v>
      </c>
      <c r="AC1433" s="192" t="s">
        <v>1090</v>
      </c>
      <c r="AD1433" s="192" t="s">
        <v>1090</v>
      </c>
      <c r="AE1433" s="192" t="s">
        <v>1090</v>
      </c>
      <c r="AF1433" s="192">
        <v>0.3</v>
      </c>
      <c r="AG1433" s="192" t="s">
        <v>1090</v>
      </c>
      <c r="AH1433" s="403">
        <v>697.25</v>
      </c>
      <c r="AI1433" s="403" t="s">
        <v>7582</v>
      </c>
      <c r="AJ1433" s="403" t="s">
        <v>7583</v>
      </c>
      <c r="AK1433" s="192" t="s">
        <v>7571</v>
      </c>
      <c r="AL1433" s="192" t="s">
        <v>7572</v>
      </c>
    </row>
    <row r="1434" spans="1:38" ht="46.5" customHeight="1" thickBot="1" x14ac:dyDescent="0.3">
      <c r="A1434" s="158" t="s">
        <v>7578</v>
      </c>
      <c r="B1434" s="423">
        <v>43822</v>
      </c>
      <c r="C1434" s="204" t="s">
        <v>7580</v>
      </c>
      <c r="D1434" s="204" t="s">
        <v>7581</v>
      </c>
      <c r="E1434" s="67" t="s">
        <v>33</v>
      </c>
      <c r="F1434" s="67" t="s">
        <v>41</v>
      </c>
      <c r="G1434" s="67" t="s">
        <v>33</v>
      </c>
      <c r="H1434" s="422" t="s">
        <v>153</v>
      </c>
      <c r="I1434" s="423">
        <v>43847</v>
      </c>
      <c r="J1434" s="423" t="s">
        <v>6172</v>
      </c>
      <c r="K1434" s="442"/>
      <c r="L1434" s="423" t="s">
        <v>6684</v>
      </c>
      <c r="M1434" s="204" t="s">
        <v>948</v>
      </c>
      <c r="N1434" s="204" t="s">
        <v>34</v>
      </c>
      <c r="O1434" s="204">
        <v>100635.37</v>
      </c>
      <c r="P1434" s="546"/>
      <c r="Q1434" s="546"/>
      <c r="R1434" s="546"/>
      <c r="S1434" s="546"/>
      <c r="T1434" s="640">
        <v>4071.42</v>
      </c>
      <c r="U1434" s="204">
        <v>275.70999999999998</v>
      </c>
      <c r="V1434" s="204">
        <v>100635.37</v>
      </c>
      <c r="W1434" s="555" t="s">
        <v>6574</v>
      </c>
      <c r="X1434" s="204">
        <v>35</v>
      </c>
      <c r="Y1434" s="204">
        <v>25</v>
      </c>
      <c r="Z1434" s="204">
        <v>125</v>
      </c>
      <c r="AA1434" s="204" t="s">
        <v>1090</v>
      </c>
      <c r="AB1434" s="204" t="s">
        <v>1090</v>
      </c>
      <c r="AC1434" s="204" t="s">
        <v>1090</v>
      </c>
      <c r="AD1434" s="204" t="s">
        <v>1090</v>
      </c>
      <c r="AE1434" s="204" t="s">
        <v>1090</v>
      </c>
      <c r="AF1434" s="204">
        <v>0.3</v>
      </c>
      <c r="AG1434" s="204" t="s">
        <v>1090</v>
      </c>
      <c r="AH1434" s="204">
        <v>697.25</v>
      </c>
      <c r="AI1434" s="204" t="s">
        <v>7582</v>
      </c>
      <c r="AJ1434" s="204" t="s">
        <v>7583</v>
      </c>
      <c r="AK1434" s="204" t="s">
        <v>7571</v>
      </c>
      <c r="AL1434" s="204" t="s">
        <v>7573</v>
      </c>
    </row>
    <row r="1435" spans="1:38" ht="46.5" customHeight="1" thickBot="1" x14ac:dyDescent="0.3">
      <c r="A1435" s="159" t="s">
        <v>7633</v>
      </c>
      <c r="B1435" s="407">
        <v>43836</v>
      </c>
      <c r="C1435" s="205" t="s">
        <v>7634</v>
      </c>
      <c r="D1435" s="205" t="s">
        <v>7635</v>
      </c>
      <c r="E1435" s="94" t="s">
        <v>93</v>
      </c>
      <c r="F1435" s="94" t="s">
        <v>90</v>
      </c>
      <c r="G1435" s="94" t="s">
        <v>33</v>
      </c>
      <c r="H1435" s="408" t="s">
        <v>277</v>
      </c>
      <c r="I1435" s="407">
        <v>43858</v>
      </c>
      <c r="J1435" s="407">
        <v>46028</v>
      </c>
      <c r="K1435" s="443"/>
      <c r="L1435" s="423" t="s">
        <v>7636</v>
      </c>
      <c r="M1435" s="205" t="s">
        <v>948</v>
      </c>
      <c r="N1435" s="205" t="s">
        <v>34</v>
      </c>
      <c r="O1435" s="205">
        <v>54750</v>
      </c>
      <c r="P1435" s="547"/>
      <c r="Q1435" s="547"/>
      <c r="R1435" s="547"/>
      <c r="S1435" s="547"/>
      <c r="T1435" s="641">
        <v>18.75</v>
      </c>
      <c r="U1435" s="205">
        <v>150</v>
      </c>
      <c r="V1435" s="205">
        <v>54750</v>
      </c>
      <c r="W1435" s="553" t="s">
        <v>6574</v>
      </c>
      <c r="X1435" s="205">
        <v>35</v>
      </c>
      <c r="Y1435" s="205">
        <v>25</v>
      </c>
      <c r="Z1435" s="205">
        <v>125</v>
      </c>
      <c r="AA1435" s="205" t="s">
        <v>1090</v>
      </c>
      <c r="AB1435" s="205" t="s">
        <v>1090</v>
      </c>
      <c r="AC1435" s="205" t="s">
        <v>1090</v>
      </c>
      <c r="AD1435" s="205" t="s">
        <v>1090</v>
      </c>
      <c r="AE1435" s="205" t="s">
        <v>1090</v>
      </c>
      <c r="AF1435" s="205">
        <v>0.3</v>
      </c>
      <c r="AG1435" s="205" t="s">
        <v>6999</v>
      </c>
      <c r="AH1435" s="205">
        <v>908.5</v>
      </c>
      <c r="AI1435" s="204" t="s">
        <v>7637</v>
      </c>
      <c r="AJ1435" s="204" t="s">
        <v>7638</v>
      </c>
      <c r="AK1435" s="204" t="s">
        <v>200</v>
      </c>
      <c r="AL1435" s="443"/>
    </row>
    <row r="1436" spans="1:38" ht="46.5" customHeight="1" x14ac:dyDescent="0.25">
      <c r="A1436" s="157" t="s">
        <v>7639</v>
      </c>
      <c r="B1436" s="419">
        <v>43850</v>
      </c>
      <c r="C1436" s="403" t="s">
        <v>7641</v>
      </c>
      <c r="D1436" s="403" t="s">
        <v>7640</v>
      </c>
      <c r="E1436" s="64" t="s">
        <v>126</v>
      </c>
      <c r="F1436" s="64" t="s">
        <v>110</v>
      </c>
      <c r="G1436" s="64" t="s">
        <v>33</v>
      </c>
      <c r="H1436" s="418" t="s">
        <v>1983</v>
      </c>
      <c r="I1436" s="419">
        <v>43872</v>
      </c>
      <c r="J1436" s="419" t="s">
        <v>6172</v>
      </c>
      <c r="K1436" s="702"/>
      <c r="L1436" s="419" t="s">
        <v>6973</v>
      </c>
      <c r="M1436" s="403" t="s">
        <v>4703</v>
      </c>
      <c r="N1436" s="403" t="s">
        <v>34</v>
      </c>
      <c r="O1436" s="403">
        <v>7391.25</v>
      </c>
      <c r="P1436" s="552"/>
      <c r="Q1436" s="552"/>
      <c r="R1436" s="552"/>
      <c r="S1436" s="552"/>
      <c r="T1436" s="644">
        <v>2.1</v>
      </c>
      <c r="U1436" s="403">
        <v>20.25</v>
      </c>
      <c r="V1436" s="403">
        <v>7391.25</v>
      </c>
      <c r="W1436" s="554" t="s">
        <v>6574</v>
      </c>
      <c r="X1436" s="192">
        <v>35</v>
      </c>
      <c r="Y1436" s="192">
        <v>25</v>
      </c>
      <c r="Z1436" s="192">
        <v>125</v>
      </c>
      <c r="AA1436" s="192" t="s">
        <v>1090</v>
      </c>
      <c r="AB1436" s="192" t="s">
        <v>1090</v>
      </c>
      <c r="AC1436" s="192" t="s">
        <v>1090</v>
      </c>
      <c r="AD1436" s="192" t="s">
        <v>1090</v>
      </c>
      <c r="AE1436" s="192" t="s">
        <v>1090</v>
      </c>
      <c r="AF1436" s="192">
        <v>0.3</v>
      </c>
      <c r="AG1436" s="192" t="s">
        <v>1090</v>
      </c>
      <c r="AH1436" s="403">
        <v>624.88</v>
      </c>
      <c r="AI1436" s="403" t="s">
        <v>7643</v>
      </c>
      <c r="AJ1436" s="403" t="s">
        <v>7644</v>
      </c>
      <c r="AK1436" s="192" t="s">
        <v>7571</v>
      </c>
      <c r="AL1436" s="192"/>
    </row>
    <row r="1437" spans="1:38" ht="46.5" customHeight="1" thickBot="1" x14ac:dyDescent="0.3">
      <c r="A1437" s="158" t="s">
        <v>7639</v>
      </c>
      <c r="B1437" s="423">
        <v>43850</v>
      </c>
      <c r="C1437" s="204" t="s">
        <v>7642</v>
      </c>
      <c r="D1437" s="204" t="s">
        <v>7640</v>
      </c>
      <c r="E1437" s="67" t="s">
        <v>126</v>
      </c>
      <c r="F1437" s="67" t="s">
        <v>110</v>
      </c>
      <c r="G1437" s="67" t="s">
        <v>33</v>
      </c>
      <c r="H1437" s="422" t="s">
        <v>1983</v>
      </c>
      <c r="I1437" s="423">
        <v>43872</v>
      </c>
      <c r="J1437" s="423" t="s">
        <v>6172</v>
      </c>
      <c r="K1437" s="442"/>
      <c r="L1437" s="423" t="s">
        <v>6973</v>
      </c>
      <c r="M1437" s="204" t="s">
        <v>4703</v>
      </c>
      <c r="N1437" s="204" t="s">
        <v>34</v>
      </c>
      <c r="O1437" s="204">
        <v>34609498.560000002</v>
      </c>
      <c r="P1437" s="546"/>
      <c r="Q1437" s="546"/>
      <c r="R1437" s="546"/>
      <c r="S1437" s="546"/>
      <c r="T1437" s="640"/>
      <c r="U1437" s="204">
        <v>95820.54</v>
      </c>
      <c r="V1437" s="204">
        <v>34609498.560000002</v>
      </c>
      <c r="W1437" s="555" t="s">
        <v>6574</v>
      </c>
      <c r="X1437" s="204">
        <v>35</v>
      </c>
      <c r="Y1437" s="204">
        <v>25</v>
      </c>
      <c r="Z1437" s="204">
        <v>125</v>
      </c>
      <c r="AA1437" s="204" t="s">
        <v>1090</v>
      </c>
      <c r="AB1437" s="204" t="s">
        <v>1090</v>
      </c>
      <c r="AC1437" s="204" t="s">
        <v>1090</v>
      </c>
      <c r="AD1437" s="204" t="s">
        <v>1090</v>
      </c>
      <c r="AE1437" s="204" t="s">
        <v>1090</v>
      </c>
      <c r="AF1437" s="204">
        <v>0.3</v>
      </c>
      <c r="AG1437" s="204" t="s">
        <v>1090</v>
      </c>
      <c r="AH1437" s="204">
        <v>624.88</v>
      </c>
      <c r="AI1437" s="204" t="s">
        <v>7643</v>
      </c>
      <c r="AJ1437" s="204" t="s">
        <v>7644</v>
      </c>
      <c r="AK1437" s="204" t="s">
        <v>7571</v>
      </c>
      <c r="AL1437" s="204"/>
    </row>
    <row r="1438" spans="1:38" ht="46.5" customHeight="1" thickBot="1" x14ac:dyDescent="0.3">
      <c r="A1438" s="159" t="s">
        <v>7645</v>
      </c>
      <c r="B1438" s="407">
        <v>43858</v>
      </c>
      <c r="C1438" s="205" t="s">
        <v>7646</v>
      </c>
      <c r="D1438" s="205" t="s">
        <v>7647</v>
      </c>
      <c r="E1438" s="94" t="s">
        <v>33</v>
      </c>
      <c r="F1438" s="94" t="s">
        <v>41</v>
      </c>
      <c r="G1438" s="94" t="s">
        <v>33</v>
      </c>
      <c r="H1438" s="408" t="s">
        <v>153</v>
      </c>
      <c r="I1438" s="407">
        <v>43879</v>
      </c>
      <c r="J1438" s="407" t="s">
        <v>6172</v>
      </c>
      <c r="K1438" s="443"/>
      <c r="L1438" s="423" t="s">
        <v>6684</v>
      </c>
      <c r="M1438" s="205" t="s">
        <v>7648</v>
      </c>
      <c r="N1438" s="205" t="s">
        <v>34</v>
      </c>
      <c r="O1438" s="205">
        <v>109500</v>
      </c>
      <c r="P1438" s="547"/>
      <c r="Q1438" s="547"/>
      <c r="R1438" s="547"/>
      <c r="S1438" s="547"/>
      <c r="T1438" s="641"/>
      <c r="U1438" s="205">
        <v>300</v>
      </c>
      <c r="V1438" s="205">
        <v>109500</v>
      </c>
      <c r="W1438" s="553" t="s">
        <v>6574</v>
      </c>
      <c r="X1438" s="205">
        <v>35</v>
      </c>
      <c r="Y1438" s="205">
        <v>25</v>
      </c>
      <c r="Z1438" s="205">
        <v>125</v>
      </c>
      <c r="AA1438" s="205" t="s">
        <v>1090</v>
      </c>
      <c r="AB1438" s="205" t="s">
        <v>1090</v>
      </c>
      <c r="AC1438" s="205" t="s">
        <v>1090</v>
      </c>
      <c r="AD1438" s="205" t="s">
        <v>1090</v>
      </c>
      <c r="AE1438" s="205" t="s">
        <v>1090</v>
      </c>
      <c r="AF1438" s="205">
        <v>0.3</v>
      </c>
      <c r="AG1438" s="205" t="s">
        <v>1090</v>
      </c>
      <c r="AH1438" s="205">
        <v>670.6</v>
      </c>
      <c r="AI1438" s="204" t="s">
        <v>7649</v>
      </c>
      <c r="AJ1438" s="204" t="s">
        <v>7650</v>
      </c>
      <c r="AK1438" s="204" t="s">
        <v>7571</v>
      </c>
      <c r="AL1438" s="443"/>
    </row>
    <row r="1439" spans="1:38" ht="46.5" customHeight="1" thickBot="1" x14ac:dyDescent="0.3">
      <c r="A1439" s="159" t="s">
        <v>7657</v>
      </c>
      <c r="B1439" s="407">
        <v>43860</v>
      </c>
      <c r="C1439" s="205" t="s">
        <v>7658</v>
      </c>
      <c r="D1439" s="205" t="s">
        <v>7260</v>
      </c>
      <c r="E1439" s="94" t="s">
        <v>7190</v>
      </c>
      <c r="F1439" s="94" t="s">
        <v>69</v>
      </c>
      <c r="G1439" s="94" t="s">
        <v>51</v>
      </c>
      <c r="H1439" s="408" t="s">
        <v>1963</v>
      </c>
      <c r="I1439" s="407"/>
      <c r="J1439" s="407">
        <v>44860</v>
      </c>
      <c r="K1439" s="443"/>
      <c r="L1439" s="423" t="s">
        <v>6719</v>
      </c>
      <c r="M1439" s="205" t="s">
        <v>300</v>
      </c>
      <c r="N1439" s="205" t="s">
        <v>52</v>
      </c>
      <c r="O1439" s="205">
        <v>1360</v>
      </c>
      <c r="P1439" s="547"/>
      <c r="Q1439" s="547"/>
      <c r="R1439" s="547"/>
      <c r="S1439" s="547"/>
      <c r="T1439" s="641">
        <v>0.16400000000000001</v>
      </c>
      <c r="U1439" s="205">
        <v>4.05</v>
      </c>
      <c r="V1439" s="205">
        <v>1360</v>
      </c>
      <c r="W1439" s="553" t="s">
        <v>6989</v>
      </c>
      <c r="X1439" s="205">
        <v>30</v>
      </c>
      <c r="Y1439" s="205">
        <v>60</v>
      </c>
      <c r="Z1439" s="205">
        <v>80</v>
      </c>
      <c r="AA1439" s="205" t="s">
        <v>1090</v>
      </c>
      <c r="AB1439" s="205" t="s">
        <v>1090</v>
      </c>
      <c r="AC1439" s="205" t="s">
        <v>1090</v>
      </c>
      <c r="AD1439" s="205" t="s">
        <v>1090</v>
      </c>
      <c r="AE1439" s="205" t="s">
        <v>1090</v>
      </c>
      <c r="AF1439" s="205" t="s">
        <v>1090</v>
      </c>
      <c r="AG1439" s="205" t="s">
        <v>7659</v>
      </c>
      <c r="AH1439" s="205">
        <v>315.5</v>
      </c>
      <c r="AI1439" s="204" t="s">
        <v>7660</v>
      </c>
      <c r="AJ1439" s="204" t="s">
        <v>7661</v>
      </c>
      <c r="AK1439" s="204" t="s">
        <v>200</v>
      </c>
      <c r="AL1439" s="443"/>
    </row>
    <row r="1440" spans="1:38" ht="46.5" customHeight="1" x14ac:dyDescent="0.25">
      <c r="A1440" s="157" t="s">
        <v>7662</v>
      </c>
      <c r="B1440" s="419">
        <v>43860</v>
      </c>
      <c r="C1440" s="403" t="s">
        <v>7663</v>
      </c>
      <c r="D1440" s="403" t="s">
        <v>7665</v>
      </c>
      <c r="E1440" s="64" t="s">
        <v>93</v>
      </c>
      <c r="F1440" s="64" t="s">
        <v>90</v>
      </c>
      <c r="G1440" s="64" t="s">
        <v>33</v>
      </c>
      <c r="H1440" s="418" t="s">
        <v>277</v>
      </c>
      <c r="I1440" s="419">
        <v>43880</v>
      </c>
      <c r="J1440" s="419">
        <v>46052</v>
      </c>
      <c r="K1440" s="702"/>
      <c r="L1440" s="419" t="s">
        <v>7636</v>
      </c>
      <c r="M1440" s="403" t="s">
        <v>7666</v>
      </c>
      <c r="N1440" s="403" t="s">
        <v>34</v>
      </c>
      <c r="O1440" s="403">
        <v>1202.8399999999999</v>
      </c>
      <c r="P1440" s="552"/>
      <c r="Q1440" s="552"/>
      <c r="R1440" s="552"/>
      <c r="S1440" s="552"/>
      <c r="T1440" s="644"/>
      <c r="U1440" s="403">
        <v>10.02</v>
      </c>
      <c r="V1440" s="403">
        <v>1202.8399999999999</v>
      </c>
      <c r="W1440" s="554" t="s">
        <v>6574</v>
      </c>
      <c r="X1440" s="192">
        <v>35</v>
      </c>
      <c r="Y1440" s="192">
        <v>25</v>
      </c>
      <c r="Z1440" s="192">
        <v>125</v>
      </c>
      <c r="AA1440" s="192"/>
      <c r="AB1440" s="192"/>
      <c r="AC1440" s="192"/>
      <c r="AD1440" s="192"/>
      <c r="AE1440" s="192"/>
      <c r="AF1440" s="192">
        <v>0.1</v>
      </c>
      <c r="AG1440" s="192" t="s">
        <v>7667</v>
      </c>
      <c r="AH1440" s="403">
        <v>907.52</v>
      </c>
      <c r="AI1440" s="192" t="s">
        <v>6490</v>
      </c>
      <c r="AJ1440" s="192" t="s">
        <v>7668</v>
      </c>
      <c r="AK1440" s="192" t="s">
        <v>200</v>
      </c>
      <c r="AL1440" s="192"/>
    </row>
    <row r="1441" spans="1:38" ht="46.5" customHeight="1" thickBot="1" x14ac:dyDescent="0.3">
      <c r="A1441" s="158" t="s">
        <v>7662</v>
      </c>
      <c r="B1441" s="423">
        <v>43860</v>
      </c>
      <c r="C1441" s="204" t="s">
        <v>7664</v>
      </c>
      <c r="D1441" s="204" t="s">
        <v>7665</v>
      </c>
      <c r="E1441" s="67" t="s">
        <v>93</v>
      </c>
      <c r="F1441" s="67" t="s">
        <v>90</v>
      </c>
      <c r="G1441" s="67" t="s">
        <v>33</v>
      </c>
      <c r="H1441" s="422" t="s">
        <v>277</v>
      </c>
      <c r="I1441" s="423">
        <v>43880</v>
      </c>
      <c r="J1441" s="423">
        <v>46052</v>
      </c>
      <c r="K1441" s="442"/>
      <c r="L1441" s="423" t="s">
        <v>7636</v>
      </c>
      <c r="M1441" s="204" t="s">
        <v>7666</v>
      </c>
      <c r="N1441" s="204" t="s">
        <v>34</v>
      </c>
      <c r="O1441" s="204">
        <v>3618.24</v>
      </c>
      <c r="P1441" s="546"/>
      <c r="Q1441" s="546"/>
      <c r="R1441" s="546"/>
      <c r="S1441" s="546"/>
      <c r="T1441" s="640"/>
      <c r="U1441" s="204">
        <v>9.91</v>
      </c>
      <c r="V1441" s="204">
        <v>3618.24</v>
      </c>
      <c r="W1441" s="555" t="s">
        <v>6574</v>
      </c>
      <c r="X1441" s="204">
        <v>35</v>
      </c>
      <c r="Y1441" s="204">
        <v>25</v>
      </c>
      <c r="Z1441" s="204">
        <v>125</v>
      </c>
      <c r="AA1441" s="204"/>
      <c r="AB1441" s="204"/>
      <c r="AC1441" s="204"/>
      <c r="AD1441" s="204"/>
      <c r="AE1441" s="204"/>
      <c r="AF1441" s="204">
        <v>0.1</v>
      </c>
      <c r="AG1441" s="204" t="s">
        <v>7667</v>
      </c>
      <c r="AH1441" s="204">
        <v>907.52</v>
      </c>
      <c r="AI1441" s="204" t="s">
        <v>6490</v>
      </c>
      <c r="AJ1441" s="204" t="s">
        <v>7668</v>
      </c>
      <c r="AK1441" s="204" t="s">
        <v>200</v>
      </c>
      <c r="AL1441" s="204"/>
    </row>
    <row r="1442" spans="1:38" ht="46.5" customHeight="1" thickBot="1" x14ac:dyDescent="0.3">
      <c r="A1442" s="159" t="s">
        <v>7677</v>
      </c>
      <c r="B1442" s="407">
        <v>43881</v>
      </c>
      <c r="C1442" s="205" t="s">
        <v>7678</v>
      </c>
      <c r="D1442" s="205" t="s">
        <v>7679</v>
      </c>
      <c r="E1442" s="94" t="s">
        <v>108</v>
      </c>
      <c r="F1442" s="94" t="s">
        <v>108</v>
      </c>
      <c r="G1442" s="94" t="s">
        <v>51</v>
      </c>
      <c r="H1442" s="408" t="s">
        <v>1962</v>
      </c>
      <c r="I1442" s="407">
        <v>43903</v>
      </c>
      <c r="J1442" s="407">
        <v>46073</v>
      </c>
      <c r="K1442" s="443"/>
      <c r="L1442" s="423" t="s">
        <v>6759</v>
      </c>
      <c r="M1442" s="205" t="s">
        <v>306</v>
      </c>
      <c r="N1442" s="205" t="s">
        <v>21</v>
      </c>
      <c r="O1442" s="205">
        <v>1980</v>
      </c>
      <c r="P1442" s="547"/>
      <c r="Q1442" s="547"/>
      <c r="R1442" s="547"/>
      <c r="S1442" s="547"/>
      <c r="T1442" s="641">
        <v>0.75</v>
      </c>
      <c r="U1442" s="205">
        <v>10</v>
      </c>
      <c r="V1442" s="205">
        <v>1980</v>
      </c>
      <c r="W1442" s="553" t="s">
        <v>6574</v>
      </c>
      <c r="X1442" s="205">
        <v>50</v>
      </c>
      <c r="Y1442" s="205">
        <v>25</v>
      </c>
      <c r="Z1442" s="205">
        <v>125</v>
      </c>
      <c r="AA1442" s="205" t="s">
        <v>1090</v>
      </c>
      <c r="AB1442" s="205" t="s">
        <v>1090</v>
      </c>
      <c r="AC1442" s="205" t="s">
        <v>1090</v>
      </c>
      <c r="AD1442" s="205" t="s">
        <v>1090</v>
      </c>
      <c r="AE1442" s="205" t="s">
        <v>1090</v>
      </c>
      <c r="AF1442" s="205" t="s">
        <v>1090</v>
      </c>
      <c r="AG1442" s="205" t="s">
        <v>7680</v>
      </c>
      <c r="AH1442" s="205">
        <v>486.03800000000001</v>
      </c>
      <c r="AI1442" s="204" t="s">
        <v>7681</v>
      </c>
      <c r="AJ1442" s="204" t="s">
        <v>7682</v>
      </c>
      <c r="AK1442" s="204" t="s">
        <v>200</v>
      </c>
      <c r="AL1442" s="443"/>
    </row>
    <row r="1443" spans="1:38" ht="46.5" customHeight="1" thickBot="1" x14ac:dyDescent="0.3">
      <c r="A1443" s="159" t="s">
        <v>7683</v>
      </c>
      <c r="B1443" s="407">
        <v>43875</v>
      </c>
      <c r="C1443" s="205" t="s">
        <v>7684</v>
      </c>
      <c r="D1443" s="205" t="s">
        <v>7685</v>
      </c>
      <c r="E1443" s="94" t="s">
        <v>7193</v>
      </c>
      <c r="F1443" s="94" t="s">
        <v>138</v>
      </c>
      <c r="G1443" s="94" t="s">
        <v>63</v>
      </c>
      <c r="H1443" s="408" t="s">
        <v>6484</v>
      </c>
      <c r="I1443" s="407">
        <v>43903</v>
      </c>
      <c r="J1443" s="407">
        <v>46067</v>
      </c>
      <c r="K1443" s="443"/>
      <c r="L1443" s="423" t="s">
        <v>7058</v>
      </c>
      <c r="M1443" s="205" t="s">
        <v>1037</v>
      </c>
      <c r="N1443" s="205" t="s">
        <v>284</v>
      </c>
      <c r="O1443" s="205">
        <v>7264</v>
      </c>
      <c r="P1443" s="547"/>
      <c r="Q1443" s="547"/>
      <c r="R1443" s="547"/>
      <c r="S1443" s="547"/>
      <c r="T1443" s="641">
        <v>11.412000000000001</v>
      </c>
      <c r="U1443" s="205">
        <v>27.936</v>
      </c>
      <c r="V1443" s="205">
        <v>7264</v>
      </c>
      <c r="W1443" s="553" t="s">
        <v>6690</v>
      </c>
      <c r="X1443" s="205">
        <v>50</v>
      </c>
      <c r="Y1443" s="205">
        <v>50</v>
      </c>
      <c r="Z1443" s="205">
        <v>250</v>
      </c>
      <c r="AA1443" s="205" t="s">
        <v>1090</v>
      </c>
      <c r="AB1443" s="205" t="s">
        <v>1090</v>
      </c>
      <c r="AC1443" s="205" t="s">
        <v>1090</v>
      </c>
      <c r="AD1443" s="205" t="s">
        <v>1090</v>
      </c>
      <c r="AE1443" s="205" t="s">
        <v>1090</v>
      </c>
      <c r="AF1443" s="205" t="s">
        <v>1090</v>
      </c>
      <c r="AG1443" s="205" t="s">
        <v>6212</v>
      </c>
      <c r="AH1443" s="205">
        <v>113.43300000000001</v>
      </c>
      <c r="AI1443" s="204" t="s">
        <v>7686</v>
      </c>
      <c r="AJ1443" s="204" t="s">
        <v>7687</v>
      </c>
      <c r="AK1443" s="204" t="s">
        <v>1108</v>
      </c>
      <c r="AL1443" s="443"/>
    </row>
    <row r="1444" spans="1:38" ht="46.5" customHeight="1" thickBot="1" x14ac:dyDescent="0.3">
      <c r="A1444" s="159" t="s">
        <v>7689</v>
      </c>
      <c r="B1444" s="407">
        <v>43894</v>
      </c>
      <c r="C1444" s="205" t="s">
        <v>7690</v>
      </c>
      <c r="D1444" s="205" t="s">
        <v>7691</v>
      </c>
      <c r="E1444" s="94" t="s">
        <v>171</v>
      </c>
      <c r="F1444" s="94" t="s">
        <v>41</v>
      </c>
      <c r="G1444" s="94" t="s">
        <v>33</v>
      </c>
      <c r="H1444" s="408" t="s">
        <v>7692</v>
      </c>
      <c r="I1444" s="407">
        <v>43920</v>
      </c>
      <c r="J1444" s="407" t="s">
        <v>1167</v>
      </c>
      <c r="K1444" s="443"/>
      <c r="L1444" s="423" t="s">
        <v>7466</v>
      </c>
      <c r="M1444" s="205" t="s">
        <v>7693</v>
      </c>
      <c r="N1444" s="205" t="s">
        <v>34</v>
      </c>
      <c r="O1444" s="205">
        <v>219007.85</v>
      </c>
      <c r="P1444" s="547"/>
      <c r="Q1444" s="547"/>
      <c r="R1444" s="547"/>
      <c r="S1444" s="547"/>
      <c r="T1444" s="641">
        <v>26185.32</v>
      </c>
      <c r="U1444" s="205">
        <v>611.53</v>
      </c>
      <c r="V1444" s="205">
        <v>219007.85</v>
      </c>
      <c r="W1444" s="553" t="s">
        <v>1253</v>
      </c>
      <c r="X1444" s="205">
        <v>35</v>
      </c>
      <c r="Y1444" s="205">
        <v>25</v>
      </c>
      <c r="Z1444" s="205">
        <v>125</v>
      </c>
      <c r="AA1444" s="205" t="s">
        <v>1090</v>
      </c>
      <c r="AB1444" s="205" t="s">
        <v>1090</v>
      </c>
      <c r="AC1444" s="205" t="s">
        <v>1090</v>
      </c>
      <c r="AD1444" s="205" t="s">
        <v>1090</v>
      </c>
      <c r="AE1444" s="205" t="s">
        <v>1090</v>
      </c>
      <c r="AF1444" s="205">
        <v>5</v>
      </c>
      <c r="AG1444" s="205" t="s">
        <v>1090</v>
      </c>
      <c r="AH1444" s="205">
        <v>902.14</v>
      </c>
      <c r="AI1444" s="204" t="s">
        <v>7694</v>
      </c>
      <c r="AJ1444" s="204" t="s">
        <v>7695</v>
      </c>
      <c r="AK1444" s="204" t="s">
        <v>7696</v>
      </c>
      <c r="AL1444" s="443"/>
    </row>
    <row r="1445" spans="1:38" ht="46.5" customHeight="1" x14ac:dyDescent="0.25">
      <c r="A1445" s="157" t="s">
        <v>7710</v>
      </c>
      <c r="B1445" s="419">
        <v>43920</v>
      </c>
      <c r="C1445" s="403" t="s">
        <v>7711</v>
      </c>
      <c r="D1445" s="403" t="s">
        <v>8310</v>
      </c>
      <c r="E1445" s="64" t="s">
        <v>133</v>
      </c>
      <c r="F1445" s="64" t="s">
        <v>133</v>
      </c>
      <c r="G1445" s="64" t="s">
        <v>51</v>
      </c>
      <c r="H1445" s="418" t="s">
        <v>1189</v>
      </c>
      <c r="I1445" s="419">
        <v>44084</v>
      </c>
      <c r="J1445" s="419">
        <v>46721</v>
      </c>
      <c r="K1445" s="702"/>
      <c r="L1445" s="419" t="s">
        <v>7004</v>
      </c>
      <c r="M1445" s="403" t="s">
        <v>7713</v>
      </c>
      <c r="N1445" s="403" t="s">
        <v>95</v>
      </c>
      <c r="O1445" s="403">
        <v>8030</v>
      </c>
      <c r="P1445" s="552" t="s">
        <v>8311</v>
      </c>
      <c r="Q1445" s="552" t="s">
        <v>7935</v>
      </c>
      <c r="R1445" s="552"/>
      <c r="S1445" s="552"/>
      <c r="T1445" s="644">
        <v>3882</v>
      </c>
      <c r="U1445" s="403">
        <v>22</v>
      </c>
      <c r="V1445" s="403">
        <v>8030</v>
      </c>
      <c r="W1445" s="554" t="s">
        <v>1089</v>
      </c>
      <c r="X1445" s="192">
        <v>50</v>
      </c>
      <c r="Y1445" s="192">
        <v>25</v>
      </c>
      <c r="Z1445" s="192">
        <v>125</v>
      </c>
      <c r="AA1445" s="192" t="s">
        <v>1090</v>
      </c>
      <c r="AB1445" s="192" t="s">
        <v>1090</v>
      </c>
      <c r="AC1445" s="192" t="s">
        <v>1090</v>
      </c>
      <c r="AD1445" s="192" t="s">
        <v>1090</v>
      </c>
      <c r="AE1445" s="192" t="s">
        <v>1090</v>
      </c>
      <c r="AF1445" s="192" t="s">
        <v>1090</v>
      </c>
      <c r="AG1445" s="192" t="s">
        <v>3474</v>
      </c>
      <c r="AH1445" s="403" t="s">
        <v>7716</v>
      </c>
      <c r="AI1445" s="192" t="s">
        <v>7714</v>
      </c>
      <c r="AJ1445" s="192" t="s">
        <v>7715</v>
      </c>
      <c r="AK1445" s="192" t="s">
        <v>200</v>
      </c>
      <c r="AL1445" s="192" t="s">
        <v>7948</v>
      </c>
    </row>
    <row r="1446" spans="1:38" ht="46.5" customHeight="1" thickBot="1" x14ac:dyDescent="0.3">
      <c r="A1446" s="158" t="s">
        <v>7710</v>
      </c>
      <c r="B1446" s="423">
        <v>43920</v>
      </c>
      <c r="C1446" s="204" t="s">
        <v>7712</v>
      </c>
      <c r="D1446" s="204" t="s">
        <v>8310</v>
      </c>
      <c r="E1446" s="67" t="s">
        <v>133</v>
      </c>
      <c r="F1446" s="67" t="s">
        <v>133</v>
      </c>
      <c r="G1446" s="67" t="s">
        <v>51</v>
      </c>
      <c r="H1446" s="422" t="s">
        <v>1189</v>
      </c>
      <c r="I1446" s="423">
        <v>44084</v>
      </c>
      <c r="J1446" s="423">
        <v>46721</v>
      </c>
      <c r="K1446" s="442"/>
      <c r="L1446" s="423" t="s">
        <v>7004</v>
      </c>
      <c r="M1446" s="204" t="s">
        <v>7713</v>
      </c>
      <c r="N1446" s="204" t="s">
        <v>95</v>
      </c>
      <c r="O1446" s="204">
        <v>657</v>
      </c>
      <c r="P1446" s="546" t="s">
        <v>8311</v>
      </c>
      <c r="Q1446" s="546" t="s">
        <v>7935</v>
      </c>
      <c r="R1446" s="546"/>
      <c r="S1446" s="546"/>
      <c r="T1446" s="640">
        <v>1326</v>
      </c>
      <c r="U1446" s="204">
        <v>1.8</v>
      </c>
      <c r="V1446" s="204">
        <v>657</v>
      </c>
      <c r="W1446" s="555" t="s">
        <v>1089</v>
      </c>
      <c r="X1446" s="204">
        <v>50</v>
      </c>
      <c r="Y1446" s="204">
        <v>25</v>
      </c>
      <c r="Z1446" s="204">
        <v>125</v>
      </c>
      <c r="AA1446" s="204" t="s">
        <v>1090</v>
      </c>
      <c r="AB1446" s="204" t="s">
        <v>1090</v>
      </c>
      <c r="AC1446" s="204" t="s">
        <v>1090</v>
      </c>
      <c r="AD1446" s="204" t="s">
        <v>1090</v>
      </c>
      <c r="AE1446" s="204" t="s">
        <v>1090</v>
      </c>
      <c r="AF1446" s="204" t="s">
        <v>1090</v>
      </c>
      <c r="AG1446" s="204" t="s">
        <v>3474</v>
      </c>
      <c r="AH1446" s="204" t="s">
        <v>7716</v>
      </c>
      <c r="AI1446" s="204" t="s">
        <v>7714</v>
      </c>
      <c r="AJ1446" s="204" t="s">
        <v>7715</v>
      </c>
      <c r="AK1446" s="204" t="s">
        <v>200</v>
      </c>
      <c r="AL1446" s="204"/>
    </row>
    <row r="1447" spans="1:38" ht="46.5" customHeight="1" x14ac:dyDescent="0.25">
      <c r="A1447" s="157" t="s">
        <v>7744</v>
      </c>
      <c r="B1447" s="419">
        <v>43998</v>
      </c>
      <c r="C1447" s="403" t="s">
        <v>7724</v>
      </c>
      <c r="D1447" s="192" t="s">
        <v>7217</v>
      </c>
      <c r="E1447" s="64" t="s">
        <v>7174</v>
      </c>
      <c r="F1447" s="64" t="s">
        <v>41</v>
      </c>
      <c r="G1447" s="64" t="s">
        <v>33</v>
      </c>
      <c r="H1447" s="418" t="s">
        <v>265</v>
      </c>
      <c r="I1447" s="419">
        <v>44027</v>
      </c>
      <c r="J1447" s="419">
        <v>46387</v>
      </c>
      <c r="K1447" s="702"/>
      <c r="L1447" s="421" t="s">
        <v>1201</v>
      </c>
      <c r="M1447" s="403" t="s">
        <v>7723</v>
      </c>
      <c r="N1447" s="403" t="s">
        <v>34</v>
      </c>
      <c r="O1447" s="403">
        <v>2500</v>
      </c>
      <c r="P1447" s="545"/>
      <c r="Q1447" s="545" t="s">
        <v>8889</v>
      </c>
      <c r="R1447" s="552"/>
      <c r="S1447" s="552"/>
      <c r="T1447" s="644">
        <v>1.25</v>
      </c>
      <c r="U1447" s="403">
        <v>10</v>
      </c>
      <c r="V1447" s="403">
        <v>2500</v>
      </c>
      <c r="W1447" s="703" t="s">
        <v>6574</v>
      </c>
      <c r="X1447" s="403">
        <v>35</v>
      </c>
      <c r="Y1447" s="403">
        <v>25</v>
      </c>
      <c r="Z1447" s="403">
        <v>125</v>
      </c>
      <c r="AA1447" s="403" t="s">
        <v>1090</v>
      </c>
      <c r="AB1447" s="403" t="s">
        <v>1090</v>
      </c>
      <c r="AC1447" s="403" t="s">
        <v>1090</v>
      </c>
      <c r="AD1447" s="403" t="s">
        <v>1090</v>
      </c>
      <c r="AE1447" s="403" t="s">
        <v>1090</v>
      </c>
      <c r="AF1447" s="403" t="s">
        <v>1090</v>
      </c>
      <c r="AG1447" s="403" t="s">
        <v>1090</v>
      </c>
      <c r="AH1447" s="403">
        <v>516.9</v>
      </c>
      <c r="AI1447" s="192" t="s">
        <v>5813</v>
      </c>
      <c r="AJ1447" s="192" t="s">
        <v>5814</v>
      </c>
      <c r="AK1447" s="192" t="s">
        <v>200</v>
      </c>
      <c r="AL1447" s="192" t="s">
        <v>7757</v>
      </c>
    </row>
    <row r="1448" spans="1:38" ht="46.5" customHeight="1" x14ac:dyDescent="0.25">
      <c r="A1448" s="73" t="s">
        <v>7744</v>
      </c>
      <c r="B1448" s="421">
        <v>43998</v>
      </c>
      <c r="C1448" s="192" t="s">
        <v>7725</v>
      </c>
      <c r="D1448" s="192" t="s">
        <v>7217</v>
      </c>
      <c r="E1448" s="11" t="s">
        <v>7174</v>
      </c>
      <c r="F1448" s="11" t="s">
        <v>41</v>
      </c>
      <c r="G1448" s="11" t="s">
        <v>33</v>
      </c>
      <c r="H1448" s="420" t="s">
        <v>265</v>
      </c>
      <c r="I1448" s="421">
        <v>44027</v>
      </c>
      <c r="J1448" s="945">
        <v>46387</v>
      </c>
      <c r="L1448" s="421" t="s">
        <v>1201</v>
      </c>
      <c r="M1448" s="192" t="s">
        <v>7723</v>
      </c>
      <c r="N1448" s="192" t="s">
        <v>34</v>
      </c>
      <c r="O1448" s="192">
        <v>8835</v>
      </c>
      <c r="P1448" s="545"/>
      <c r="Q1448" s="545" t="s">
        <v>8889</v>
      </c>
      <c r="R1448" s="545"/>
      <c r="S1448" s="545"/>
      <c r="T1448" s="639"/>
      <c r="U1448" s="192">
        <v>24.21</v>
      </c>
      <c r="V1448" s="192">
        <v>8835</v>
      </c>
      <c r="W1448" s="554"/>
      <c r="X1448" s="192"/>
      <c r="Y1448" s="192"/>
      <c r="Z1448" s="192"/>
      <c r="AA1448" s="192" t="s">
        <v>1090</v>
      </c>
      <c r="AB1448" s="192" t="s">
        <v>1090</v>
      </c>
      <c r="AC1448" s="192" t="s">
        <v>1090</v>
      </c>
      <c r="AD1448" s="192" t="s">
        <v>1090</v>
      </c>
      <c r="AE1448" s="192" t="s">
        <v>1090</v>
      </c>
      <c r="AF1448" s="192" t="s">
        <v>1090</v>
      </c>
      <c r="AG1448" s="192" t="s">
        <v>1090</v>
      </c>
      <c r="AH1448" s="192">
        <v>516.9</v>
      </c>
      <c r="AI1448" s="192" t="s">
        <v>5813</v>
      </c>
      <c r="AJ1448" s="192" t="s">
        <v>5814</v>
      </c>
      <c r="AK1448" s="192" t="s">
        <v>200</v>
      </c>
    </row>
    <row r="1449" spans="1:38" ht="46.5" customHeight="1" x14ac:dyDescent="0.25">
      <c r="A1449" s="73" t="s">
        <v>7744</v>
      </c>
      <c r="B1449" s="421">
        <v>43998</v>
      </c>
      <c r="C1449" s="192" t="s">
        <v>7726</v>
      </c>
      <c r="D1449" s="192" t="s">
        <v>7217</v>
      </c>
      <c r="E1449" s="11" t="s">
        <v>7174</v>
      </c>
      <c r="F1449" s="11" t="s">
        <v>41</v>
      </c>
      <c r="G1449" s="11" t="s">
        <v>33</v>
      </c>
      <c r="H1449" s="420" t="s">
        <v>265</v>
      </c>
      <c r="I1449" s="421">
        <v>44027</v>
      </c>
      <c r="J1449" s="945">
        <v>46387</v>
      </c>
      <c r="L1449" s="421" t="s">
        <v>1201</v>
      </c>
      <c r="M1449" s="192" t="s">
        <v>7723</v>
      </c>
      <c r="N1449" s="192" t="s">
        <v>34</v>
      </c>
      <c r="O1449" s="192">
        <v>5920</v>
      </c>
      <c r="P1449" s="545"/>
      <c r="Q1449" s="545" t="s">
        <v>8889</v>
      </c>
      <c r="R1449" s="545"/>
      <c r="S1449" s="545"/>
      <c r="T1449" s="639"/>
      <c r="U1449" s="192">
        <v>16.22</v>
      </c>
      <c r="V1449" s="192">
        <v>5920</v>
      </c>
      <c r="W1449" s="554" t="s">
        <v>6574</v>
      </c>
      <c r="X1449" s="192">
        <v>35</v>
      </c>
      <c r="Y1449" s="192"/>
      <c r="Z1449" s="192">
        <v>125</v>
      </c>
      <c r="AA1449" s="192" t="s">
        <v>1090</v>
      </c>
      <c r="AB1449" s="192" t="s">
        <v>1090</v>
      </c>
      <c r="AC1449" s="192" t="s">
        <v>1090</v>
      </c>
      <c r="AD1449" s="192" t="s">
        <v>1090</v>
      </c>
      <c r="AE1449" s="192" t="s">
        <v>1090</v>
      </c>
      <c r="AF1449" s="192">
        <v>3</v>
      </c>
      <c r="AG1449" s="192" t="s">
        <v>1090</v>
      </c>
      <c r="AH1449" s="192">
        <v>516.9</v>
      </c>
      <c r="AI1449" s="192" t="s">
        <v>5813</v>
      </c>
      <c r="AJ1449" s="192" t="s">
        <v>5814</v>
      </c>
      <c r="AK1449" s="192" t="s">
        <v>200</v>
      </c>
    </row>
    <row r="1450" spans="1:38" ht="46.5" customHeight="1" thickBot="1" x14ac:dyDescent="0.3">
      <c r="A1450" s="158" t="s">
        <v>7744</v>
      </c>
      <c r="B1450" s="423">
        <v>43998</v>
      </c>
      <c r="C1450" s="204" t="s">
        <v>7727</v>
      </c>
      <c r="D1450" s="204" t="s">
        <v>7217</v>
      </c>
      <c r="E1450" s="67" t="s">
        <v>7174</v>
      </c>
      <c r="F1450" s="67" t="s">
        <v>41</v>
      </c>
      <c r="G1450" s="67" t="s">
        <v>33</v>
      </c>
      <c r="H1450" s="422" t="s">
        <v>265</v>
      </c>
      <c r="I1450" s="423">
        <v>44027</v>
      </c>
      <c r="J1450" s="945">
        <v>46387</v>
      </c>
      <c r="K1450" s="442"/>
      <c r="L1450" s="423" t="s">
        <v>1201</v>
      </c>
      <c r="M1450" s="204" t="s">
        <v>7723</v>
      </c>
      <c r="N1450" s="204" t="s">
        <v>34</v>
      </c>
      <c r="O1450" s="204">
        <v>17500</v>
      </c>
      <c r="P1450" s="546"/>
      <c r="Q1450" s="545" t="s">
        <v>8889</v>
      </c>
      <c r="R1450" s="546"/>
      <c r="S1450" s="546"/>
      <c r="T1450" s="640">
        <v>21.6</v>
      </c>
      <c r="U1450" s="204">
        <v>47.95</v>
      </c>
      <c r="V1450" s="204">
        <v>17500</v>
      </c>
      <c r="W1450" s="555" t="s">
        <v>6574</v>
      </c>
      <c r="X1450" s="204">
        <v>35</v>
      </c>
      <c r="Y1450" s="204">
        <v>25</v>
      </c>
      <c r="Z1450" s="204">
        <v>125</v>
      </c>
      <c r="AA1450" s="204" t="s">
        <v>1090</v>
      </c>
      <c r="AB1450" s="204" t="s">
        <v>1090</v>
      </c>
      <c r="AC1450" s="204" t="s">
        <v>1090</v>
      </c>
      <c r="AD1450" s="204" t="s">
        <v>1090</v>
      </c>
      <c r="AE1450" s="204" t="s">
        <v>1090</v>
      </c>
      <c r="AF1450" s="204">
        <v>3</v>
      </c>
      <c r="AG1450" s="204" t="s">
        <v>1090</v>
      </c>
      <c r="AH1450" s="204">
        <v>516.9</v>
      </c>
      <c r="AI1450" s="204" t="s">
        <v>5813</v>
      </c>
      <c r="AJ1450" s="204" t="s">
        <v>5814</v>
      </c>
      <c r="AK1450" s="204" t="s">
        <v>200</v>
      </c>
      <c r="AL1450" s="442"/>
    </row>
    <row r="1451" spans="1:38" ht="46.5" customHeight="1" x14ac:dyDescent="0.25">
      <c r="A1451" s="157" t="s">
        <v>7759</v>
      </c>
      <c r="B1451" s="419">
        <v>44071</v>
      </c>
      <c r="C1451" s="403" t="s">
        <v>7765</v>
      </c>
      <c r="D1451" s="403" t="s">
        <v>7760</v>
      </c>
      <c r="E1451" s="64" t="s">
        <v>111</v>
      </c>
      <c r="F1451" s="64" t="s">
        <v>111</v>
      </c>
      <c r="G1451" s="64" t="s">
        <v>33</v>
      </c>
      <c r="H1451" s="418" t="s">
        <v>1707</v>
      </c>
      <c r="I1451" s="419">
        <v>44092</v>
      </c>
      <c r="J1451" s="419">
        <v>46262</v>
      </c>
      <c r="K1451" s="702"/>
      <c r="L1451" s="421" t="s">
        <v>1324</v>
      </c>
      <c r="M1451" s="403" t="s">
        <v>7761</v>
      </c>
      <c r="N1451" s="403" t="s">
        <v>112</v>
      </c>
      <c r="O1451" s="403">
        <v>170000</v>
      </c>
      <c r="P1451" s="552"/>
      <c r="Q1451" s="552"/>
      <c r="R1451" s="552"/>
      <c r="S1451" s="552"/>
      <c r="T1451" s="644" t="s">
        <v>1964</v>
      </c>
      <c r="U1451" s="403">
        <v>466</v>
      </c>
      <c r="V1451" s="403">
        <v>170000</v>
      </c>
      <c r="W1451" s="703" t="s">
        <v>6574</v>
      </c>
      <c r="X1451" s="403">
        <v>35</v>
      </c>
      <c r="Y1451" s="403">
        <v>25</v>
      </c>
      <c r="Z1451" s="403">
        <v>125</v>
      </c>
      <c r="AA1451" s="403" t="s">
        <v>1090</v>
      </c>
      <c r="AB1451" s="403" t="s">
        <v>1090</v>
      </c>
      <c r="AC1451" s="403" t="s">
        <v>1090</v>
      </c>
      <c r="AD1451" s="403" t="s">
        <v>1090</v>
      </c>
      <c r="AE1451" s="403" t="s">
        <v>1090</v>
      </c>
      <c r="AF1451" s="403">
        <v>0.3</v>
      </c>
      <c r="AG1451" s="403" t="s">
        <v>7762</v>
      </c>
      <c r="AH1451" s="403">
        <v>685.44</v>
      </c>
      <c r="AI1451" s="192" t="s">
        <v>7763</v>
      </c>
      <c r="AJ1451" s="192" t="s">
        <v>7764</v>
      </c>
      <c r="AK1451" s="192" t="s">
        <v>200</v>
      </c>
      <c r="AL1451" s="192" t="s">
        <v>7813</v>
      </c>
    </row>
    <row r="1452" spans="1:38" ht="33.75" x14ac:dyDescent="0.25">
      <c r="A1452" s="73" t="s">
        <v>7759</v>
      </c>
      <c r="B1452" s="421">
        <v>44071</v>
      </c>
      <c r="C1452" s="192" t="s">
        <v>7766</v>
      </c>
      <c r="D1452" s="192" t="s">
        <v>7760</v>
      </c>
      <c r="E1452" s="11" t="s">
        <v>111</v>
      </c>
      <c r="F1452" s="11" t="s">
        <v>111</v>
      </c>
      <c r="G1452" s="11" t="s">
        <v>33</v>
      </c>
      <c r="H1452" s="420" t="s">
        <v>1707</v>
      </c>
      <c r="I1452" s="421">
        <v>44092</v>
      </c>
      <c r="J1452" s="421">
        <v>46262</v>
      </c>
      <c r="L1452" s="421" t="s">
        <v>1324</v>
      </c>
      <c r="M1452" s="192" t="s">
        <v>7761</v>
      </c>
      <c r="N1452" s="192" t="s">
        <v>112</v>
      </c>
      <c r="P1452" s="545"/>
      <c r="Q1452" s="545"/>
      <c r="R1452" s="545"/>
      <c r="S1452" s="545"/>
      <c r="AH1452" s="192">
        <v>685.05</v>
      </c>
      <c r="AI1452" s="192" t="s">
        <v>7768</v>
      </c>
      <c r="AJ1452" s="192" t="s">
        <v>7769</v>
      </c>
      <c r="AK1452" s="192" t="s">
        <v>200</v>
      </c>
    </row>
    <row r="1453" spans="1:38" ht="34.5" thickBot="1" x14ac:dyDescent="0.3">
      <c r="A1453" s="158" t="s">
        <v>7759</v>
      </c>
      <c r="B1453" s="423">
        <v>44071</v>
      </c>
      <c r="C1453" s="204" t="s">
        <v>7767</v>
      </c>
      <c r="D1453" s="204" t="s">
        <v>7760</v>
      </c>
      <c r="E1453" s="67" t="s">
        <v>111</v>
      </c>
      <c r="F1453" s="67" t="s">
        <v>111</v>
      </c>
      <c r="G1453" s="67" t="s">
        <v>33</v>
      </c>
      <c r="H1453" s="422" t="s">
        <v>1707</v>
      </c>
      <c r="I1453" s="423">
        <v>44092</v>
      </c>
      <c r="J1453" s="423">
        <v>46262</v>
      </c>
      <c r="K1453" s="442"/>
      <c r="L1453" s="423" t="s">
        <v>1324</v>
      </c>
      <c r="M1453" s="204" t="s">
        <v>7761</v>
      </c>
      <c r="N1453" s="204" t="s">
        <v>112</v>
      </c>
      <c r="O1453" s="442"/>
      <c r="P1453" s="546"/>
      <c r="Q1453" s="546"/>
      <c r="R1453" s="546"/>
      <c r="S1453" s="546"/>
      <c r="T1453" s="733"/>
      <c r="U1453" s="442"/>
      <c r="V1453" s="442"/>
      <c r="W1453" s="442"/>
      <c r="X1453" s="442"/>
      <c r="Y1453" s="442"/>
      <c r="Z1453" s="442"/>
      <c r="AA1453" s="442"/>
      <c r="AB1453" s="442"/>
      <c r="AC1453" s="442"/>
      <c r="AD1453" s="442"/>
      <c r="AE1453" s="442"/>
      <c r="AF1453" s="442"/>
      <c r="AG1453" s="442"/>
      <c r="AH1453" s="204">
        <v>682.28</v>
      </c>
      <c r="AI1453" s="204" t="s">
        <v>7770</v>
      </c>
      <c r="AJ1453" s="204" t="s">
        <v>7771</v>
      </c>
      <c r="AK1453" s="204" t="s">
        <v>200</v>
      </c>
      <c r="AL1453" s="442"/>
    </row>
    <row r="1454" spans="1:38" ht="46.5" customHeight="1" thickBot="1" x14ac:dyDescent="0.3">
      <c r="A1454" s="159" t="s">
        <v>7814</v>
      </c>
      <c r="B1454" s="407">
        <v>44116</v>
      </c>
      <c r="C1454" s="205" t="s">
        <v>7815</v>
      </c>
      <c r="D1454" s="205" t="s">
        <v>7816</v>
      </c>
      <c r="E1454" s="94" t="s">
        <v>146</v>
      </c>
      <c r="F1454" s="94" t="s">
        <v>106</v>
      </c>
      <c r="G1454" s="94" t="s">
        <v>33</v>
      </c>
      <c r="H1454" s="408" t="s">
        <v>6167</v>
      </c>
      <c r="I1454" s="407">
        <v>44132</v>
      </c>
      <c r="J1454" s="407">
        <v>46307</v>
      </c>
      <c r="K1454" s="443"/>
      <c r="L1454" s="407" t="s">
        <v>1201</v>
      </c>
      <c r="M1454" s="205" t="s">
        <v>1036</v>
      </c>
      <c r="N1454" s="205" t="s">
        <v>34</v>
      </c>
      <c r="O1454" s="205">
        <v>2738</v>
      </c>
      <c r="P1454" s="547"/>
      <c r="Q1454" s="547"/>
      <c r="R1454" s="547"/>
      <c r="S1454" s="547"/>
      <c r="T1454" s="641">
        <v>1.65</v>
      </c>
      <c r="U1454" s="205">
        <v>7.5</v>
      </c>
      <c r="V1454" s="205">
        <v>2738</v>
      </c>
      <c r="W1454" s="553" t="s">
        <v>6989</v>
      </c>
      <c r="X1454" s="205">
        <v>35</v>
      </c>
      <c r="Y1454" s="205">
        <v>25</v>
      </c>
      <c r="Z1454" s="205">
        <v>125</v>
      </c>
      <c r="AA1454" s="205" t="s">
        <v>1090</v>
      </c>
      <c r="AB1454" s="205" t="s">
        <v>1090</v>
      </c>
      <c r="AC1454" s="205" t="s">
        <v>1090</v>
      </c>
      <c r="AD1454" s="205" t="s">
        <v>1090</v>
      </c>
      <c r="AE1454" s="205" t="s">
        <v>1090</v>
      </c>
      <c r="AF1454" s="205">
        <v>0.5</v>
      </c>
      <c r="AG1454" s="205" t="s">
        <v>1090</v>
      </c>
      <c r="AH1454" s="205">
        <v>544.01</v>
      </c>
      <c r="AI1454" s="205" t="s">
        <v>5421</v>
      </c>
      <c r="AJ1454" s="205" t="s">
        <v>5422</v>
      </c>
      <c r="AK1454" s="205" t="s">
        <v>1108</v>
      </c>
      <c r="AL1454" s="205"/>
    </row>
    <row r="1455" spans="1:38" ht="46.5" customHeight="1" thickBot="1" x14ac:dyDescent="0.3">
      <c r="A1455" s="159" t="s">
        <v>7832</v>
      </c>
      <c r="B1455" s="407" t="s">
        <v>7833</v>
      </c>
      <c r="C1455" s="205" t="s">
        <v>7834</v>
      </c>
      <c r="D1455" s="205" t="s">
        <v>7835</v>
      </c>
      <c r="E1455" s="94" t="s">
        <v>44</v>
      </c>
      <c r="F1455" s="94" t="s">
        <v>76</v>
      </c>
      <c r="G1455" s="94" t="s">
        <v>45</v>
      </c>
      <c r="H1455" s="408" t="s">
        <v>1460</v>
      </c>
      <c r="I1455" s="407">
        <v>44175</v>
      </c>
      <c r="J1455" s="407">
        <v>47188</v>
      </c>
      <c r="K1455" s="443"/>
      <c r="L1455" s="407" t="s">
        <v>6855</v>
      </c>
      <c r="M1455" s="205" t="s">
        <v>335</v>
      </c>
      <c r="N1455" s="205" t="s">
        <v>48</v>
      </c>
      <c r="O1455" s="205">
        <v>66440</v>
      </c>
      <c r="P1455" s="547"/>
      <c r="Q1455" s="547" t="s">
        <v>8668</v>
      </c>
      <c r="R1455" s="547"/>
      <c r="S1455" s="547"/>
      <c r="T1455" s="641">
        <v>46.7</v>
      </c>
      <c r="U1455" s="205">
        <v>183</v>
      </c>
      <c r="V1455" s="205">
        <v>66440</v>
      </c>
      <c r="W1455" s="553" t="s">
        <v>6690</v>
      </c>
      <c r="X1455" s="205">
        <v>35</v>
      </c>
      <c r="Y1455" s="205">
        <v>25</v>
      </c>
      <c r="Z1455" s="205">
        <v>125</v>
      </c>
      <c r="AA1455" s="205" t="s">
        <v>1090</v>
      </c>
      <c r="AB1455" s="205" t="s">
        <v>1090</v>
      </c>
      <c r="AC1455" s="205" t="s">
        <v>1090</v>
      </c>
      <c r="AD1455" s="205" t="s">
        <v>1090</v>
      </c>
      <c r="AE1455" s="205" t="s">
        <v>1090</v>
      </c>
      <c r="AF1455" s="205" t="s">
        <v>1090</v>
      </c>
      <c r="AG1455" s="205" t="s">
        <v>7837</v>
      </c>
      <c r="AH1455" s="205">
        <v>110.26</v>
      </c>
      <c r="AI1455" s="205" t="s">
        <v>7838</v>
      </c>
      <c r="AJ1455" s="205" t="s">
        <v>7839</v>
      </c>
      <c r="AK1455" s="205" t="s">
        <v>200</v>
      </c>
      <c r="AL1455" s="205"/>
    </row>
    <row r="1456" spans="1:38" ht="46.5" customHeight="1" thickBot="1" x14ac:dyDescent="0.3">
      <c r="A1456" s="159" t="s">
        <v>7868</v>
      </c>
      <c r="B1456" s="407">
        <v>44173</v>
      </c>
      <c r="C1456" s="205" t="s">
        <v>7869</v>
      </c>
      <c r="D1456" s="205" t="s">
        <v>7870</v>
      </c>
      <c r="E1456" s="94" t="s">
        <v>144</v>
      </c>
      <c r="F1456" s="94" t="s">
        <v>144</v>
      </c>
      <c r="G1456" s="94" t="s">
        <v>63</v>
      </c>
      <c r="H1456" s="408" t="s">
        <v>1714</v>
      </c>
      <c r="I1456" s="407">
        <v>44193</v>
      </c>
      <c r="J1456" s="407" t="s">
        <v>7871</v>
      </c>
      <c r="K1456" s="443"/>
      <c r="L1456" s="407" t="s">
        <v>365</v>
      </c>
      <c r="M1456" s="205" t="s">
        <v>289</v>
      </c>
      <c r="N1456" s="205" t="s">
        <v>25</v>
      </c>
      <c r="O1456" s="205">
        <v>616</v>
      </c>
      <c r="P1456" s="547"/>
      <c r="Q1456" s="547"/>
      <c r="R1456" s="547"/>
      <c r="S1456" s="547"/>
      <c r="T1456" s="641">
        <v>92.412000000000006</v>
      </c>
      <c r="U1456" s="205">
        <v>1.6879999999999999</v>
      </c>
      <c r="V1456" s="205">
        <v>92.412000000000006</v>
      </c>
      <c r="W1456" s="553" t="s">
        <v>6690</v>
      </c>
      <c r="X1456" s="205">
        <v>35</v>
      </c>
      <c r="Y1456" s="205"/>
      <c r="Z1456" s="205">
        <v>125</v>
      </c>
      <c r="AA1456" s="205" t="s">
        <v>1090</v>
      </c>
      <c r="AB1456" s="205" t="s">
        <v>1090</v>
      </c>
      <c r="AC1456" s="205" t="s">
        <v>1090</v>
      </c>
      <c r="AD1456" s="205" t="s">
        <v>1090</v>
      </c>
      <c r="AE1456" s="205" t="s">
        <v>1090</v>
      </c>
      <c r="AF1456" s="205">
        <v>1</v>
      </c>
      <c r="AG1456" s="205" t="s">
        <v>1090</v>
      </c>
      <c r="AH1456" s="205">
        <v>30.42</v>
      </c>
      <c r="AI1456" s="205" t="s">
        <v>7872</v>
      </c>
      <c r="AJ1456" s="205" t="s">
        <v>7873</v>
      </c>
      <c r="AK1456" s="205" t="s">
        <v>7874</v>
      </c>
      <c r="AL1456" s="205"/>
    </row>
    <row r="1457" spans="1:38" ht="46.5" customHeight="1" x14ac:dyDescent="0.25">
      <c r="A1457" s="157" t="s">
        <v>7875</v>
      </c>
      <c r="B1457" s="419">
        <v>44173</v>
      </c>
      <c r="C1457" s="403" t="s">
        <v>7876</v>
      </c>
      <c r="D1457" s="403" t="s">
        <v>7877</v>
      </c>
      <c r="E1457" s="64" t="s">
        <v>6798</v>
      </c>
      <c r="F1457" s="64" t="s">
        <v>41</v>
      </c>
      <c r="G1457" s="64" t="s">
        <v>33</v>
      </c>
      <c r="H1457" s="418" t="s">
        <v>6799</v>
      </c>
      <c r="I1457" s="419">
        <v>44190</v>
      </c>
      <c r="J1457" s="419">
        <v>46364</v>
      </c>
      <c r="K1457" s="702"/>
      <c r="L1457" s="419" t="s">
        <v>1124</v>
      </c>
      <c r="M1457" s="403" t="s">
        <v>7878</v>
      </c>
      <c r="N1457" s="403" t="s">
        <v>34</v>
      </c>
      <c r="O1457" s="403">
        <v>8015</v>
      </c>
      <c r="P1457" s="552"/>
      <c r="Q1457" s="552"/>
      <c r="R1457" s="552"/>
      <c r="S1457" s="552"/>
      <c r="T1457" s="644">
        <v>144</v>
      </c>
      <c r="U1457" s="403">
        <v>21.96</v>
      </c>
      <c r="V1457" s="403">
        <v>8015</v>
      </c>
      <c r="W1457" s="703" t="s">
        <v>6574</v>
      </c>
      <c r="X1457" s="403">
        <v>35</v>
      </c>
      <c r="Y1457" s="403"/>
      <c r="Z1457" s="403">
        <v>125</v>
      </c>
      <c r="AA1457" s="403" t="s">
        <v>1090</v>
      </c>
      <c r="AB1457" s="403" t="s">
        <v>1090</v>
      </c>
      <c r="AC1457" s="403" t="s">
        <v>1090</v>
      </c>
      <c r="AD1457" s="403" t="s">
        <v>1090</v>
      </c>
      <c r="AE1457" s="403" t="s">
        <v>1090</v>
      </c>
      <c r="AF1457" s="403">
        <v>0.3</v>
      </c>
      <c r="AG1457" s="403" t="s">
        <v>1090</v>
      </c>
      <c r="AH1457" s="403">
        <v>591.79999999999995</v>
      </c>
      <c r="AI1457" s="403" t="s">
        <v>7880</v>
      </c>
      <c r="AJ1457" s="403" t="s">
        <v>7881</v>
      </c>
      <c r="AK1457" s="403" t="s">
        <v>200</v>
      </c>
      <c r="AL1457" s="403" t="s">
        <v>7939</v>
      </c>
    </row>
    <row r="1458" spans="1:38" ht="46.5" customHeight="1" thickBot="1" x14ac:dyDescent="0.3">
      <c r="A1458" s="158" t="s">
        <v>7875</v>
      </c>
      <c r="B1458" s="423">
        <v>44173</v>
      </c>
      <c r="C1458" s="204" t="s">
        <v>7879</v>
      </c>
      <c r="D1458" s="204" t="s">
        <v>7877</v>
      </c>
      <c r="E1458" s="67" t="s">
        <v>6798</v>
      </c>
      <c r="F1458" s="67" t="s">
        <v>41</v>
      </c>
      <c r="G1458" s="67" t="s">
        <v>33</v>
      </c>
      <c r="H1458" s="422" t="s">
        <v>6799</v>
      </c>
      <c r="I1458" s="423">
        <v>44190</v>
      </c>
      <c r="J1458" s="423">
        <v>46364</v>
      </c>
      <c r="K1458" s="442"/>
      <c r="L1458" s="423" t="s">
        <v>1124</v>
      </c>
      <c r="M1458" s="204" t="s">
        <v>7878</v>
      </c>
      <c r="N1458" s="204" t="s">
        <v>34</v>
      </c>
      <c r="O1458" s="204">
        <v>7995</v>
      </c>
      <c r="P1458" s="546"/>
      <c r="Q1458" s="546"/>
      <c r="R1458" s="546"/>
      <c r="S1458" s="546"/>
      <c r="T1458" s="640">
        <v>144</v>
      </c>
      <c r="U1458" s="204">
        <v>21.9</v>
      </c>
      <c r="V1458" s="204">
        <v>7995</v>
      </c>
      <c r="W1458" s="555" t="s">
        <v>6574</v>
      </c>
      <c r="X1458" s="204">
        <v>35</v>
      </c>
      <c r="Y1458" s="204"/>
      <c r="Z1458" s="204">
        <v>125</v>
      </c>
      <c r="AA1458" s="204" t="s">
        <v>1090</v>
      </c>
      <c r="AB1458" s="204" t="s">
        <v>1090</v>
      </c>
      <c r="AC1458" s="204" t="s">
        <v>1090</v>
      </c>
      <c r="AD1458" s="204" t="s">
        <v>1090</v>
      </c>
      <c r="AE1458" s="204" t="s">
        <v>1090</v>
      </c>
      <c r="AF1458" s="204">
        <v>3</v>
      </c>
      <c r="AG1458" s="204" t="s">
        <v>1090</v>
      </c>
      <c r="AH1458" s="204">
        <v>592.09</v>
      </c>
      <c r="AI1458" s="204" t="s">
        <v>7882</v>
      </c>
      <c r="AJ1458" s="204" t="s">
        <v>7883</v>
      </c>
      <c r="AK1458" s="204" t="s">
        <v>200</v>
      </c>
      <c r="AL1458" s="204" t="s">
        <v>7939</v>
      </c>
    </row>
    <row r="1459" spans="1:38" ht="46.5" customHeight="1" x14ac:dyDescent="0.25">
      <c r="A1459" s="157" t="s">
        <v>7884</v>
      </c>
      <c r="B1459" s="419">
        <v>44187</v>
      </c>
      <c r="C1459" s="403" t="s">
        <v>7889</v>
      </c>
      <c r="D1459" s="403" t="s">
        <v>7885</v>
      </c>
      <c r="E1459" s="64" t="s">
        <v>7886</v>
      </c>
      <c r="F1459" s="64" t="s">
        <v>7887</v>
      </c>
      <c r="G1459" s="64" t="s">
        <v>33</v>
      </c>
      <c r="H1459" s="418" t="s">
        <v>7888</v>
      </c>
      <c r="I1459" s="419">
        <v>44210</v>
      </c>
      <c r="J1459" s="419">
        <v>45939</v>
      </c>
      <c r="K1459" s="702"/>
      <c r="L1459" s="419" t="s">
        <v>6749</v>
      </c>
      <c r="M1459" s="403" t="s">
        <v>6750</v>
      </c>
      <c r="N1459" s="403" t="s">
        <v>34</v>
      </c>
      <c r="O1459" s="403">
        <v>986</v>
      </c>
      <c r="P1459" s="552" t="s">
        <v>8188</v>
      </c>
      <c r="Q1459" s="552"/>
      <c r="R1459" s="552"/>
      <c r="S1459" s="552"/>
      <c r="T1459" s="644" t="s">
        <v>1964</v>
      </c>
      <c r="U1459" s="403">
        <v>2.7</v>
      </c>
      <c r="V1459" s="403">
        <v>986</v>
      </c>
      <c r="W1459" s="703" t="s">
        <v>6574</v>
      </c>
      <c r="X1459" s="403">
        <v>35</v>
      </c>
      <c r="Y1459" s="403">
        <v>25</v>
      </c>
      <c r="Z1459" s="403">
        <v>125</v>
      </c>
      <c r="AA1459" s="403" t="s">
        <v>1090</v>
      </c>
      <c r="AB1459" s="403" t="s">
        <v>1090</v>
      </c>
      <c r="AC1459" s="403" t="s">
        <v>1090</v>
      </c>
      <c r="AD1459" s="403" t="s">
        <v>1090</v>
      </c>
      <c r="AE1459" s="403" t="s">
        <v>1090</v>
      </c>
      <c r="AF1459" s="403" t="s">
        <v>1090</v>
      </c>
      <c r="AG1459" s="403" t="s">
        <v>1090</v>
      </c>
      <c r="AH1459" s="403">
        <v>541.24400000000003</v>
      </c>
      <c r="AI1459" s="403" t="s">
        <v>7894</v>
      </c>
      <c r="AJ1459" s="403" t="s">
        <v>7895</v>
      </c>
      <c r="AK1459" s="403" t="s">
        <v>200</v>
      </c>
      <c r="AL1459" s="403"/>
    </row>
    <row r="1460" spans="1:38" ht="46.5" customHeight="1" x14ac:dyDescent="0.25">
      <c r="A1460" s="73" t="s">
        <v>7884</v>
      </c>
      <c r="B1460" s="421">
        <v>44187</v>
      </c>
      <c r="C1460" s="192" t="s">
        <v>7890</v>
      </c>
      <c r="D1460" s="192" t="s">
        <v>7885</v>
      </c>
      <c r="E1460" s="11" t="s">
        <v>7886</v>
      </c>
      <c r="F1460" s="11" t="s">
        <v>7887</v>
      </c>
      <c r="G1460" s="11" t="s">
        <v>33</v>
      </c>
      <c r="H1460" s="420" t="s">
        <v>7888</v>
      </c>
      <c r="I1460" s="421">
        <v>44210</v>
      </c>
      <c r="J1460" s="421">
        <v>45939</v>
      </c>
      <c r="L1460" s="421" t="s">
        <v>6749</v>
      </c>
      <c r="M1460" s="192" t="s">
        <v>6750</v>
      </c>
      <c r="N1460" s="192" t="s">
        <v>34</v>
      </c>
      <c r="O1460" s="192">
        <v>2292</v>
      </c>
      <c r="P1460" s="545" t="s">
        <v>8188</v>
      </c>
      <c r="Q1460" s="545"/>
      <c r="R1460" s="545"/>
      <c r="S1460" s="545"/>
      <c r="T1460" s="639" t="s">
        <v>1964</v>
      </c>
      <c r="U1460" s="192">
        <v>6.28</v>
      </c>
      <c r="V1460" s="192">
        <v>2292</v>
      </c>
      <c r="W1460" s="554" t="s">
        <v>6574</v>
      </c>
      <c r="X1460" s="192">
        <v>35</v>
      </c>
      <c r="Y1460" s="192">
        <v>25</v>
      </c>
      <c r="Z1460" s="192">
        <v>125</v>
      </c>
      <c r="AA1460" s="192" t="s">
        <v>1090</v>
      </c>
      <c r="AB1460" s="192" t="s">
        <v>1090</v>
      </c>
      <c r="AC1460" s="192" t="s">
        <v>1090</v>
      </c>
      <c r="AD1460" s="192" t="s">
        <v>1090</v>
      </c>
      <c r="AE1460" s="192" t="s">
        <v>1090</v>
      </c>
      <c r="AF1460" s="192" t="s">
        <v>1090</v>
      </c>
      <c r="AG1460" s="192" t="s">
        <v>1090</v>
      </c>
      <c r="AH1460" s="192">
        <v>541.24400000000003</v>
      </c>
      <c r="AI1460" s="192" t="s">
        <v>7894</v>
      </c>
      <c r="AJ1460" s="192" t="s">
        <v>7895</v>
      </c>
      <c r="AK1460" s="192" t="s">
        <v>200</v>
      </c>
      <c r="AL1460" s="192"/>
    </row>
    <row r="1461" spans="1:38" ht="46.5" customHeight="1" x14ac:dyDescent="0.25">
      <c r="A1461" s="73" t="s">
        <v>7884</v>
      </c>
      <c r="B1461" s="421">
        <v>44187</v>
      </c>
      <c r="C1461" s="192" t="s">
        <v>7891</v>
      </c>
      <c r="D1461" s="192" t="s">
        <v>7885</v>
      </c>
      <c r="E1461" s="11" t="s">
        <v>7886</v>
      </c>
      <c r="F1461" s="11" t="s">
        <v>7887</v>
      </c>
      <c r="G1461" s="11" t="s">
        <v>33</v>
      </c>
      <c r="H1461" s="420" t="s">
        <v>7888</v>
      </c>
      <c r="I1461" s="421">
        <v>44210</v>
      </c>
      <c r="J1461" s="421">
        <v>45939</v>
      </c>
      <c r="L1461" s="421" t="s">
        <v>6749</v>
      </c>
      <c r="M1461" s="192" t="s">
        <v>6750</v>
      </c>
      <c r="N1461" s="192" t="s">
        <v>34</v>
      </c>
      <c r="O1461" s="192">
        <v>394</v>
      </c>
      <c r="P1461" s="545" t="s">
        <v>8188</v>
      </c>
      <c r="Q1461" s="545"/>
      <c r="R1461" s="545"/>
      <c r="S1461" s="545"/>
      <c r="T1461" s="639" t="s">
        <v>1964</v>
      </c>
      <c r="U1461" s="192">
        <v>1.08</v>
      </c>
      <c r="V1461" s="192">
        <v>394</v>
      </c>
      <c r="W1461" s="554" t="s">
        <v>6574</v>
      </c>
      <c r="X1461" s="192">
        <v>35</v>
      </c>
      <c r="Y1461" s="192">
        <v>25</v>
      </c>
      <c r="Z1461" s="192">
        <v>125</v>
      </c>
      <c r="AA1461" s="192" t="s">
        <v>1090</v>
      </c>
      <c r="AB1461" s="192" t="s">
        <v>1090</v>
      </c>
      <c r="AC1461" s="192" t="s">
        <v>1090</v>
      </c>
      <c r="AD1461" s="192" t="s">
        <v>1090</v>
      </c>
      <c r="AE1461" s="192" t="s">
        <v>1090</v>
      </c>
      <c r="AF1461" s="192" t="s">
        <v>1090</v>
      </c>
      <c r="AG1461" s="192" t="s">
        <v>1090</v>
      </c>
      <c r="AH1461" s="192">
        <v>541.24400000000003</v>
      </c>
      <c r="AI1461" s="192" t="s">
        <v>7894</v>
      </c>
      <c r="AJ1461" s="192" t="s">
        <v>7895</v>
      </c>
      <c r="AK1461" s="192" t="s">
        <v>200</v>
      </c>
      <c r="AL1461" s="192"/>
    </row>
    <row r="1462" spans="1:38" ht="46.5" customHeight="1" x14ac:dyDescent="0.25">
      <c r="A1462" s="73" t="s">
        <v>7884</v>
      </c>
      <c r="B1462" s="421">
        <v>44187</v>
      </c>
      <c r="C1462" s="192" t="s">
        <v>7892</v>
      </c>
      <c r="D1462" s="192" t="s">
        <v>7885</v>
      </c>
      <c r="E1462" s="11" t="s">
        <v>7886</v>
      </c>
      <c r="F1462" s="11" t="s">
        <v>7887</v>
      </c>
      <c r="G1462" s="11" t="s">
        <v>33</v>
      </c>
      <c r="H1462" s="420" t="s">
        <v>7888</v>
      </c>
      <c r="I1462" s="421">
        <v>44210</v>
      </c>
      <c r="J1462" s="421">
        <v>45939</v>
      </c>
      <c r="L1462" s="421" t="s">
        <v>6749</v>
      </c>
      <c r="M1462" s="192" t="s">
        <v>6750</v>
      </c>
      <c r="N1462" s="192" t="s">
        <v>34</v>
      </c>
      <c r="O1462" s="192"/>
      <c r="P1462" s="545" t="s">
        <v>8188</v>
      </c>
      <c r="Q1462" s="545"/>
      <c r="R1462" s="545"/>
      <c r="S1462" s="545"/>
      <c r="T1462" s="639">
        <v>360</v>
      </c>
      <c r="U1462" s="192"/>
      <c r="V1462" s="192"/>
      <c r="W1462" s="554" t="s">
        <v>6574</v>
      </c>
      <c r="X1462" s="192">
        <v>50</v>
      </c>
      <c r="Y1462" s="192"/>
      <c r="Z1462" s="192">
        <v>125</v>
      </c>
      <c r="AA1462" s="192" t="s">
        <v>1090</v>
      </c>
      <c r="AB1462" s="192" t="s">
        <v>1090</v>
      </c>
      <c r="AC1462" s="192" t="s">
        <v>1090</v>
      </c>
      <c r="AD1462" s="192" t="s">
        <v>1090</v>
      </c>
      <c r="AE1462" s="192" t="s">
        <v>1090</v>
      </c>
      <c r="AF1462" s="192">
        <v>0.3</v>
      </c>
      <c r="AG1462" s="192" t="s">
        <v>1090</v>
      </c>
      <c r="AH1462" s="192">
        <v>541.24400000000003</v>
      </c>
      <c r="AI1462" s="192" t="s">
        <v>7894</v>
      </c>
      <c r="AJ1462" s="192" t="s">
        <v>7895</v>
      </c>
      <c r="AK1462" s="192" t="s">
        <v>200</v>
      </c>
      <c r="AL1462" s="192"/>
    </row>
    <row r="1463" spans="1:38" ht="46.5" customHeight="1" thickBot="1" x14ac:dyDescent="0.3">
      <c r="A1463" s="158" t="s">
        <v>7884</v>
      </c>
      <c r="B1463" s="423">
        <v>44187</v>
      </c>
      <c r="C1463" s="204" t="s">
        <v>7893</v>
      </c>
      <c r="D1463" s="204" t="s">
        <v>7885</v>
      </c>
      <c r="E1463" s="67" t="s">
        <v>7886</v>
      </c>
      <c r="F1463" s="67" t="s">
        <v>7887</v>
      </c>
      <c r="G1463" s="67" t="s">
        <v>33</v>
      </c>
      <c r="H1463" s="422" t="s">
        <v>7888</v>
      </c>
      <c r="I1463" s="423">
        <v>44210</v>
      </c>
      <c r="J1463" s="423">
        <v>45939</v>
      </c>
      <c r="K1463" s="442"/>
      <c r="L1463" s="423" t="s">
        <v>6749</v>
      </c>
      <c r="M1463" s="204" t="s">
        <v>6750</v>
      </c>
      <c r="N1463" s="204" t="s">
        <v>34</v>
      </c>
      <c r="O1463" s="204">
        <v>108000</v>
      </c>
      <c r="P1463" s="546" t="s">
        <v>8188</v>
      </c>
      <c r="Q1463" s="546"/>
      <c r="R1463" s="546"/>
      <c r="S1463" s="546"/>
      <c r="T1463" s="640">
        <v>720</v>
      </c>
      <c r="U1463" s="204">
        <v>296</v>
      </c>
      <c r="V1463" s="204">
        <v>108000</v>
      </c>
      <c r="W1463" s="555" t="s">
        <v>6574</v>
      </c>
      <c r="X1463" s="204">
        <v>50</v>
      </c>
      <c r="Y1463" s="204">
        <v>23</v>
      </c>
      <c r="Z1463" s="204">
        <v>125</v>
      </c>
      <c r="AA1463" s="204" t="s">
        <v>1090</v>
      </c>
      <c r="AB1463" s="204" t="s">
        <v>1090</v>
      </c>
      <c r="AC1463" s="204" t="s">
        <v>1090</v>
      </c>
      <c r="AD1463" s="204" t="s">
        <v>1090</v>
      </c>
      <c r="AE1463" s="204" t="s">
        <v>1090</v>
      </c>
      <c r="AF1463" s="204">
        <v>3</v>
      </c>
      <c r="AG1463" s="204" t="s">
        <v>1090</v>
      </c>
      <c r="AH1463" s="204">
        <v>533</v>
      </c>
      <c r="AI1463" s="204" t="s">
        <v>6177</v>
      </c>
      <c r="AJ1463" s="204" t="s">
        <v>6178</v>
      </c>
      <c r="AK1463" s="204" t="s">
        <v>200</v>
      </c>
      <c r="AL1463" s="204"/>
    </row>
    <row r="1464" spans="1:38" ht="46.5" customHeight="1" thickBot="1" x14ac:dyDescent="0.3">
      <c r="A1464" s="159" t="s">
        <v>7949</v>
      </c>
      <c r="B1464" s="407">
        <v>44249</v>
      </c>
      <c r="C1464" s="205" t="s">
        <v>7950</v>
      </c>
      <c r="D1464" s="205" t="s">
        <v>7951</v>
      </c>
      <c r="E1464" s="94" t="s">
        <v>7952</v>
      </c>
      <c r="F1464" s="94" t="s">
        <v>41</v>
      </c>
      <c r="G1464" s="94" t="s">
        <v>33</v>
      </c>
      <c r="H1464" s="408" t="s">
        <v>7953</v>
      </c>
      <c r="I1464" s="407">
        <v>44268</v>
      </c>
      <c r="J1464" s="407">
        <v>46787</v>
      </c>
      <c r="K1464" s="443"/>
      <c r="L1464" s="407" t="s">
        <v>6749</v>
      </c>
      <c r="M1464" s="205" t="s">
        <v>3215</v>
      </c>
      <c r="N1464" s="205" t="s">
        <v>34</v>
      </c>
      <c r="O1464" s="205">
        <v>4537680</v>
      </c>
      <c r="P1464" s="546"/>
      <c r="Q1464" s="547"/>
      <c r="R1464" s="547"/>
      <c r="S1464" s="547"/>
      <c r="T1464" s="641">
        <v>518</v>
      </c>
      <c r="U1464" s="205">
        <v>12432</v>
      </c>
      <c r="V1464" s="205">
        <v>4537680</v>
      </c>
      <c r="W1464" s="553" t="s">
        <v>6690</v>
      </c>
      <c r="X1464" s="205">
        <v>50</v>
      </c>
      <c r="Y1464" s="205" t="s">
        <v>1090</v>
      </c>
      <c r="Z1464" s="205">
        <v>150</v>
      </c>
      <c r="AA1464" s="205" t="s">
        <v>1090</v>
      </c>
      <c r="AB1464" s="205" t="s">
        <v>1090</v>
      </c>
      <c r="AC1464" s="205" t="s">
        <v>1090</v>
      </c>
      <c r="AD1464" s="205" t="s">
        <v>1090</v>
      </c>
      <c r="AE1464" s="205" t="s">
        <v>1090</v>
      </c>
      <c r="AF1464" s="205">
        <v>5</v>
      </c>
      <c r="AG1464" s="205" t="s">
        <v>7954</v>
      </c>
      <c r="AH1464" s="205">
        <v>521.79999999999995</v>
      </c>
      <c r="AI1464" s="205" t="s">
        <v>7955</v>
      </c>
      <c r="AJ1464" s="205" t="s">
        <v>7956</v>
      </c>
      <c r="AK1464" s="205" t="s">
        <v>200</v>
      </c>
      <c r="AL1464" s="205"/>
    </row>
    <row r="1465" spans="1:38" ht="46.5" customHeight="1" thickBot="1" x14ac:dyDescent="0.3">
      <c r="A1465" s="159" t="s">
        <v>7960</v>
      </c>
      <c r="B1465" s="407">
        <v>44286</v>
      </c>
      <c r="C1465" s="205" t="s">
        <v>7966</v>
      </c>
      <c r="D1465" s="205" t="s">
        <v>7961</v>
      </c>
      <c r="E1465" s="94" t="s">
        <v>69</v>
      </c>
      <c r="F1465" s="94" t="s">
        <v>69</v>
      </c>
      <c r="G1465" s="94" t="s">
        <v>51</v>
      </c>
      <c r="H1465" s="408" t="s">
        <v>7045</v>
      </c>
      <c r="I1465" s="407">
        <v>44307</v>
      </c>
      <c r="J1465" s="407">
        <v>46477</v>
      </c>
      <c r="K1465" s="443"/>
      <c r="L1465" s="407" t="s">
        <v>7963</v>
      </c>
      <c r="M1465" s="205" t="s">
        <v>300</v>
      </c>
      <c r="N1465" s="205" t="s">
        <v>52</v>
      </c>
      <c r="O1465" s="205">
        <v>27000</v>
      </c>
      <c r="P1465" s="547"/>
      <c r="Q1465" s="547"/>
      <c r="R1465" s="547"/>
      <c r="S1465" s="547"/>
      <c r="T1465" s="641">
        <v>3.6</v>
      </c>
      <c r="U1465" s="205">
        <v>74</v>
      </c>
      <c r="V1465" s="205">
        <v>27000</v>
      </c>
      <c r="W1465" s="553" t="s">
        <v>6690</v>
      </c>
      <c r="X1465" s="205">
        <v>50</v>
      </c>
      <c r="Y1465" s="205" t="s">
        <v>1090</v>
      </c>
      <c r="Z1465" s="205">
        <v>125</v>
      </c>
      <c r="AA1465" s="205" t="s">
        <v>1090</v>
      </c>
      <c r="AB1465" s="205" t="s">
        <v>1090</v>
      </c>
      <c r="AC1465" s="205" t="s">
        <v>1090</v>
      </c>
      <c r="AD1465" s="205" t="s">
        <v>1090</v>
      </c>
      <c r="AE1465" s="205" t="s">
        <v>1090</v>
      </c>
      <c r="AF1465" s="205">
        <v>0.5</v>
      </c>
      <c r="AG1465" s="205" t="s">
        <v>1090</v>
      </c>
      <c r="AH1465" s="205">
        <v>368</v>
      </c>
      <c r="AI1465" s="205" t="s">
        <v>7964</v>
      </c>
      <c r="AJ1465" s="205" t="s">
        <v>7965</v>
      </c>
      <c r="AK1465" s="205" t="s">
        <v>200</v>
      </c>
      <c r="AL1465" s="205"/>
    </row>
    <row r="1466" spans="1:38" ht="46.5" customHeight="1" x14ac:dyDescent="0.25">
      <c r="A1466" s="157" t="s">
        <v>7967</v>
      </c>
      <c r="B1466" s="419">
        <v>44286</v>
      </c>
      <c r="C1466" s="403" t="s">
        <v>7972</v>
      </c>
      <c r="D1466" s="403" t="s">
        <v>7968</v>
      </c>
      <c r="E1466" s="64" t="s">
        <v>7969</v>
      </c>
      <c r="F1466" s="64" t="s">
        <v>181</v>
      </c>
      <c r="G1466" s="64" t="s">
        <v>51</v>
      </c>
      <c r="H1466" s="418" t="s">
        <v>7970</v>
      </c>
      <c r="I1466" s="419">
        <v>44306</v>
      </c>
      <c r="J1466" s="419">
        <v>46477</v>
      </c>
      <c r="K1466" s="702"/>
      <c r="L1466" s="419" t="s">
        <v>1409</v>
      </c>
      <c r="M1466" s="403" t="s">
        <v>7971</v>
      </c>
      <c r="N1466" s="403" t="s">
        <v>95</v>
      </c>
      <c r="O1466" s="403">
        <v>1200</v>
      </c>
      <c r="P1466" s="552"/>
      <c r="Q1466" s="552"/>
      <c r="R1466" s="552"/>
      <c r="S1466" s="552"/>
      <c r="T1466" s="644">
        <v>0.48599999999999999</v>
      </c>
      <c r="U1466" s="403">
        <v>3.33</v>
      </c>
      <c r="V1466" s="403">
        <v>1200</v>
      </c>
      <c r="W1466" s="703" t="s">
        <v>6690</v>
      </c>
      <c r="X1466" s="403">
        <v>35</v>
      </c>
      <c r="Y1466" s="403">
        <v>25</v>
      </c>
      <c r="Z1466" s="403">
        <v>125</v>
      </c>
      <c r="AA1466" s="403" t="s">
        <v>1090</v>
      </c>
      <c r="AB1466" s="403" t="s">
        <v>1090</v>
      </c>
      <c r="AC1466" s="403" t="s">
        <v>1090</v>
      </c>
      <c r="AD1466" s="403" t="s">
        <v>1090</v>
      </c>
      <c r="AE1466" s="403" t="s">
        <v>1090</v>
      </c>
      <c r="AF1466" s="403" t="s">
        <v>1090</v>
      </c>
      <c r="AG1466" s="403" t="s">
        <v>1090</v>
      </c>
      <c r="AH1466" s="403">
        <v>313.88</v>
      </c>
      <c r="AI1466" s="403" t="s">
        <v>7974</v>
      </c>
      <c r="AJ1466" s="403" t="s">
        <v>7975</v>
      </c>
      <c r="AK1466" s="403" t="s">
        <v>200</v>
      </c>
      <c r="AL1466" s="403"/>
    </row>
    <row r="1467" spans="1:38" ht="46.5" customHeight="1" thickBot="1" x14ac:dyDescent="0.3">
      <c r="A1467" s="158" t="s">
        <v>7967</v>
      </c>
      <c r="B1467" s="423">
        <v>44286</v>
      </c>
      <c r="C1467" s="204" t="s">
        <v>7973</v>
      </c>
      <c r="D1467" s="204" t="s">
        <v>7968</v>
      </c>
      <c r="E1467" s="67" t="s">
        <v>7969</v>
      </c>
      <c r="F1467" s="67" t="s">
        <v>181</v>
      </c>
      <c r="G1467" s="67" t="s">
        <v>51</v>
      </c>
      <c r="H1467" s="422" t="s">
        <v>7970</v>
      </c>
      <c r="I1467" s="423">
        <v>44306</v>
      </c>
      <c r="J1467" s="423">
        <v>46477</v>
      </c>
      <c r="K1467" s="442"/>
      <c r="L1467" s="423" t="s">
        <v>1409</v>
      </c>
      <c r="M1467" s="204" t="s">
        <v>7971</v>
      </c>
      <c r="N1467" s="204" t="s">
        <v>95</v>
      </c>
      <c r="O1467" s="204">
        <v>688.29100000000005</v>
      </c>
      <c r="P1467" s="546"/>
      <c r="Q1467" s="546"/>
      <c r="R1467" s="546"/>
      <c r="S1467" s="546"/>
      <c r="T1467" s="640">
        <v>21.96</v>
      </c>
      <c r="U1467" s="204">
        <v>1.8859999999999999</v>
      </c>
      <c r="V1467" s="204">
        <v>688.29100000000005</v>
      </c>
      <c r="W1467" s="555" t="s">
        <v>6690</v>
      </c>
      <c r="X1467" s="204">
        <v>50</v>
      </c>
      <c r="Y1467" s="204" t="s">
        <v>1090</v>
      </c>
      <c r="Z1467" s="204" t="s">
        <v>1090</v>
      </c>
      <c r="AA1467" s="204" t="s">
        <v>1090</v>
      </c>
      <c r="AB1467" s="204" t="s">
        <v>1090</v>
      </c>
      <c r="AC1467" s="204" t="s">
        <v>1090</v>
      </c>
      <c r="AD1467" s="204" t="s">
        <v>1090</v>
      </c>
      <c r="AE1467" s="204" t="s">
        <v>1090</v>
      </c>
      <c r="AF1467" s="204">
        <v>5</v>
      </c>
      <c r="AG1467" s="204" t="s">
        <v>1090</v>
      </c>
      <c r="AH1467" s="204">
        <v>315</v>
      </c>
      <c r="AI1467" s="204" t="s">
        <v>7976</v>
      </c>
      <c r="AJ1467" s="204" t="s">
        <v>7977</v>
      </c>
      <c r="AK1467" s="204" t="s">
        <v>200</v>
      </c>
      <c r="AL1467" s="204"/>
    </row>
    <row r="1468" spans="1:38" ht="46.5" customHeight="1" x14ac:dyDescent="0.25">
      <c r="A1468" s="157" t="s">
        <v>8001</v>
      </c>
      <c r="B1468" s="419">
        <v>44326</v>
      </c>
      <c r="C1468" s="403" t="s">
        <v>8007</v>
      </c>
      <c r="D1468" s="403" t="s">
        <v>8003</v>
      </c>
      <c r="E1468" s="64" t="s">
        <v>83</v>
      </c>
      <c r="F1468" s="64" t="s">
        <v>83</v>
      </c>
      <c r="G1468" s="64" t="s">
        <v>33</v>
      </c>
      <c r="H1468" s="418" t="s">
        <v>8004</v>
      </c>
      <c r="I1468" s="419">
        <v>44344</v>
      </c>
      <c r="J1468" s="419">
        <v>46517</v>
      </c>
      <c r="K1468" s="702"/>
      <c r="L1468" s="419" t="s">
        <v>6589</v>
      </c>
      <c r="M1468" s="403" t="s">
        <v>302</v>
      </c>
      <c r="N1468" s="403" t="s">
        <v>34</v>
      </c>
      <c r="O1468" s="403">
        <v>115200</v>
      </c>
      <c r="P1468" s="552"/>
      <c r="Q1468" s="552"/>
      <c r="R1468" s="552"/>
      <c r="S1468" s="552"/>
      <c r="T1468" s="644">
        <v>29.35</v>
      </c>
      <c r="U1468" s="403">
        <v>320</v>
      </c>
      <c r="V1468" s="403">
        <v>115200</v>
      </c>
      <c r="W1468" s="418" t="s">
        <v>6574</v>
      </c>
      <c r="X1468" s="403">
        <v>35</v>
      </c>
      <c r="Y1468" s="403">
        <v>25</v>
      </c>
      <c r="Z1468" s="403">
        <v>125</v>
      </c>
      <c r="AA1468" s="403" t="s">
        <v>1090</v>
      </c>
      <c r="AB1468" s="403" t="s">
        <v>1090</v>
      </c>
      <c r="AC1468" s="403" t="s">
        <v>1090</v>
      </c>
      <c r="AD1468" s="403" t="s">
        <v>1090</v>
      </c>
      <c r="AE1468" s="403" t="s">
        <v>1090</v>
      </c>
      <c r="AF1468" s="403">
        <v>0.3</v>
      </c>
      <c r="AG1468" s="403" t="s">
        <v>8016</v>
      </c>
      <c r="AH1468" s="403">
        <v>455</v>
      </c>
      <c r="AI1468" s="403" t="s">
        <v>8017</v>
      </c>
      <c r="AJ1468" s="403" t="s">
        <v>8018</v>
      </c>
      <c r="AK1468" s="403" t="s">
        <v>200</v>
      </c>
      <c r="AL1468" s="403"/>
    </row>
    <row r="1469" spans="1:38" ht="46.5" customHeight="1" x14ac:dyDescent="0.25">
      <c r="A1469" s="73" t="s">
        <v>8001</v>
      </c>
      <c r="B1469" s="421">
        <v>44326</v>
      </c>
      <c r="C1469" s="192" t="s">
        <v>8008</v>
      </c>
      <c r="D1469" s="192" t="s">
        <v>8003</v>
      </c>
      <c r="E1469" s="11" t="s">
        <v>83</v>
      </c>
      <c r="F1469" s="11" t="s">
        <v>83</v>
      </c>
      <c r="G1469" s="11" t="s">
        <v>33</v>
      </c>
      <c r="H1469" s="420" t="s">
        <v>8004</v>
      </c>
      <c r="I1469" s="421">
        <v>44344</v>
      </c>
      <c r="J1469" s="421">
        <v>46517</v>
      </c>
      <c r="L1469" s="421" t="s">
        <v>6589</v>
      </c>
      <c r="M1469" s="192" t="s">
        <v>302</v>
      </c>
      <c r="N1469" s="192" t="s">
        <v>34</v>
      </c>
      <c r="O1469" s="192">
        <v>34560</v>
      </c>
      <c r="P1469" s="545"/>
      <c r="Q1469" s="545"/>
      <c r="R1469" s="545"/>
      <c r="S1469" s="545"/>
      <c r="T1469" s="639">
        <v>9.31</v>
      </c>
      <c r="U1469" s="192">
        <v>96</v>
      </c>
      <c r="V1469" s="192">
        <v>34560</v>
      </c>
      <c r="W1469" s="420" t="s">
        <v>6574</v>
      </c>
      <c r="X1469" s="192">
        <v>35</v>
      </c>
      <c r="Y1469" s="192">
        <v>25</v>
      </c>
      <c r="Z1469" s="192">
        <v>125</v>
      </c>
      <c r="AA1469" s="192" t="s">
        <v>1090</v>
      </c>
      <c r="AB1469" s="192" t="s">
        <v>1090</v>
      </c>
      <c r="AC1469" s="192" t="s">
        <v>1090</v>
      </c>
      <c r="AD1469" s="192" t="s">
        <v>1090</v>
      </c>
      <c r="AE1469" s="192" t="s">
        <v>1090</v>
      </c>
      <c r="AF1469" s="192">
        <v>0.3</v>
      </c>
      <c r="AG1469" s="192" t="s">
        <v>8016</v>
      </c>
      <c r="AH1469" s="192">
        <v>458.2</v>
      </c>
      <c r="AI1469" s="192" t="s">
        <v>8019</v>
      </c>
      <c r="AJ1469" s="192" t="s">
        <v>8020</v>
      </c>
      <c r="AK1469" s="192" t="s">
        <v>200</v>
      </c>
      <c r="AL1469" s="192"/>
    </row>
    <row r="1470" spans="1:38" ht="46.5" customHeight="1" x14ac:dyDescent="0.25">
      <c r="A1470" s="73" t="s">
        <v>8001</v>
      </c>
      <c r="B1470" s="421">
        <v>44326</v>
      </c>
      <c r="C1470" s="192" t="s">
        <v>8009</v>
      </c>
      <c r="D1470" s="192" t="s">
        <v>8003</v>
      </c>
      <c r="E1470" s="11" t="s">
        <v>8005</v>
      </c>
      <c r="F1470" s="11" t="s">
        <v>83</v>
      </c>
      <c r="G1470" s="11" t="s">
        <v>33</v>
      </c>
      <c r="H1470" s="420" t="s">
        <v>8006</v>
      </c>
      <c r="I1470" s="421">
        <v>44344</v>
      </c>
      <c r="J1470" s="421">
        <v>46517</v>
      </c>
      <c r="L1470" s="421" t="s">
        <v>7423</v>
      </c>
      <c r="M1470" s="192" t="s">
        <v>4812</v>
      </c>
      <c r="N1470" s="192" t="s">
        <v>34</v>
      </c>
      <c r="O1470" s="192">
        <v>131400</v>
      </c>
      <c r="P1470" s="545"/>
      <c r="Q1470" s="545"/>
      <c r="R1470" s="545"/>
      <c r="S1470" s="545"/>
      <c r="T1470" s="639">
        <v>33</v>
      </c>
      <c r="U1470" s="192">
        <v>365</v>
      </c>
      <c r="V1470" s="192">
        <v>131400</v>
      </c>
      <c r="W1470" s="420" t="s">
        <v>6574</v>
      </c>
      <c r="X1470" s="192">
        <v>35</v>
      </c>
      <c r="Y1470" s="192">
        <v>25</v>
      </c>
      <c r="Z1470" s="192">
        <v>125</v>
      </c>
      <c r="AA1470" s="192" t="s">
        <v>1090</v>
      </c>
      <c r="AB1470" s="192" t="s">
        <v>1090</v>
      </c>
      <c r="AC1470" s="192" t="s">
        <v>1090</v>
      </c>
      <c r="AD1470" s="192" t="s">
        <v>1090</v>
      </c>
      <c r="AE1470" s="192" t="s">
        <v>1090</v>
      </c>
      <c r="AF1470" s="192">
        <v>0.3</v>
      </c>
      <c r="AG1470" s="192" t="s">
        <v>8016</v>
      </c>
      <c r="AH1470" s="192">
        <v>450.3</v>
      </c>
      <c r="AI1470" s="192" t="s">
        <v>8021</v>
      </c>
      <c r="AJ1470" s="192" t="s">
        <v>8022</v>
      </c>
      <c r="AK1470" s="192" t="s">
        <v>200</v>
      </c>
      <c r="AL1470" s="192"/>
    </row>
    <row r="1471" spans="1:38" ht="46.5" customHeight="1" x14ac:dyDescent="0.25">
      <c r="A1471" s="73" t="s">
        <v>8001</v>
      </c>
      <c r="B1471" s="421">
        <v>44326</v>
      </c>
      <c r="C1471" s="192" t="s">
        <v>8010</v>
      </c>
      <c r="D1471" s="192" t="s">
        <v>8003</v>
      </c>
      <c r="E1471" s="11" t="s">
        <v>8005</v>
      </c>
      <c r="F1471" s="11" t="s">
        <v>83</v>
      </c>
      <c r="G1471" s="11" t="s">
        <v>33</v>
      </c>
      <c r="H1471" s="420" t="s">
        <v>8006</v>
      </c>
      <c r="I1471" s="421">
        <v>44344</v>
      </c>
      <c r="J1471" s="421">
        <v>46517</v>
      </c>
      <c r="L1471" s="421" t="s">
        <v>7423</v>
      </c>
      <c r="M1471" s="192" t="s">
        <v>4812</v>
      </c>
      <c r="N1471" s="192" t="s">
        <v>34</v>
      </c>
      <c r="O1471" s="192">
        <v>58320</v>
      </c>
      <c r="P1471" s="545"/>
      <c r="Q1471" s="545"/>
      <c r="R1471" s="545"/>
      <c r="S1471" s="545"/>
      <c r="T1471" s="639">
        <v>15.68</v>
      </c>
      <c r="U1471" s="192">
        <v>162</v>
      </c>
      <c r="V1471" s="192">
        <v>58320</v>
      </c>
      <c r="W1471" s="420" t="s">
        <v>6574</v>
      </c>
      <c r="X1471" s="192">
        <v>35</v>
      </c>
      <c r="Y1471" s="192">
        <v>25</v>
      </c>
      <c r="Z1471" s="192">
        <v>125</v>
      </c>
      <c r="AA1471" s="192" t="s">
        <v>1090</v>
      </c>
      <c r="AB1471" s="192" t="s">
        <v>1090</v>
      </c>
      <c r="AC1471" s="192" t="s">
        <v>1090</v>
      </c>
      <c r="AD1471" s="192" t="s">
        <v>1090</v>
      </c>
      <c r="AE1471" s="192" t="s">
        <v>1090</v>
      </c>
      <c r="AF1471" s="192">
        <v>0.3</v>
      </c>
      <c r="AG1471" s="192" t="s">
        <v>8016</v>
      </c>
      <c r="AH1471" s="192">
        <v>456.9</v>
      </c>
      <c r="AI1471" s="192" t="s">
        <v>8023</v>
      </c>
      <c r="AJ1471" s="192" t="s">
        <v>8024</v>
      </c>
      <c r="AK1471" s="192" t="s">
        <v>200</v>
      </c>
      <c r="AL1471" s="192"/>
    </row>
    <row r="1472" spans="1:38" ht="46.5" customHeight="1" thickBot="1" x14ac:dyDescent="0.3">
      <c r="A1472" s="158" t="s">
        <v>8001</v>
      </c>
      <c r="B1472" s="423">
        <v>44326</v>
      </c>
      <c r="C1472" s="204" t="s">
        <v>8011</v>
      </c>
      <c r="D1472" s="204" t="s">
        <v>8003</v>
      </c>
      <c r="E1472" s="67" t="s">
        <v>8012</v>
      </c>
      <c r="F1472" s="67" t="s">
        <v>83</v>
      </c>
      <c r="G1472" s="67" t="s">
        <v>33</v>
      </c>
      <c r="H1472" s="422" t="s">
        <v>8013</v>
      </c>
      <c r="I1472" s="421">
        <v>44344</v>
      </c>
      <c r="J1472" s="423">
        <v>46517</v>
      </c>
      <c r="K1472" s="442"/>
      <c r="L1472" s="423" t="s">
        <v>8014</v>
      </c>
      <c r="M1472" s="204" t="s">
        <v>8015</v>
      </c>
      <c r="N1472" s="204" t="s">
        <v>34</v>
      </c>
      <c r="O1472" s="204">
        <v>653715</v>
      </c>
      <c r="P1472" s="546"/>
      <c r="Q1472" s="546"/>
      <c r="R1472" s="546"/>
      <c r="S1472" s="546"/>
      <c r="T1472" s="640">
        <v>324</v>
      </c>
      <c r="U1472" s="204">
        <v>1791</v>
      </c>
      <c r="V1472" s="204">
        <v>653715</v>
      </c>
      <c r="W1472" s="422" t="s">
        <v>6574</v>
      </c>
      <c r="X1472" s="204">
        <v>35</v>
      </c>
      <c r="Y1472" s="204">
        <v>25</v>
      </c>
      <c r="Z1472" s="204">
        <v>125</v>
      </c>
      <c r="AA1472" s="204" t="s">
        <v>1090</v>
      </c>
      <c r="AB1472" s="204" t="s">
        <v>1090</v>
      </c>
      <c r="AC1472" s="204" t="s">
        <v>1090</v>
      </c>
      <c r="AD1472" s="204" t="s">
        <v>1090</v>
      </c>
      <c r="AE1472" s="204" t="s">
        <v>1090</v>
      </c>
      <c r="AF1472" s="204">
        <v>0.3</v>
      </c>
      <c r="AG1472" s="204" t="s">
        <v>8016</v>
      </c>
      <c r="AH1472" s="204">
        <v>450.55</v>
      </c>
      <c r="AI1472" s="204" t="s">
        <v>8025</v>
      </c>
      <c r="AJ1472" s="204" t="s">
        <v>8026</v>
      </c>
      <c r="AK1472" s="204" t="s">
        <v>200</v>
      </c>
      <c r="AL1472" s="204"/>
    </row>
    <row r="1473" spans="1:38" ht="46.5" customHeight="1" x14ac:dyDescent="0.25">
      <c r="A1473" s="157" t="s">
        <v>8002</v>
      </c>
      <c r="B1473" s="419">
        <v>44336</v>
      </c>
      <c r="C1473" s="403" t="s">
        <v>8028</v>
      </c>
      <c r="D1473" s="403" t="s">
        <v>8027</v>
      </c>
      <c r="E1473" s="64" t="s">
        <v>70</v>
      </c>
      <c r="F1473" s="64" t="s">
        <v>70</v>
      </c>
      <c r="G1473" s="64" t="s">
        <v>70</v>
      </c>
      <c r="H1473" s="418" t="s">
        <v>1685</v>
      </c>
      <c r="I1473" s="419">
        <v>44362</v>
      </c>
      <c r="J1473" s="419">
        <v>46834</v>
      </c>
      <c r="K1473" s="702"/>
      <c r="L1473" s="419" t="s">
        <v>365</v>
      </c>
      <c r="M1473" s="403" t="s">
        <v>289</v>
      </c>
      <c r="N1473" s="403" t="s">
        <v>25</v>
      </c>
      <c r="O1473" s="403">
        <v>42162</v>
      </c>
      <c r="P1473" s="552" t="s">
        <v>8542</v>
      </c>
      <c r="Q1473" s="552" t="s">
        <v>8542</v>
      </c>
      <c r="R1473" s="552"/>
      <c r="S1473" s="552"/>
      <c r="T1473" s="644">
        <v>0.71299999999999997</v>
      </c>
      <c r="U1473" s="403">
        <v>11.404999999999999</v>
      </c>
      <c r="V1473" s="403">
        <v>42162</v>
      </c>
      <c r="W1473" s="418" t="s">
        <v>6690</v>
      </c>
      <c r="X1473" s="403">
        <v>35</v>
      </c>
      <c r="Y1473" s="403">
        <v>25</v>
      </c>
      <c r="Z1473" s="403">
        <v>125</v>
      </c>
      <c r="AA1473" s="403" t="s">
        <v>1090</v>
      </c>
      <c r="AB1473" s="403" t="s">
        <v>1090</v>
      </c>
      <c r="AC1473" s="403" t="s">
        <v>1090</v>
      </c>
      <c r="AD1473" s="403" t="s">
        <v>1090</v>
      </c>
      <c r="AE1473" s="403" t="s">
        <v>1090</v>
      </c>
      <c r="AF1473" s="403" t="s">
        <v>1090</v>
      </c>
      <c r="AG1473" s="403" t="s">
        <v>1090</v>
      </c>
      <c r="AH1473" s="403">
        <v>28.53</v>
      </c>
      <c r="AI1473" s="403" t="s">
        <v>8032</v>
      </c>
      <c r="AJ1473" s="403" t="s">
        <v>8033</v>
      </c>
      <c r="AK1473" s="192" t="s">
        <v>200</v>
      </c>
      <c r="AL1473" s="403"/>
    </row>
    <row r="1474" spans="1:38" ht="46.5" customHeight="1" thickBot="1" x14ac:dyDescent="0.3">
      <c r="A1474" s="158" t="s">
        <v>8002</v>
      </c>
      <c r="B1474" s="423">
        <v>44336</v>
      </c>
      <c r="C1474" s="204" t="s">
        <v>8029</v>
      </c>
      <c r="D1474" s="204" t="s">
        <v>8027</v>
      </c>
      <c r="E1474" s="67" t="s">
        <v>70</v>
      </c>
      <c r="F1474" s="67" t="s">
        <v>70</v>
      </c>
      <c r="G1474" s="67" t="s">
        <v>70</v>
      </c>
      <c r="H1474" s="422" t="s">
        <v>1685</v>
      </c>
      <c r="I1474" s="423">
        <v>44362</v>
      </c>
      <c r="J1474" s="423">
        <v>46834</v>
      </c>
      <c r="K1474" s="442"/>
      <c r="L1474" s="423" t="s">
        <v>365</v>
      </c>
      <c r="M1474" s="204" t="s">
        <v>289</v>
      </c>
      <c r="N1474" s="204" t="s">
        <v>25</v>
      </c>
      <c r="O1474" s="204" t="s">
        <v>8030</v>
      </c>
      <c r="P1474" s="546" t="s">
        <v>8542</v>
      </c>
      <c r="Q1474" s="546" t="s">
        <v>8542</v>
      </c>
      <c r="R1474" s="546"/>
      <c r="S1474" s="546"/>
      <c r="T1474" s="640" t="s">
        <v>8031</v>
      </c>
      <c r="U1474" s="204"/>
      <c r="V1474" s="204" t="s">
        <v>8030</v>
      </c>
      <c r="W1474" s="422" t="s">
        <v>6690</v>
      </c>
      <c r="X1474" s="204">
        <v>50</v>
      </c>
      <c r="Y1474" s="204">
        <v>25</v>
      </c>
      <c r="Z1474" s="204">
        <v>125</v>
      </c>
      <c r="AA1474" s="204" t="s">
        <v>1090</v>
      </c>
      <c r="AB1474" s="204" t="s">
        <v>1090</v>
      </c>
      <c r="AC1474" s="204" t="s">
        <v>1090</v>
      </c>
      <c r="AD1474" s="204" t="s">
        <v>1090</v>
      </c>
      <c r="AE1474" s="204" t="s">
        <v>1090</v>
      </c>
      <c r="AF1474" s="204">
        <v>3</v>
      </c>
      <c r="AG1474" s="204" t="s">
        <v>1090</v>
      </c>
      <c r="AH1474" s="204">
        <v>28.53</v>
      </c>
      <c r="AI1474" s="204" t="s">
        <v>8032</v>
      </c>
      <c r="AJ1474" s="204" t="s">
        <v>8033</v>
      </c>
      <c r="AK1474" s="204" t="s">
        <v>200</v>
      </c>
      <c r="AL1474" s="204"/>
    </row>
    <row r="1475" spans="1:38" ht="46.5" customHeight="1" thickBot="1" x14ac:dyDescent="0.3">
      <c r="A1475" s="159" t="s">
        <v>8034</v>
      </c>
      <c r="B1475" s="407">
        <v>44326</v>
      </c>
      <c r="C1475" s="205" t="s">
        <v>8035</v>
      </c>
      <c r="D1475" s="205" t="s">
        <v>8036</v>
      </c>
      <c r="E1475" s="94" t="s">
        <v>140</v>
      </c>
      <c r="F1475" s="94" t="s">
        <v>140</v>
      </c>
      <c r="G1475" s="94" t="s">
        <v>28</v>
      </c>
      <c r="H1475" s="408" t="s">
        <v>1688</v>
      </c>
      <c r="I1475" s="407">
        <v>44342</v>
      </c>
      <c r="J1475" s="407" t="s">
        <v>8037</v>
      </c>
      <c r="K1475" s="443"/>
      <c r="L1475" s="407" t="s">
        <v>365</v>
      </c>
      <c r="M1475" s="205" t="s">
        <v>289</v>
      </c>
      <c r="N1475" s="205" t="s">
        <v>25</v>
      </c>
      <c r="O1475" s="205">
        <v>180000</v>
      </c>
      <c r="P1475" s="546"/>
      <c r="Q1475" s="546"/>
      <c r="R1475" s="547"/>
      <c r="S1475" s="547"/>
      <c r="T1475" s="641">
        <v>108</v>
      </c>
      <c r="U1475" s="205">
        <v>714</v>
      </c>
      <c r="V1475" s="205">
        <v>180000</v>
      </c>
      <c r="W1475" s="408" t="s">
        <v>6690</v>
      </c>
      <c r="X1475" s="205">
        <v>50</v>
      </c>
      <c r="Y1475" s="205" t="s">
        <v>1090</v>
      </c>
      <c r="Z1475" s="205">
        <v>100</v>
      </c>
      <c r="AA1475" s="205" t="s">
        <v>1090</v>
      </c>
      <c r="AB1475" s="205" t="s">
        <v>1090</v>
      </c>
      <c r="AC1475" s="205" t="s">
        <v>1090</v>
      </c>
      <c r="AD1475" s="205" t="s">
        <v>1090</v>
      </c>
      <c r="AE1475" s="205" t="s">
        <v>1090</v>
      </c>
      <c r="AF1475" s="205">
        <v>10</v>
      </c>
      <c r="AG1475" s="205" t="s">
        <v>1090</v>
      </c>
      <c r="AH1475" s="205">
        <v>36</v>
      </c>
      <c r="AI1475" s="205" t="s">
        <v>8038</v>
      </c>
      <c r="AJ1475" s="205" t="s">
        <v>8039</v>
      </c>
      <c r="AK1475" s="205" t="s">
        <v>4904</v>
      </c>
      <c r="AL1475" s="205" t="s">
        <v>8040</v>
      </c>
    </row>
    <row r="1476" spans="1:38" ht="46.5" customHeight="1" thickBot="1" x14ac:dyDescent="0.3">
      <c r="A1476" s="159" t="s">
        <v>8052</v>
      </c>
      <c r="B1476" s="407">
        <v>44371</v>
      </c>
      <c r="C1476" s="205" t="s">
        <v>8053</v>
      </c>
      <c r="D1476" s="205" t="s">
        <v>8054</v>
      </c>
      <c r="E1476" s="94" t="s">
        <v>149</v>
      </c>
      <c r="F1476" s="94" t="s">
        <v>133</v>
      </c>
      <c r="G1476" s="94" t="s">
        <v>51</v>
      </c>
      <c r="H1476" s="408" t="s">
        <v>6025</v>
      </c>
      <c r="I1476" s="407">
        <v>44392</v>
      </c>
      <c r="J1476" s="407">
        <v>46296</v>
      </c>
      <c r="K1476" s="443"/>
      <c r="L1476" s="407" t="s">
        <v>7004</v>
      </c>
      <c r="M1476" s="205" t="s">
        <v>285</v>
      </c>
      <c r="N1476" s="205" t="s">
        <v>95</v>
      </c>
      <c r="O1476" s="205">
        <v>3478.45</v>
      </c>
      <c r="P1476" s="547" t="s">
        <v>8443</v>
      </c>
      <c r="Q1476" s="547" t="s">
        <v>8443</v>
      </c>
      <c r="R1476" s="547"/>
      <c r="S1476" s="547"/>
      <c r="T1476" s="641">
        <v>5.65</v>
      </c>
      <c r="U1476" s="205">
        <v>9.5299999999999994</v>
      </c>
      <c r="V1476" s="205">
        <v>3478.45</v>
      </c>
      <c r="W1476" s="408" t="s">
        <v>8055</v>
      </c>
      <c r="X1476" s="205">
        <v>35</v>
      </c>
      <c r="Y1476" s="205">
        <v>25</v>
      </c>
      <c r="Z1476" s="205">
        <v>125</v>
      </c>
      <c r="AA1476" s="205" t="s">
        <v>1090</v>
      </c>
      <c r="AB1476" s="205" t="s">
        <v>1090</v>
      </c>
      <c r="AC1476" s="205" t="s">
        <v>1090</v>
      </c>
      <c r="AD1476" s="205" t="s">
        <v>1090</v>
      </c>
      <c r="AE1476" s="205" t="s">
        <v>1090</v>
      </c>
      <c r="AF1476" s="205" t="s">
        <v>1090</v>
      </c>
      <c r="AG1476" s="205" t="s">
        <v>8056</v>
      </c>
      <c r="AH1476" s="205">
        <v>571.6</v>
      </c>
      <c r="AI1476" s="205" t="s">
        <v>8057</v>
      </c>
      <c r="AJ1476" s="205" t="s">
        <v>8058</v>
      </c>
      <c r="AK1476" s="205" t="s">
        <v>200</v>
      </c>
      <c r="AL1476" s="205"/>
    </row>
    <row r="1477" spans="1:38" ht="46.5" customHeight="1" thickBot="1" x14ac:dyDescent="0.3">
      <c r="A1477" s="159" t="s">
        <v>8059</v>
      </c>
      <c r="B1477" s="407">
        <v>44371</v>
      </c>
      <c r="C1477" s="205" t="s">
        <v>8060</v>
      </c>
      <c r="D1477" s="205" t="s">
        <v>8061</v>
      </c>
      <c r="E1477" s="94" t="s">
        <v>8062</v>
      </c>
      <c r="F1477" s="94" t="s">
        <v>158</v>
      </c>
      <c r="G1477" s="94" t="s">
        <v>128</v>
      </c>
      <c r="H1477" s="408" t="s">
        <v>8063</v>
      </c>
      <c r="I1477" s="407">
        <v>44390</v>
      </c>
      <c r="J1477" s="407">
        <v>48023</v>
      </c>
      <c r="K1477" s="443"/>
      <c r="L1477" s="407" t="s">
        <v>6930</v>
      </c>
      <c r="M1477" s="205" t="s">
        <v>8064</v>
      </c>
      <c r="N1477" s="205" t="s">
        <v>34</v>
      </c>
      <c r="O1477" s="205" t="s">
        <v>8065</v>
      </c>
      <c r="P1477" s="547" t="s">
        <v>8246</v>
      </c>
      <c r="Q1477" s="547"/>
      <c r="R1477" s="547"/>
      <c r="S1477" s="547"/>
      <c r="T1477" s="641" t="s">
        <v>8066</v>
      </c>
      <c r="U1477" s="205">
        <v>2534.58</v>
      </c>
      <c r="V1477" s="205" t="s">
        <v>8065</v>
      </c>
      <c r="W1477" s="408" t="s">
        <v>8055</v>
      </c>
      <c r="X1477" s="205">
        <v>35</v>
      </c>
      <c r="Y1477" s="205">
        <v>25</v>
      </c>
      <c r="Z1477" s="205">
        <v>125</v>
      </c>
      <c r="AA1477" s="205" t="s">
        <v>1090</v>
      </c>
      <c r="AB1477" s="205" t="s">
        <v>1090</v>
      </c>
      <c r="AC1477" s="205" t="s">
        <v>1090</v>
      </c>
      <c r="AD1477" s="205">
        <v>15</v>
      </c>
      <c r="AE1477" s="205">
        <v>2</v>
      </c>
      <c r="AF1477" s="205">
        <v>0.3</v>
      </c>
      <c r="AG1477" s="205" t="s">
        <v>8067</v>
      </c>
      <c r="AH1477" s="205">
        <v>199.75</v>
      </c>
      <c r="AI1477" s="205" t="s">
        <v>8068</v>
      </c>
      <c r="AJ1477" s="205" t="s">
        <v>8069</v>
      </c>
      <c r="AK1477" s="205" t="s">
        <v>200</v>
      </c>
      <c r="AL1477" s="205"/>
    </row>
    <row r="1478" spans="1:38" ht="46.5" customHeight="1" thickBot="1" x14ac:dyDescent="0.3">
      <c r="A1478" s="159" t="s">
        <v>8070</v>
      </c>
      <c r="B1478" s="407">
        <v>44363</v>
      </c>
      <c r="C1478" s="205" t="s">
        <v>8071</v>
      </c>
      <c r="D1478" s="205" t="s">
        <v>8072</v>
      </c>
      <c r="E1478" s="94" t="s">
        <v>8073</v>
      </c>
      <c r="F1478" s="94" t="s">
        <v>20</v>
      </c>
      <c r="G1478" s="94" t="s">
        <v>20</v>
      </c>
      <c r="H1478" s="408" t="s">
        <v>8074</v>
      </c>
      <c r="I1478" s="407">
        <v>44385</v>
      </c>
      <c r="J1478" s="407" t="s">
        <v>8075</v>
      </c>
      <c r="K1478" s="443"/>
      <c r="L1478" s="407" t="s">
        <v>6920</v>
      </c>
      <c r="M1478" s="205" t="s">
        <v>1037</v>
      </c>
      <c r="N1478" s="205" t="s">
        <v>21</v>
      </c>
      <c r="O1478" s="205">
        <v>91250</v>
      </c>
      <c r="P1478" s="547"/>
      <c r="Q1478" s="547"/>
      <c r="R1478" s="547"/>
      <c r="S1478" s="547"/>
      <c r="T1478" s="641">
        <v>27</v>
      </c>
      <c r="U1478" s="205">
        <v>250</v>
      </c>
      <c r="V1478" s="205">
        <v>91250</v>
      </c>
      <c r="W1478" s="408" t="s">
        <v>6690</v>
      </c>
      <c r="X1478" s="205">
        <v>35</v>
      </c>
      <c r="Y1478" s="205">
        <v>25</v>
      </c>
      <c r="Z1478" s="205">
        <v>125</v>
      </c>
      <c r="AA1478" s="205" t="s">
        <v>1090</v>
      </c>
      <c r="AB1478" s="205" t="s">
        <v>1090</v>
      </c>
      <c r="AC1478" s="205" t="s">
        <v>1090</v>
      </c>
      <c r="AD1478" s="205">
        <v>10</v>
      </c>
      <c r="AE1478" s="205">
        <v>2</v>
      </c>
      <c r="AF1478" s="205" t="s">
        <v>1090</v>
      </c>
      <c r="AG1478" s="205" t="s">
        <v>5886</v>
      </c>
      <c r="AH1478" s="205">
        <v>443</v>
      </c>
      <c r="AI1478" s="205" t="s">
        <v>8076</v>
      </c>
      <c r="AJ1478" s="205" t="s">
        <v>8077</v>
      </c>
      <c r="AK1478" s="205" t="s">
        <v>8078</v>
      </c>
      <c r="AL1478" s="205"/>
    </row>
    <row r="1479" spans="1:38" ht="46.5" customHeight="1" x14ac:dyDescent="0.25">
      <c r="A1479" s="157" t="s">
        <v>8100</v>
      </c>
      <c r="B1479" s="419">
        <v>44378</v>
      </c>
      <c r="C1479" s="403" t="s">
        <v>8107</v>
      </c>
      <c r="D1479" s="403" t="s">
        <v>8101</v>
      </c>
      <c r="E1479" s="64" t="s">
        <v>8102</v>
      </c>
      <c r="F1479" s="64" t="s">
        <v>41</v>
      </c>
      <c r="G1479" s="64" t="s">
        <v>33</v>
      </c>
      <c r="H1479" s="418" t="s">
        <v>8103</v>
      </c>
      <c r="I1479" s="419">
        <v>44397</v>
      </c>
      <c r="J1479" s="419" t="s">
        <v>6172</v>
      </c>
      <c r="K1479" s="702"/>
      <c r="L1479" s="419" t="s">
        <v>1201</v>
      </c>
      <c r="M1479" s="403" t="s">
        <v>8104</v>
      </c>
      <c r="N1479" s="403" t="s">
        <v>34</v>
      </c>
      <c r="O1479" s="403">
        <v>303</v>
      </c>
      <c r="P1479" s="552"/>
      <c r="Q1479" s="552"/>
      <c r="R1479" s="552"/>
      <c r="S1479" s="552"/>
      <c r="T1479" s="644">
        <v>0.45700000000000002</v>
      </c>
      <c r="U1479" s="403">
        <v>1.1499999999999999</v>
      </c>
      <c r="V1479" s="403">
        <v>303</v>
      </c>
      <c r="W1479" s="418" t="s">
        <v>6690</v>
      </c>
      <c r="X1479" s="403">
        <v>35</v>
      </c>
      <c r="Y1479" s="403">
        <v>25</v>
      </c>
      <c r="Z1479" s="403">
        <v>125</v>
      </c>
      <c r="AA1479" s="403" t="s">
        <v>1090</v>
      </c>
      <c r="AB1479" s="403" t="s">
        <v>1090</v>
      </c>
      <c r="AC1479" s="403" t="s">
        <v>1090</v>
      </c>
      <c r="AD1479" s="403" t="s">
        <v>1090</v>
      </c>
      <c r="AE1479" s="403" t="s">
        <v>1090</v>
      </c>
      <c r="AF1479" s="403" t="s">
        <v>1090</v>
      </c>
      <c r="AG1479" s="403" t="s">
        <v>1090</v>
      </c>
      <c r="AH1479" s="403">
        <v>544.04999999999995</v>
      </c>
      <c r="AI1479" s="403" t="s">
        <v>8109</v>
      </c>
      <c r="AJ1479" s="403" t="s">
        <v>8110</v>
      </c>
      <c r="AK1479" s="403" t="s">
        <v>6175</v>
      </c>
      <c r="AL1479" s="403"/>
    </row>
    <row r="1480" spans="1:38" ht="46.5" customHeight="1" thickBot="1" x14ac:dyDescent="0.3">
      <c r="A1480" s="158" t="s">
        <v>8100</v>
      </c>
      <c r="B1480" s="423">
        <v>44378</v>
      </c>
      <c r="C1480" s="204" t="s">
        <v>8108</v>
      </c>
      <c r="D1480" s="204" t="s">
        <v>8101</v>
      </c>
      <c r="E1480" s="67" t="s">
        <v>8102</v>
      </c>
      <c r="F1480" s="67" t="s">
        <v>41</v>
      </c>
      <c r="G1480" s="67" t="s">
        <v>33</v>
      </c>
      <c r="H1480" s="422" t="s">
        <v>8103</v>
      </c>
      <c r="I1480" s="423">
        <v>44397</v>
      </c>
      <c r="J1480" s="423" t="s">
        <v>6172</v>
      </c>
      <c r="K1480" s="442"/>
      <c r="L1480" s="423" t="s">
        <v>1201</v>
      </c>
      <c r="M1480" s="204" t="s">
        <v>8104</v>
      </c>
      <c r="N1480" s="204" t="s">
        <v>34</v>
      </c>
      <c r="O1480" s="204" t="s">
        <v>8105</v>
      </c>
      <c r="P1480" s="546"/>
      <c r="Q1480" s="546"/>
      <c r="R1480" s="546"/>
      <c r="S1480" s="546"/>
      <c r="T1480" s="640">
        <v>677</v>
      </c>
      <c r="U1480" s="640" t="s">
        <v>8106</v>
      </c>
      <c r="V1480" s="204" t="s">
        <v>8105</v>
      </c>
      <c r="W1480" s="422" t="s">
        <v>6690</v>
      </c>
      <c r="X1480" s="204">
        <v>50</v>
      </c>
      <c r="Y1480" s="204">
        <v>25</v>
      </c>
      <c r="Z1480" s="204">
        <v>125</v>
      </c>
      <c r="AA1480" s="204" t="s">
        <v>1090</v>
      </c>
      <c r="AB1480" s="204" t="s">
        <v>1090</v>
      </c>
      <c r="AC1480" s="204" t="s">
        <v>1090</v>
      </c>
      <c r="AD1480" s="204" t="s">
        <v>1090</v>
      </c>
      <c r="AE1480" s="204" t="s">
        <v>1090</v>
      </c>
      <c r="AF1480" s="204">
        <v>0.3</v>
      </c>
      <c r="AG1480" s="204" t="s">
        <v>1090</v>
      </c>
      <c r="AH1480" s="204">
        <v>544.04999999999995</v>
      </c>
      <c r="AI1480" s="204" t="s">
        <v>8109</v>
      </c>
      <c r="AJ1480" s="204" t="s">
        <v>8110</v>
      </c>
      <c r="AK1480" s="204" t="s">
        <v>6175</v>
      </c>
      <c r="AL1480" s="204"/>
    </row>
    <row r="1481" spans="1:38" ht="46.5" customHeight="1" x14ac:dyDescent="0.25">
      <c r="A1481" s="157" t="s">
        <v>8111</v>
      </c>
      <c r="B1481" s="419">
        <v>44378</v>
      </c>
      <c r="C1481" s="403" t="s">
        <v>8112</v>
      </c>
      <c r="D1481" s="403" t="s">
        <v>8116</v>
      </c>
      <c r="E1481" s="64" t="s">
        <v>33</v>
      </c>
      <c r="F1481" s="64" t="s">
        <v>41</v>
      </c>
      <c r="G1481" s="64" t="s">
        <v>33</v>
      </c>
      <c r="H1481" s="418" t="s">
        <v>7107</v>
      </c>
      <c r="I1481" s="419">
        <v>44397</v>
      </c>
      <c r="J1481" s="419" t="s">
        <v>6172</v>
      </c>
      <c r="K1481" s="702"/>
      <c r="L1481" s="419" t="s">
        <v>1124</v>
      </c>
      <c r="M1481" s="403" t="s">
        <v>8117</v>
      </c>
      <c r="N1481" s="403" t="s">
        <v>34</v>
      </c>
      <c r="O1481" s="403">
        <v>1409</v>
      </c>
      <c r="P1481" s="552"/>
      <c r="Q1481" s="552"/>
      <c r="R1481" s="552"/>
      <c r="S1481" s="552"/>
      <c r="T1481" s="644">
        <v>0.63600000000000001</v>
      </c>
      <c r="U1481" s="403">
        <v>4.83</v>
      </c>
      <c r="V1481" s="403">
        <v>1409</v>
      </c>
      <c r="W1481" s="418" t="s">
        <v>6690</v>
      </c>
      <c r="X1481" s="403">
        <v>35</v>
      </c>
      <c r="Y1481" s="403">
        <v>25</v>
      </c>
      <c r="Z1481" s="403">
        <v>125</v>
      </c>
      <c r="AA1481" s="403" t="s">
        <v>1090</v>
      </c>
      <c r="AB1481" s="403" t="s">
        <v>1090</v>
      </c>
      <c r="AC1481" s="403" t="s">
        <v>1090</v>
      </c>
      <c r="AD1481" s="403" t="s">
        <v>1090</v>
      </c>
      <c r="AE1481" s="403" t="s">
        <v>1090</v>
      </c>
      <c r="AF1481" s="403" t="s">
        <v>1090</v>
      </c>
      <c r="AG1481" s="403" t="s">
        <v>1090</v>
      </c>
      <c r="AH1481" s="192">
        <v>519.15</v>
      </c>
      <c r="AI1481" s="192" t="s">
        <v>8118</v>
      </c>
      <c r="AJ1481" s="192" t="s">
        <v>8119</v>
      </c>
      <c r="AK1481" s="192" t="s">
        <v>8120</v>
      </c>
      <c r="AL1481" s="403"/>
    </row>
    <row r="1482" spans="1:38" ht="46.5" customHeight="1" x14ac:dyDescent="0.25">
      <c r="A1482" s="73" t="s">
        <v>8111</v>
      </c>
      <c r="B1482" s="421">
        <v>44378</v>
      </c>
      <c r="C1482" s="192" t="s">
        <v>8113</v>
      </c>
      <c r="D1482" s="192" t="s">
        <v>8116</v>
      </c>
      <c r="E1482" s="11" t="s">
        <v>33</v>
      </c>
      <c r="F1482" s="11" t="s">
        <v>41</v>
      </c>
      <c r="G1482" s="11" t="s">
        <v>33</v>
      </c>
      <c r="H1482" s="420" t="s">
        <v>7107</v>
      </c>
      <c r="I1482" s="421">
        <v>44397</v>
      </c>
      <c r="J1482" s="421" t="s">
        <v>6172</v>
      </c>
      <c r="L1482" s="421" t="s">
        <v>1124</v>
      </c>
      <c r="M1482" s="192" t="s">
        <v>8117</v>
      </c>
      <c r="N1482" s="192" t="s">
        <v>34</v>
      </c>
      <c r="O1482" s="192"/>
      <c r="P1482" s="545"/>
      <c r="Q1482" s="545"/>
      <c r="R1482" s="545"/>
      <c r="S1482" s="545"/>
      <c r="T1482" s="639"/>
      <c r="U1482" s="192">
        <v>150</v>
      </c>
      <c r="V1482" s="192"/>
      <c r="W1482" s="420"/>
      <c r="X1482" s="192">
        <v>50</v>
      </c>
      <c r="Z1482" s="192">
        <v>125</v>
      </c>
      <c r="AA1482" s="192" t="s">
        <v>1090</v>
      </c>
      <c r="AB1482" s="192" t="s">
        <v>1090</v>
      </c>
      <c r="AC1482" s="192" t="s">
        <v>1090</v>
      </c>
      <c r="AD1482" s="192" t="s">
        <v>1090</v>
      </c>
      <c r="AE1482" s="192" t="s">
        <v>1090</v>
      </c>
      <c r="AF1482" s="192">
        <v>0.3</v>
      </c>
      <c r="AG1482" s="192" t="s">
        <v>1090</v>
      </c>
      <c r="AH1482" s="192">
        <v>519.15</v>
      </c>
      <c r="AI1482" s="192" t="s">
        <v>8118</v>
      </c>
      <c r="AJ1482" s="192" t="s">
        <v>8119</v>
      </c>
      <c r="AK1482" s="192" t="s">
        <v>8120</v>
      </c>
      <c r="AL1482" s="192"/>
    </row>
    <row r="1483" spans="1:38" ht="46.5" customHeight="1" x14ac:dyDescent="0.25">
      <c r="A1483" s="73" t="s">
        <v>8111</v>
      </c>
      <c r="B1483" s="421">
        <v>44378</v>
      </c>
      <c r="C1483" s="192" t="s">
        <v>8114</v>
      </c>
      <c r="D1483" s="192" t="s">
        <v>8116</v>
      </c>
      <c r="E1483" s="11" t="s">
        <v>33</v>
      </c>
      <c r="F1483" s="11" t="s">
        <v>41</v>
      </c>
      <c r="G1483" s="11" t="s">
        <v>33</v>
      </c>
      <c r="H1483" s="420" t="s">
        <v>7107</v>
      </c>
      <c r="I1483" s="421">
        <v>44397</v>
      </c>
      <c r="J1483" s="421" t="s">
        <v>6172</v>
      </c>
      <c r="L1483" s="421" t="s">
        <v>1124</v>
      </c>
      <c r="M1483" s="192" t="s">
        <v>8117</v>
      </c>
      <c r="N1483" s="192" t="s">
        <v>34</v>
      </c>
      <c r="O1483" s="192"/>
      <c r="P1483" s="545"/>
      <c r="Q1483" s="545"/>
      <c r="R1483" s="545"/>
      <c r="S1483" s="545"/>
      <c r="T1483" s="639"/>
      <c r="U1483" s="192">
        <v>300</v>
      </c>
      <c r="V1483" s="192"/>
      <c r="W1483" s="420"/>
      <c r="X1483" s="192">
        <v>50</v>
      </c>
      <c r="Z1483" s="192">
        <v>125</v>
      </c>
      <c r="AA1483" s="192" t="s">
        <v>1090</v>
      </c>
      <c r="AB1483" s="192" t="s">
        <v>1090</v>
      </c>
      <c r="AC1483" s="192" t="s">
        <v>1090</v>
      </c>
      <c r="AD1483" s="192" t="s">
        <v>1090</v>
      </c>
      <c r="AE1483" s="192" t="s">
        <v>1090</v>
      </c>
      <c r="AF1483" s="192">
        <v>0.3</v>
      </c>
      <c r="AG1483" s="192" t="s">
        <v>1090</v>
      </c>
      <c r="AH1483" s="192">
        <v>519.15</v>
      </c>
      <c r="AI1483" s="192" t="s">
        <v>8118</v>
      </c>
      <c r="AJ1483" s="192" t="s">
        <v>8119</v>
      </c>
      <c r="AK1483" s="192" t="s">
        <v>8120</v>
      </c>
      <c r="AL1483" s="192"/>
    </row>
    <row r="1484" spans="1:38" ht="46.5" customHeight="1" thickBot="1" x14ac:dyDescent="0.3">
      <c r="A1484" s="158" t="s">
        <v>8111</v>
      </c>
      <c r="B1484" s="423">
        <v>44378</v>
      </c>
      <c r="C1484" s="204" t="s">
        <v>8115</v>
      </c>
      <c r="D1484" s="204" t="s">
        <v>8116</v>
      </c>
      <c r="E1484" s="67" t="s">
        <v>33</v>
      </c>
      <c r="F1484" s="67" t="s">
        <v>41</v>
      </c>
      <c r="G1484" s="67" t="s">
        <v>33</v>
      </c>
      <c r="H1484" s="422" t="s">
        <v>7107</v>
      </c>
      <c r="I1484" s="423">
        <v>44397</v>
      </c>
      <c r="J1484" s="423" t="s">
        <v>6172</v>
      </c>
      <c r="K1484" s="442"/>
      <c r="L1484" s="423" t="s">
        <v>1124</v>
      </c>
      <c r="M1484" s="204" t="s">
        <v>8117</v>
      </c>
      <c r="N1484" s="204" t="s">
        <v>34</v>
      </c>
      <c r="O1484" s="204" t="s">
        <v>8121</v>
      </c>
      <c r="P1484" s="546"/>
      <c r="Q1484" s="546"/>
      <c r="R1484" s="546"/>
      <c r="S1484" s="546"/>
      <c r="T1484" s="640">
        <v>2070</v>
      </c>
      <c r="U1484" s="204" t="s">
        <v>8122</v>
      </c>
      <c r="V1484" s="204" t="s">
        <v>8121</v>
      </c>
      <c r="W1484" s="422" t="s">
        <v>6690</v>
      </c>
      <c r="X1484" s="204">
        <v>50</v>
      </c>
      <c r="Y1484" s="204">
        <v>25</v>
      </c>
      <c r="Z1484" s="204">
        <v>125</v>
      </c>
      <c r="AA1484" s="204" t="s">
        <v>1090</v>
      </c>
      <c r="AB1484" s="204" t="s">
        <v>1090</v>
      </c>
      <c r="AC1484" s="204" t="s">
        <v>1090</v>
      </c>
      <c r="AD1484" s="204" t="s">
        <v>1090</v>
      </c>
      <c r="AE1484" s="204" t="s">
        <v>1090</v>
      </c>
      <c r="AF1484" s="204">
        <v>0.3</v>
      </c>
      <c r="AG1484" s="204" t="s">
        <v>1090</v>
      </c>
      <c r="AH1484" s="204">
        <v>519.15</v>
      </c>
      <c r="AI1484" s="204" t="s">
        <v>8118</v>
      </c>
      <c r="AJ1484" s="204" t="s">
        <v>8119</v>
      </c>
      <c r="AK1484" s="204" t="s">
        <v>8120</v>
      </c>
      <c r="AL1484" s="204"/>
    </row>
    <row r="1485" spans="1:38" ht="46.5" customHeight="1" x14ac:dyDescent="0.25">
      <c r="A1485" s="157" t="s">
        <v>8146</v>
      </c>
      <c r="B1485" s="419">
        <v>44412</v>
      </c>
      <c r="C1485" s="403" t="s">
        <v>8148</v>
      </c>
      <c r="D1485" s="403" t="s">
        <v>8147</v>
      </c>
      <c r="E1485" s="64" t="s">
        <v>33</v>
      </c>
      <c r="F1485" s="64" t="s">
        <v>41</v>
      </c>
      <c r="G1485" s="64" t="s">
        <v>33</v>
      </c>
      <c r="H1485" s="418" t="s">
        <v>7107</v>
      </c>
      <c r="I1485" s="419">
        <v>44429</v>
      </c>
      <c r="J1485" s="419">
        <v>45889</v>
      </c>
      <c r="K1485" s="702"/>
      <c r="L1485" s="419" t="s">
        <v>7466</v>
      </c>
      <c r="M1485" s="403" t="s">
        <v>302</v>
      </c>
      <c r="N1485" s="403" t="s">
        <v>34</v>
      </c>
      <c r="O1485" s="403">
        <v>94418</v>
      </c>
      <c r="P1485" s="552"/>
      <c r="Q1485" s="552"/>
      <c r="R1485" s="552"/>
      <c r="S1485" s="552"/>
      <c r="T1485" s="644">
        <v>49.59</v>
      </c>
      <c r="U1485" s="403">
        <v>258.68</v>
      </c>
      <c r="V1485" s="403">
        <v>94418</v>
      </c>
      <c r="W1485" s="418" t="s">
        <v>6690</v>
      </c>
      <c r="X1485" s="403">
        <v>50</v>
      </c>
      <c r="Z1485" s="403">
        <v>150</v>
      </c>
      <c r="AA1485" s="403" t="s">
        <v>1090</v>
      </c>
      <c r="AB1485" s="403" t="s">
        <v>1090</v>
      </c>
      <c r="AC1485" s="403" t="s">
        <v>1090</v>
      </c>
      <c r="AD1485" s="403" t="s">
        <v>1090</v>
      </c>
      <c r="AE1485" s="403" t="s">
        <v>1090</v>
      </c>
      <c r="AF1485" s="403">
        <v>10</v>
      </c>
      <c r="AG1485" s="403" t="s">
        <v>1090</v>
      </c>
      <c r="AH1485" s="403">
        <v>527.12</v>
      </c>
      <c r="AI1485" s="403" t="s">
        <v>8150</v>
      </c>
      <c r="AJ1485" s="403" t="s">
        <v>8151</v>
      </c>
      <c r="AK1485" s="403" t="s">
        <v>200</v>
      </c>
      <c r="AL1485" s="403"/>
    </row>
    <row r="1486" spans="1:38" ht="46.5" customHeight="1" thickBot="1" x14ac:dyDescent="0.3">
      <c r="A1486" s="158" t="s">
        <v>8146</v>
      </c>
      <c r="B1486" s="423">
        <v>44412</v>
      </c>
      <c r="C1486" s="204" t="s">
        <v>8149</v>
      </c>
      <c r="D1486" s="204" t="s">
        <v>8147</v>
      </c>
      <c r="E1486" s="67" t="s">
        <v>33</v>
      </c>
      <c r="F1486" s="67" t="s">
        <v>41</v>
      </c>
      <c r="G1486" s="67" t="s">
        <v>33</v>
      </c>
      <c r="H1486" s="422" t="s">
        <v>7107</v>
      </c>
      <c r="I1486" s="423">
        <v>44429</v>
      </c>
      <c r="J1486" s="423">
        <v>45889</v>
      </c>
      <c r="K1486" s="442"/>
      <c r="L1486" s="423" t="s">
        <v>7466</v>
      </c>
      <c r="M1486" s="204" t="s">
        <v>302</v>
      </c>
      <c r="N1486" s="204" t="s">
        <v>34</v>
      </c>
      <c r="O1486" s="204">
        <v>153676</v>
      </c>
      <c r="P1486" s="546"/>
      <c r="Q1486" s="546"/>
      <c r="R1486" s="546"/>
      <c r="S1486" s="546"/>
      <c r="T1486" s="640">
        <v>80.709999999999994</v>
      </c>
      <c r="U1486" s="204">
        <v>421.03</v>
      </c>
      <c r="V1486" s="204">
        <v>153676</v>
      </c>
      <c r="W1486" s="422" t="s">
        <v>6690</v>
      </c>
      <c r="X1486" s="204">
        <v>50</v>
      </c>
      <c r="Y1486" s="442"/>
      <c r="Z1486" s="204">
        <v>150</v>
      </c>
      <c r="AA1486" s="204" t="s">
        <v>1090</v>
      </c>
      <c r="AB1486" s="204" t="s">
        <v>1090</v>
      </c>
      <c r="AC1486" s="204" t="s">
        <v>1090</v>
      </c>
      <c r="AD1486" s="204" t="s">
        <v>1090</v>
      </c>
      <c r="AE1486" s="204" t="s">
        <v>1090</v>
      </c>
      <c r="AF1486" s="204">
        <v>10</v>
      </c>
      <c r="AG1486" s="204" t="s">
        <v>1090</v>
      </c>
      <c r="AH1486" s="204">
        <v>527.12</v>
      </c>
      <c r="AI1486" s="204" t="s">
        <v>8150</v>
      </c>
      <c r="AJ1486" s="204" t="s">
        <v>8151</v>
      </c>
      <c r="AK1486" s="204" t="s">
        <v>200</v>
      </c>
      <c r="AL1486" s="204"/>
    </row>
    <row r="1487" spans="1:38" ht="46.5" customHeight="1" thickBot="1" x14ac:dyDescent="0.3">
      <c r="A1487" s="159" t="s">
        <v>8152</v>
      </c>
      <c r="B1487" s="407">
        <v>44412</v>
      </c>
      <c r="C1487" s="205" t="s">
        <v>8153</v>
      </c>
      <c r="D1487" s="205" t="s">
        <v>8154</v>
      </c>
      <c r="E1487" s="94" t="s">
        <v>33</v>
      </c>
      <c r="F1487" s="94" t="s">
        <v>41</v>
      </c>
      <c r="G1487" s="94" t="s">
        <v>33</v>
      </c>
      <c r="H1487" s="408" t="s">
        <v>7107</v>
      </c>
      <c r="I1487" s="407">
        <v>44429</v>
      </c>
      <c r="J1487" s="407">
        <v>46603</v>
      </c>
      <c r="K1487" s="443"/>
      <c r="L1487" s="407" t="s">
        <v>7466</v>
      </c>
      <c r="M1487" s="205" t="s">
        <v>302</v>
      </c>
      <c r="N1487" s="205" t="s">
        <v>34</v>
      </c>
      <c r="O1487" s="205">
        <v>66960</v>
      </c>
      <c r="P1487" s="547"/>
      <c r="Q1487" s="547"/>
      <c r="R1487" s="547"/>
      <c r="S1487" s="547"/>
      <c r="T1487" s="641">
        <v>1697</v>
      </c>
      <c r="U1487" s="205">
        <v>1080</v>
      </c>
      <c r="V1487" s="205">
        <v>66960</v>
      </c>
      <c r="W1487" s="408" t="s">
        <v>6574</v>
      </c>
      <c r="X1487" s="205">
        <v>50</v>
      </c>
      <c r="Y1487" s="205"/>
      <c r="Z1487" s="205">
        <v>150</v>
      </c>
      <c r="AA1487" s="205" t="s">
        <v>1090</v>
      </c>
      <c r="AB1487" s="205" t="s">
        <v>1090</v>
      </c>
      <c r="AC1487" s="205" t="s">
        <v>1090</v>
      </c>
      <c r="AD1487" s="205" t="s">
        <v>1090</v>
      </c>
      <c r="AE1487" s="205" t="s">
        <v>1090</v>
      </c>
      <c r="AF1487" s="205">
        <v>10</v>
      </c>
      <c r="AG1487" s="205" t="s">
        <v>1090</v>
      </c>
      <c r="AH1487" s="205"/>
      <c r="AI1487" s="205" t="s">
        <v>8155</v>
      </c>
      <c r="AJ1487" s="205" t="s">
        <v>8156</v>
      </c>
      <c r="AK1487" s="205" t="s">
        <v>200</v>
      </c>
      <c r="AL1487" s="205"/>
    </row>
    <row r="1488" spans="1:38" ht="46.5" customHeight="1" thickBot="1" x14ac:dyDescent="0.3">
      <c r="A1488" s="159" t="s">
        <v>8157</v>
      </c>
      <c r="B1488" s="407">
        <v>44434</v>
      </c>
      <c r="C1488" s="205" t="s">
        <v>8158</v>
      </c>
      <c r="D1488" s="205" t="s">
        <v>8159</v>
      </c>
      <c r="E1488" s="94" t="s">
        <v>171</v>
      </c>
      <c r="F1488" s="94" t="s">
        <v>41</v>
      </c>
      <c r="G1488" s="94" t="s">
        <v>33</v>
      </c>
      <c r="H1488" s="408" t="s">
        <v>7692</v>
      </c>
      <c r="I1488" s="407">
        <v>44455</v>
      </c>
      <c r="J1488" s="407">
        <v>44434</v>
      </c>
      <c r="K1488" s="443"/>
      <c r="L1488" s="407" t="s">
        <v>7466</v>
      </c>
      <c r="M1488" s="205" t="s">
        <v>1037</v>
      </c>
      <c r="N1488" s="205" t="s">
        <v>34</v>
      </c>
      <c r="O1488" s="205">
        <v>219007.85</v>
      </c>
      <c r="P1488" s="547"/>
      <c r="Q1488" s="547"/>
      <c r="R1488" s="547"/>
      <c r="S1488" s="547"/>
      <c r="T1488" s="641">
        <v>26185.32</v>
      </c>
      <c r="U1488" s="205">
        <v>611.53</v>
      </c>
      <c r="V1488" s="205">
        <v>219007.85</v>
      </c>
      <c r="W1488" s="408" t="s">
        <v>6989</v>
      </c>
      <c r="X1488" s="205">
        <v>35</v>
      </c>
      <c r="Y1488" s="205">
        <v>25</v>
      </c>
      <c r="Z1488" s="205">
        <v>125</v>
      </c>
      <c r="AA1488" s="205" t="s">
        <v>1090</v>
      </c>
      <c r="AB1488" s="205" t="s">
        <v>1090</v>
      </c>
      <c r="AC1488" s="205" t="s">
        <v>1090</v>
      </c>
      <c r="AD1488" s="205" t="s">
        <v>1090</v>
      </c>
      <c r="AE1488" s="205" t="s">
        <v>1090</v>
      </c>
      <c r="AF1488" s="205">
        <v>5</v>
      </c>
      <c r="AG1488" s="205" t="s">
        <v>1090</v>
      </c>
      <c r="AH1488" s="205">
        <v>902.41</v>
      </c>
      <c r="AI1488" s="205" t="s">
        <v>8160</v>
      </c>
      <c r="AJ1488" s="205" t="s">
        <v>8161</v>
      </c>
      <c r="AK1488" s="205" t="s">
        <v>1108</v>
      </c>
      <c r="AL1488" s="205"/>
    </row>
    <row r="1489" spans="1:38" ht="46.5" customHeight="1" thickBot="1" x14ac:dyDescent="0.3">
      <c r="A1489" s="159" t="s">
        <v>8174</v>
      </c>
      <c r="B1489" s="407">
        <v>44448</v>
      </c>
      <c r="C1489" s="205" t="s">
        <v>8175</v>
      </c>
      <c r="D1489" s="205" t="s">
        <v>8176</v>
      </c>
      <c r="E1489" s="94" t="s">
        <v>185</v>
      </c>
      <c r="F1489" s="94" t="s">
        <v>161</v>
      </c>
      <c r="G1489" s="94" t="s">
        <v>45</v>
      </c>
      <c r="H1489" s="408" t="s">
        <v>8177</v>
      </c>
      <c r="I1489" s="407">
        <v>44467</v>
      </c>
      <c r="J1489" s="407" t="s">
        <v>8178</v>
      </c>
      <c r="K1489" s="443"/>
      <c r="L1489" s="407" t="s">
        <v>6529</v>
      </c>
      <c r="M1489" s="205" t="s">
        <v>335</v>
      </c>
      <c r="N1489" s="205" t="s">
        <v>48</v>
      </c>
      <c r="O1489" s="205">
        <v>36500</v>
      </c>
      <c r="P1489" s="547"/>
      <c r="Q1489" s="547"/>
      <c r="R1489" s="547"/>
      <c r="S1489" s="547"/>
      <c r="T1489" s="641">
        <v>14</v>
      </c>
      <c r="U1489" s="205">
        <v>100</v>
      </c>
      <c r="V1489" s="205">
        <v>36500</v>
      </c>
      <c r="W1489" s="408" t="s">
        <v>8179</v>
      </c>
      <c r="X1489" s="205">
        <v>50</v>
      </c>
      <c r="Y1489" s="205">
        <v>25</v>
      </c>
      <c r="Z1489" s="205">
        <v>125</v>
      </c>
      <c r="AA1489" s="205" t="s">
        <v>1090</v>
      </c>
      <c r="AB1489" s="205" t="s">
        <v>1090</v>
      </c>
      <c r="AC1489" s="205" t="s">
        <v>1090</v>
      </c>
      <c r="AD1489" s="205" t="s">
        <v>1090</v>
      </c>
      <c r="AE1489" s="205" t="s">
        <v>1090</v>
      </c>
      <c r="AF1489" s="205" t="s">
        <v>1090</v>
      </c>
      <c r="AG1489" s="205" t="s">
        <v>8180</v>
      </c>
      <c r="AH1489" s="205">
        <v>112.426</v>
      </c>
      <c r="AI1489" s="205" t="s">
        <v>8181</v>
      </c>
      <c r="AJ1489" s="205" t="s">
        <v>8182</v>
      </c>
      <c r="AK1489" s="205" t="s">
        <v>200</v>
      </c>
      <c r="AL1489" s="205"/>
    </row>
    <row r="1490" spans="1:38" ht="46.5" customHeight="1" x14ac:dyDescent="0.25">
      <c r="A1490" s="157" t="s">
        <v>8192</v>
      </c>
      <c r="B1490" s="419" t="s">
        <v>8193</v>
      </c>
      <c r="C1490" s="403" t="s">
        <v>8199</v>
      </c>
      <c r="D1490" s="403" t="s">
        <v>8194</v>
      </c>
      <c r="E1490" s="64" t="s">
        <v>6985</v>
      </c>
      <c r="F1490" s="64" t="s">
        <v>90</v>
      </c>
      <c r="G1490" s="64" t="s">
        <v>33</v>
      </c>
      <c r="H1490" s="418" t="s">
        <v>6986</v>
      </c>
      <c r="I1490" s="419">
        <v>44491</v>
      </c>
      <c r="J1490" s="419" t="s">
        <v>6172</v>
      </c>
      <c r="K1490" s="702"/>
      <c r="L1490" s="419" t="s">
        <v>6987</v>
      </c>
      <c r="M1490" s="403" t="s">
        <v>8204</v>
      </c>
      <c r="N1490" s="403" t="s">
        <v>34</v>
      </c>
      <c r="O1490" s="403">
        <v>35770</v>
      </c>
      <c r="P1490" s="552"/>
      <c r="Q1490" s="552"/>
      <c r="R1490" s="552"/>
      <c r="S1490" s="552"/>
      <c r="T1490" s="644">
        <v>27</v>
      </c>
      <c r="U1490" s="403">
        <v>98</v>
      </c>
      <c r="V1490" s="403">
        <v>35770</v>
      </c>
      <c r="W1490" s="418" t="s">
        <v>8209</v>
      </c>
      <c r="X1490" s="403">
        <v>25</v>
      </c>
      <c r="Y1490" s="403">
        <v>5</v>
      </c>
      <c r="Z1490" s="403">
        <v>30</v>
      </c>
      <c r="AA1490" s="403" t="s">
        <v>1090</v>
      </c>
      <c r="AB1490" s="403" t="s">
        <v>1090</v>
      </c>
      <c r="AC1490" s="403" t="s">
        <v>1090</v>
      </c>
      <c r="AD1490" s="403">
        <v>2</v>
      </c>
      <c r="AE1490" s="403">
        <v>1</v>
      </c>
      <c r="AF1490" s="403" t="s">
        <v>1090</v>
      </c>
      <c r="AG1490" s="403" t="s">
        <v>8210</v>
      </c>
      <c r="AH1490" s="403">
        <v>1035.72</v>
      </c>
      <c r="AI1490" s="403" t="s">
        <v>8212</v>
      </c>
      <c r="AJ1490" s="403" t="s">
        <v>8213</v>
      </c>
      <c r="AK1490" s="403" t="s">
        <v>8211</v>
      </c>
      <c r="AL1490" s="403" t="s">
        <v>8222</v>
      </c>
    </row>
    <row r="1491" spans="1:38" ht="46.5" customHeight="1" x14ac:dyDescent="0.25">
      <c r="A1491" s="73" t="s">
        <v>8192</v>
      </c>
      <c r="B1491" s="421" t="s">
        <v>8193</v>
      </c>
      <c r="C1491" s="192" t="s">
        <v>8200</v>
      </c>
      <c r="D1491" s="192" t="s">
        <v>8195</v>
      </c>
      <c r="E1491" s="11" t="s">
        <v>6985</v>
      </c>
      <c r="F1491" s="11" t="s">
        <v>90</v>
      </c>
      <c r="G1491" s="11" t="s">
        <v>33</v>
      </c>
      <c r="H1491" s="420" t="s">
        <v>6986</v>
      </c>
      <c r="I1491" s="421">
        <v>44491</v>
      </c>
      <c r="J1491" s="421" t="s">
        <v>6172</v>
      </c>
      <c r="L1491" s="421" t="s">
        <v>6987</v>
      </c>
      <c r="M1491" s="192" t="s">
        <v>8205</v>
      </c>
      <c r="N1491" s="192" t="s">
        <v>34</v>
      </c>
      <c r="O1491" s="192">
        <v>27375</v>
      </c>
      <c r="P1491" s="545"/>
      <c r="Q1491" s="545"/>
      <c r="R1491" s="545"/>
      <c r="S1491" s="545"/>
      <c r="T1491" s="639">
        <v>24</v>
      </c>
      <c r="U1491" s="192">
        <v>75</v>
      </c>
      <c r="V1491" s="192">
        <v>37375</v>
      </c>
      <c r="W1491" s="420" t="s">
        <v>8209</v>
      </c>
      <c r="X1491" s="192">
        <v>25</v>
      </c>
      <c r="Y1491" s="192">
        <v>5</v>
      </c>
      <c r="Z1491" s="192">
        <v>30</v>
      </c>
      <c r="AA1491" s="192" t="s">
        <v>1090</v>
      </c>
      <c r="AB1491" s="192" t="s">
        <v>1090</v>
      </c>
      <c r="AC1491" s="192" t="s">
        <v>1090</v>
      </c>
      <c r="AD1491" s="192">
        <v>2</v>
      </c>
      <c r="AE1491" s="192">
        <v>1</v>
      </c>
      <c r="AF1491" s="192" t="s">
        <v>1090</v>
      </c>
      <c r="AG1491" s="192" t="s">
        <v>8210</v>
      </c>
      <c r="AH1491" s="192">
        <v>1025.5999999999999</v>
      </c>
      <c r="AI1491" s="192" t="s">
        <v>8214</v>
      </c>
      <c r="AJ1491" s="192" t="s">
        <v>8215</v>
      </c>
      <c r="AK1491" s="192" t="s">
        <v>8211</v>
      </c>
      <c r="AL1491" s="192" t="s">
        <v>8222</v>
      </c>
    </row>
    <row r="1492" spans="1:38" ht="46.5" customHeight="1" x14ac:dyDescent="0.25">
      <c r="A1492" s="73" t="s">
        <v>8192</v>
      </c>
      <c r="B1492" s="421" t="s">
        <v>8193</v>
      </c>
      <c r="C1492" s="192" t="s">
        <v>8201</v>
      </c>
      <c r="D1492" s="192" t="s">
        <v>8196</v>
      </c>
      <c r="E1492" s="11" t="s">
        <v>6985</v>
      </c>
      <c r="F1492" s="11" t="s">
        <v>90</v>
      </c>
      <c r="G1492" s="11" t="s">
        <v>33</v>
      </c>
      <c r="H1492" s="420" t="s">
        <v>6986</v>
      </c>
      <c r="I1492" s="421">
        <v>44491</v>
      </c>
      <c r="J1492" s="421" t="s">
        <v>6172</v>
      </c>
      <c r="L1492" s="421" t="s">
        <v>6987</v>
      </c>
      <c r="M1492" s="192" t="s">
        <v>8206</v>
      </c>
      <c r="N1492" s="192" t="s">
        <v>34</v>
      </c>
      <c r="O1492" s="192">
        <v>43435</v>
      </c>
      <c r="P1492" s="545"/>
      <c r="Q1492" s="545"/>
      <c r="R1492" s="545"/>
      <c r="S1492" s="545"/>
      <c r="T1492" s="639">
        <v>46</v>
      </c>
      <c r="U1492" s="192">
        <v>119</v>
      </c>
      <c r="V1492" s="192">
        <v>43435</v>
      </c>
      <c r="W1492" s="420" t="s">
        <v>8209</v>
      </c>
      <c r="X1492" s="192">
        <v>25</v>
      </c>
      <c r="Y1492" s="192">
        <v>5</v>
      </c>
      <c r="Z1492" s="192">
        <v>30</v>
      </c>
      <c r="AA1492" s="192" t="s">
        <v>1090</v>
      </c>
      <c r="AB1492" s="192" t="s">
        <v>1090</v>
      </c>
      <c r="AC1492" s="192" t="s">
        <v>1090</v>
      </c>
      <c r="AD1492" s="192">
        <v>2</v>
      </c>
      <c r="AE1492" s="192">
        <v>1</v>
      </c>
      <c r="AF1492" s="192" t="s">
        <v>1090</v>
      </c>
      <c r="AG1492" s="192" t="s">
        <v>8210</v>
      </c>
      <c r="AH1492" s="192">
        <v>974.85</v>
      </c>
      <c r="AI1492" s="192" t="s">
        <v>8216</v>
      </c>
      <c r="AJ1492" s="192" t="s">
        <v>8217</v>
      </c>
      <c r="AK1492" s="192" t="s">
        <v>8211</v>
      </c>
      <c r="AL1492" s="192" t="s">
        <v>8222</v>
      </c>
    </row>
    <row r="1493" spans="1:38" ht="46.5" customHeight="1" x14ac:dyDescent="0.25">
      <c r="A1493" s="73" t="s">
        <v>8192</v>
      </c>
      <c r="B1493" s="421" t="s">
        <v>8193</v>
      </c>
      <c r="C1493" s="192" t="s">
        <v>8202</v>
      </c>
      <c r="D1493" s="192" t="s">
        <v>8197</v>
      </c>
      <c r="E1493" s="11" t="s">
        <v>6985</v>
      </c>
      <c r="F1493" s="11" t="s">
        <v>90</v>
      </c>
      <c r="G1493" s="11" t="s">
        <v>33</v>
      </c>
      <c r="H1493" s="420" t="s">
        <v>6986</v>
      </c>
      <c r="I1493" s="421">
        <v>44491</v>
      </c>
      <c r="J1493" s="421" t="s">
        <v>6172</v>
      </c>
      <c r="L1493" s="421" t="s">
        <v>6987</v>
      </c>
      <c r="M1493" s="192" t="s">
        <v>8207</v>
      </c>
      <c r="N1493" s="192" t="s">
        <v>34</v>
      </c>
      <c r="O1493" s="192">
        <v>43435</v>
      </c>
      <c r="P1493" s="545"/>
      <c r="Q1493" s="545"/>
      <c r="R1493" s="545"/>
      <c r="S1493" s="545"/>
      <c r="T1493" s="639">
        <v>46</v>
      </c>
      <c r="U1493" s="192">
        <v>119</v>
      </c>
      <c r="V1493" s="192">
        <v>43435</v>
      </c>
      <c r="W1493" s="420" t="s">
        <v>8209</v>
      </c>
      <c r="X1493" s="192">
        <v>25</v>
      </c>
      <c r="Y1493" s="192">
        <v>5</v>
      </c>
      <c r="Z1493" s="192">
        <v>30</v>
      </c>
      <c r="AA1493" s="192" t="s">
        <v>1090</v>
      </c>
      <c r="AB1493" s="192" t="s">
        <v>1090</v>
      </c>
      <c r="AC1493" s="192" t="s">
        <v>1090</v>
      </c>
      <c r="AD1493" s="192">
        <v>2</v>
      </c>
      <c r="AE1493" s="192">
        <v>1</v>
      </c>
      <c r="AF1493" s="192" t="s">
        <v>1090</v>
      </c>
      <c r="AG1493" s="192" t="s">
        <v>8210</v>
      </c>
      <c r="AH1493" s="192">
        <v>1005.25</v>
      </c>
      <c r="AI1493" s="192" t="s">
        <v>8218</v>
      </c>
      <c r="AJ1493" s="192" t="s">
        <v>8219</v>
      </c>
      <c r="AK1493" s="192" t="s">
        <v>8211</v>
      </c>
      <c r="AL1493" s="192" t="s">
        <v>8222</v>
      </c>
    </row>
    <row r="1494" spans="1:38" ht="46.5" customHeight="1" thickBot="1" x14ac:dyDescent="0.3">
      <c r="A1494" s="158" t="s">
        <v>8192</v>
      </c>
      <c r="B1494" s="423" t="s">
        <v>8193</v>
      </c>
      <c r="C1494" s="204" t="s">
        <v>8203</v>
      </c>
      <c r="D1494" s="204" t="s">
        <v>8198</v>
      </c>
      <c r="E1494" s="67" t="s">
        <v>6985</v>
      </c>
      <c r="F1494" s="67" t="s">
        <v>90</v>
      </c>
      <c r="G1494" s="67" t="s">
        <v>33</v>
      </c>
      <c r="H1494" s="422" t="s">
        <v>6986</v>
      </c>
      <c r="I1494" s="423">
        <v>44491</v>
      </c>
      <c r="J1494" s="423" t="s">
        <v>6172</v>
      </c>
      <c r="K1494" s="442"/>
      <c r="L1494" s="423" t="s">
        <v>6987</v>
      </c>
      <c r="M1494" s="204" t="s">
        <v>8208</v>
      </c>
      <c r="N1494" s="204" t="s">
        <v>34</v>
      </c>
      <c r="O1494" s="204">
        <v>107675</v>
      </c>
      <c r="P1494" s="546"/>
      <c r="Q1494" s="546"/>
      <c r="R1494" s="546"/>
      <c r="S1494" s="546"/>
      <c r="T1494" s="640">
        <v>86</v>
      </c>
      <c r="U1494" s="204">
        <v>295</v>
      </c>
      <c r="V1494" s="204">
        <v>107675</v>
      </c>
      <c r="W1494" s="422" t="s">
        <v>8209</v>
      </c>
      <c r="X1494" s="204">
        <v>25</v>
      </c>
      <c r="Y1494" s="204">
        <v>5</v>
      </c>
      <c r="Z1494" s="204">
        <v>30</v>
      </c>
      <c r="AA1494" s="204" t="s">
        <v>1090</v>
      </c>
      <c r="AB1494" s="204" t="s">
        <v>1090</v>
      </c>
      <c r="AC1494" s="204" t="s">
        <v>1090</v>
      </c>
      <c r="AD1494" s="204">
        <v>2</v>
      </c>
      <c r="AE1494" s="204">
        <v>1</v>
      </c>
      <c r="AF1494" s="204" t="s">
        <v>1090</v>
      </c>
      <c r="AG1494" s="204" t="s">
        <v>8210</v>
      </c>
      <c r="AH1494" s="204">
        <v>923.1</v>
      </c>
      <c r="AI1494" s="204" t="s">
        <v>8220</v>
      </c>
      <c r="AJ1494" s="204" t="s">
        <v>8221</v>
      </c>
      <c r="AK1494" s="204" t="s">
        <v>8211</v>
      </c>
      <c r="AL1494" s="204" t="s">
        <v>8222</v>
      </c>
    </row>
    <row r="1495" spans="1:38" ht="34.5" customHeight="1" x14ac:dyDescent="0.25">
      <c r="A1495" s="157" t="s">
        <v>8230</v>
      </c>
      <c r="B1495" s="419">
        <v>44508</v>
      </c>
      <c r="C1495" s="403" t="s">
        <v>8232</v>
      </c>
      <c r="D1495" s="403" t="s">
        <v>8233</v>
      </c>
      <c r="E1495" s="64" t="s">
        <v>6735</v>
      </c>
      <c r="F1495" s="64" t="s">
        <v>110</v>
      </c>
      <c r="G1495" s="64" t="s">
        <v>33</v>
      </c>
      <c r="H1495" s="418" t="s">
        <v>1984</v>
      </c>
      <c r="I1495" s="419">
        <v>44526</v>
      </c>
      <c r="J1495" s="419" t="s">
        <v>6172</v>
      </c>
      <c r="K1495" s="702"/>
      <c r="L1495" s="419" t="s">
        <v>6749</v>
      </c>
      <c r="M1495" s="403" t="s">
        <v>8234</v>
      </c>
      <c r="N1495" s="403" t="s">
        <v>34</v>
      </c>
      <c r="O1495" s="403">
        <v>43070</v>
      </c>
      <c r="P1495" s="552"/>
      <c r="Q1495" s="552"/>
      <c r="R1495" s="552"/>
      <c r="S1495" s="552"/>
      <c r="T1495" s="644">
        <v>24.96</v>
      </c>
      <c r="U1495" s="403">
        <v>118</v>
      </c>
      <c r="V1495" s="403">
        <v>43070</v>
      </c>
      <c r="W1495" s="418" t="s">
        <v>8179</v>
      </c>
      <c r="X1495" s="403">
        <v>35</v>
      </c>
      <c r="Y1495" s="403">
        <v>25</v>
      </c>
      <c r="Z1495" s="403">
        <v>125</v>
      </c>
      <c r="AA1495" s="403" t="s">
        <v>1090</v>
      </c>
      <c r="AB1495" s="403" t="s">
        <v>1090</v>
      </c>
      <c r="AC1495" s="403" t="s">
        <v>1090</v>
      </c>
      <c r="AD1495" s="403" t="s">
        <v>1090</v>
      </c>
      <c r="AE1495" s="403" t="s">
        <v>1090</v>
      </c>
      <c r="AF1495" s="403" t="s">
        <v>1090</v>
      </c>
      <c r="AG1495" s="403" t="s">
        <v>8235</v>
      </c>
      <c r="AH1495" s="403">
        <v>529.61</v>
      </c>
      <c r="AI1495" s="403" t="s">
        <v>8237</v>
      </c>
      <c r="AJ1495" s="403" t="s">
        <v>8238</v>
      </c>
      <c r="AK1495" s="403" t="s">
        <v>1789</v>
      </c>
      <c r="AL1495" s="403"/>
    </row>
    <row r="1496" spans="1:38" ht="34.5" customHeight="1" thickBot="1" x14ac:dyDescent="0.3">
      <c r="A1496" s="158" t="s">
        <v>8230</v>
      </c>
      <c r="B1496" s="423">
        <v>44508</v>
      </c>
      <c r="C1496" s="204" t="s">
        <v>8231</v>
      </c>
      <c r="D1496" s="204" t="s">
        <v>8233</v>
      </c>
      <c r="E1496" s="67" t="s">
        <v>6735</v>
      </c>
      <c r="F1496" s="67" t="s">
        <v>110</v>
      </c>
      <c r="G1496" s="67" t="s">
        <v>33</v>
      </c>
      <c r="H1496" s="422" t="s">
        <v>1984</v>
      </c>
      <c r="I1496" s="423">
        <v>44526</v>
      </c>
      <c r="J1496" s="423" t="s">
        <v>6172</v>
      </c>
      <c r="K1496" s="442"/>
      <c r="L1496" s="423" t="s">
        <v>6749</v>
      </c>
      <c r="M1496" s="204" t="s">
        <v>8234</v>
      </c>
      <c r="N1496" s="204" t="s">
        <v>34</v>
      </c>
      <c r="O1496" s="204">
        <v>32545.733</v>
      </c>
      <c r="P1496" s="546"/>
      <c r="Q1496" s="546"/>
      <c r="R1496" s="546"/>
      <c r="S1496" s="546"/>
      <c r="T1496" s="640">
        <v>3.7149999999999999</v>
      </c>
      <c r="U1496" s="204">
        <v>89.165999999999997</v>
      </c>
      <c r="V1496" s="204">
        <v>32545.733</v>
      </c>
      <c r="W1496" s="422" t="s">
        <v>8179</v>
      </c>
      <c r="X1496" s="204">
        <v>50</v>
      </c>
      <c r="Y1496" s="204"/>
      <c r="Z1496" s="204">
        <v>125</v>
      </c>
      <c r="AA1496" s="204" t="s">
        <v>1090</v>
      </c>
      <c r="AB1496" s="204" t="s">
        <v>1090</v>
      </c>
      <c r="AC1496" s="204" t="s">
        <v>1090</v>
      </c>
      <c r="AD1496" s="204" t="s">
        <v>1090</v>
      </c>
      <c r="AE1496" s="204" t="s">
        <v>1090</v>
      </c>
      <c r="AF1496" s="204">
        <v>0.3</v>
      </c>
      <c r="AG1496" s="204" t="s">
        <v>8236</v>
      </c>
      <c r="AH1496" s="204">
        <v>529.61</v>
      </c>
      <c r="AI1496" s="204" t="s">
        <v>8239</v>
      </c>
      <c r="AJ1496" s="204" t="s">
        <v>8240</v>
      </c>
      <c r="AK1496" s="204" t="s">
        <v>1789</v>
      </c>
      <c r="AL1496" s="204"/>
    </row>
    <row r="1497" spans="1:38" ht="34.5" customHeight="1" thickBot="1" x14ac:dyDescent="0.3">
      <c r="A1497" s="159" t="s">
        <v>8252</v>
      </c>
      <c r="B1497" s="407">
        <v>44536</v>
      </c>
      <c r="C1497" s="205" t="s">
        <v>8253</v>
      </c>
      <c r="D1497" s="205" t="s">
        <v>8942</v>
      </c>
      <c r="E1497" s="94" t="s">
        <v>7169</v>
      </c>
      <c r="F1497" s="94" t="s">
        <v>7169</v>
      </c>
      <c r="G1497" s="94" t="s">
        <v>70</v>
      </c>
      <c r="H1497" s="408" t="s">
        <v>8254</v>
      </c>
      <c r="I1497" s="407">
        <v>44560</v>
      </c>
      <c r="J1497" s="407">
        <v>47608</v>
      </c>
      <c r="K1497" s="443"/>
      <c r="L1497" s="407" t="s">
        <v>365</v>
      </c>
      <c r="M1497" s="205" t="s">
        <v>289</v>
      </c>
      <c r="N1497" s="205" t="s">
        <v>25</v>
      </c>
      <c r="O1497" s="205">
        <v>33900</v>
      </c>
      <c r="P1497" s="547" t="s">
        <v>8943</v>
      </c>
      <c r="Q1497" s="547" t="s">
        <v>8943</v>
      </c>
      <c r="R1497" s="547"/>
      <c r="S1497" s="547"/>
      <c r="T1497" s="641"/>
      <c r="U1497" s="205">
        <v>135.6</v>
      </c>
      <c r="V1497" s="205">
        <v>33900</v>
      </c>
      <c r="W1497" s="408" t="s">
        <v>8179</v>
      </c>
      <c r="X1497" s="205">
        <v>50</v>
      </c>
      <c r="Y1497" s="205">
        <v>40</v>
      </c>
      <c r="Z1497" s="205">
        <v>250</v>
      </c>
      <c r="AA1497" s="205" t="s">
        <v>1090</v>
      </c>
      <c r="AB1497" s="205" t="s">
        <v>1090</v>
      </c>
      <c r="AC1497" s="205" t="s">
        <v>1090</v>
      </c>
      <c r="AD1497" s="205" t="s">
        <v>1090</v>
      </c>
      <c r="AE1497" s="205" t="s">
        <v>1090</v>
      </c>
      <c r="AF1497" s="205" t="s">
        <v>1090</v>
      </c>
      <c r="AG1497" s="205" t="s">
        <v>1090</v>
      </c>
      <c r="AH1497" s="205">
        <v>33.39</v>
      </c>
      <c r="AI1497" s="205" t="s">
        <v>8255</v>
      </c>
      <c r="AJ1497" s="205" t="s">
        <v>8256</v>
      </c>
      <c r="AK1497" s="205"/>
      <c r="AL1497" s="205"/>
    </row>
    <row r="1498" spans="1:38" ht="34.5" customHeight="1" thickBot="1" x14ac:dyDescent="0.3">
      <c r="A1498" s="159" t="s">
        <v>8279</v>
      </c>
      <c r="B1498" s="407">
        <v>44567</v>
      </c>
      <c r="C1498" s="205" t="s">
        <v>8273</v>
      </c>
      <c r="D1498" s="205" t="s">
        <v>8274</v>
      </c>
      <c r="E1498" s="94" t="s">
        <v>758</v>
      </c>
      <c r="F1498" s="94" t="s">
        <v>138</v>
      </c>
      <c r="G1498" s="94" t="s">
        <v>63</v>
      </c>
      <c r="H1498" s="408" t="s">
        <v>6110</v>
      </c>
      <c r="I1498" s="407">
        <v>44586</v>
      </c>
      <c r="J1498" s="407">
        <v>48219</v>
      </c>
      <c r="K1498" s="443"/>
      <c r="L1498" s="407" t="s">
        <v>8275</v>
      </c>
      <c r="M1498" s="205" t="s">
        <v>756</v>
      </c>
      <c r="N1498" s="205" t="s">
        <v>284</v>
      </c>
      <c r="O1498" s="205">
        <v>5800</v>
      </c>
      <c r="P1498" s="547"/>
      <c r="Q1498" s="547"/>
      <c r="R1498" s="547"/>
      <c r="S1498" s="547"/>
      <c r="T1498" s="641">
        <v>0.8</v>
      </c>
      <c r="U1498" s="205">
        <v>14.688000000000001</v>
      </c>
      <c r="V1498" s="205">
        <v>5800</v>
      </c>
      <c r="W1498" s="408" t="s">
        <v>6574</v>
      </c>
      <c r="X1498" s="205">
        <v>35</v>
      </c>
      <c r="Y1498" s="205">
        <v>25</v>
      </c>
      <c r="Z1498" s="205">
        <v>125</v>
      </c>
      <c r="AA1498" s="205" t="s">
        <v>1090</v>
      </c>
      <c r="AB1498" s="205" t="s">
        <v>1090</v>
      </c>
      <c r="AC1498" s="205" t="s">
        <v>1090</v>
      </c>
      <c r="AD1498" s="205" t="s">
        <v>1090</v>
      </c>
      <c r="AE1498" s="205" t="s">
        <v>1090</v>
      </c>
      <c r="AF1498" s="205">
        <v>0.3</v>
      </c>
      <c r="AG1498" s="205" t="s">
        <v>8276</v>
      </c>
      <c r="AH1498" s="205">
        <v>63.042000000000002</v>
      </c>
      <c r="AI1498" s="205" t="s">
        <v>8277</v>
      </c>
      <c r="AJ1498" s="205" t="s">
        <v>8278</v>
      </c>
      <c r="AK1498" s="205"/>
      <c r="AL1498" s="205"/>
    </row>
    <row r="1499" spans="1:38" ht="34.5" customHeight="1" thickBot="1" x14ac:dyDescent="0.3">
      <c r="A1499" s="159" t="s">
        <v>8280</v>
      </c>
      <c r="B1499" s="407">
        <v>44568</v>
      </c>
      <c r="C1499" s="205" t="s">
        <v>8281</v>
      </c>
      <c r="D1499" s="205"/>
      <c r="E1499" s="94" t="s">
        <v>7352</v>
      </c>
      <c r="F1499" s="94" t="s">
        <v>7352</v>
      </c>
      <c r="G1499" s="94" t="s">
        <v>63</v>
      </c>
      <c r="H1499" s="408" t="s">
        <v>8282</v>
      </c>
      <c r="I1499" s="407">
        <v>44587</v>
      </c>
      <c r="J1499" s="407">
        <v>48220</v>
      </c>
      <c r="K1499" s="443"/>
      <c r="L1499" s="407" t="s">
        <v>6577</v>
      </c>
      <c r="M1499" s="205" t="s">
        <v>1649</v>
      </c>
      <c r="N1499" s="205" t="s">
        <v>284</v>
      </c>
      <c r="O1499" s="205">
        <v>22706</v>
      </c>
      <c r="P1499" s="547"/>
      <c r="Q1499" s="547"/>
      <c r="R1499" s="547"/>
      <c r="S1499" s="547"/>
      <c r="T1499" s="641">
        <v>6.12</v>
      </c>
      <c r="U1499" s="205">
        <v>62.207999999999998</v>
      </c>
      <c r="V1499" s="205">
        <v>22706</v>
      </c>
      <c r="W1499" s="408" t="s">
        <v>6574</v>
      </c>
      <c r="X1499" s="205">
        <v>35</v>
      </c>
      <c r="Y1499" s="205">
        <v>25</v>
      </c>
      <c r="Z1499" s="205">
        <v>125</v>
      </c>
      <c r="AA1499" s="205" t="s">
        <v>1090</v>
      </c>
      <c r="AB1499" s="205" t="s">
        <v>1090</v>
      </c>
      <c r="AC1499" s="205" t="s">
        <v>1090</v>
      </c>
      <c r="AD1499" s="205" t="s">
        <v>1090</v>
      </c>
      <c r="AE1499" s="205" t="s">
        <v>1090</v>
      </c>
      <c r="AF1499" s="205">
        <v>0.3</v>
      </c>
      <c r="AG1499" s="205" t="s">
        <v>8283</v>
      </c>
      <c r="AH1499" s="205">
        <v>64.918999999999997</v>
      </c>
      <c r="AI1499" s="205" t="s">
        <v>8284</v>
      </c>
      <c r="AJ1499" s="205" t="s">
        <v>8285</v>
      </c>
      <c r="AK1499" s="205"/>
      <c r="AL1499" s="205"/>
    </row>
    <row r="1500" spans="1:38" ht="34.5" customHeight="1" x14ac:dyDescent="0.25">
      <c r="A1500" s="157" t="s">
        <v>8286</v>
      </c>
      <c r="B1500" s="419">
        <v>44571</v>
      </c>
      <c r="C1500" s="403" t="s">
        <v>8290</v>
      </c>
      <c r="D1500" s="403" t="s">
        <v>8287</v>
      </c>
      <c r="E1500" s="64" t="s">
        <v>113</v>
      </c>
      <c r="F1500" s="64" t="s">
        <v>113</v>
      </c>
      <c r="G1500" s="64" t="s">
        <v>63</v>
      </c>
      <c r="H1500" s="418" t="s">
        <v>8288</v>
      </c>
      <c r="I1500" s="419">
        <v>44588</v>
      </c>
      <c r="J1500" s="419">
        <v>46762</v>
      </c>
      <c r="K1500" s="702"/>
      <c r="L1500" s="419" t="s">
        <v>6552</v>
      </c>
      <c r="M1500" s="403" t="s">
        <v>1024</v>
      </c>
      <c r="N1500" s="403" t="s">
        <v>66</v>
      </c>
      <c r="O1500" s="403">
        <v>409968</v>
      </c>
      <c r="P1500" s="552" t="s">
        <v>8712</v>
      </c>
      <c r="Q1500" s="552"/>
      <c r="R1500" s="552"/>
      <c r="S1500" s="552"/>
      <c r="T1500" s="644">
        <v>46.8</v>
      </c>
      <c r="U1500" s="403">
        <v>1123.2</v>
      </c>
      <c r="V1500" s="403">
        <v>409968</v>
      </c>
      <c r="W1500" s="418" t="s">
        <v>6574</v>
      </c>
      <c r="X1500" s="403">
        <v>35</v>
      </c>
      <c r="Y1500" s="403">
        <v>25</v>
      </c>
      <c r="Z1500" s="403">
        <v>125</v>
      </c>
      <c r="AA1500" s="403" t="s">
        <v>1090</v>
      </c>
      <c r="AB1500" s="403" t="s">
        <v>1090</v>
      </c>
      <c r="AC1500" s="403" t="s">
        <v>1090</v>
      </c>
      <c r="AD1500" s="403">
        <v>15</v>
      </c>
      <c r="AE1500" s="403">
        <v>2</v>
      </c>
      <c r="AF1500" s="403">
        <v>0.3</v>
      </c>
      <c r="AG1500" s="403" t="s">
        <v>8294</v>
      </c>
      <c r="AH1500" s="403">
        <v>335</v>
      </c>
      <c r="AI1500" s="403" t="s">
        <v>8295</v>
      </c>
      <c r="AJ1500" s="403" t="s">
        <v>8296</v>
      </c>
      <c r="AK1500" s="403" t="s">
        <v>200</v>
      </c>
      <c r="AL1500" s="403"/>
    </row>
    <row r="1501" spans="1:38" ht="34.5" customHeight="1" x14ac:dyDescent="0.25">
      <c r="A1501" s="73" t="s">
        <v>8286</v>
      </c>
      <c r="B1501" s="421">
        <v>44571</v>
      </c>
      <c r="C1501" s="192" t="s">
        <v>8291</v>
      </c>
      <c r="D1501" s="192" t="s">
        <v>8287</v>
      </c>
      <c r="E1501" s="11" t="s">
        <v>8289</v>
      </c>
      <c r="F1501" s="11" t="s">
        <v>113</v>
      </c>
      <c r="G1501" s="11" t="s">
        <v>63</v>
      </c>
      <c r="H1501" s="420" t="s">
        <v>1677</v>
      </c>
      <c r="I1501" s="421">
        <v>44588</v>
      </c>
      <c r="J1501" s="421">
        <v>46762</v>
      </c>
      <c r="L1501" s="421" t="s">
        <v>6856</v>
      </c>
      <c r="M1501" s="192" t="s">
        <v>8293</v>
      </c>
      <c r="N1501" s="192" t="s">
        <v>66</v>
      </c>
      <c r="O1501" s="192">
        <v>126144</v>
      </c>
      <c r="P1501" s="915" t="s">
        <v>8712</v>
      </c>
      <c r="Q1501" s="545"/>
      <c r="R1501" s="545"/>
      <c r="S1501" s="545"/>
      <c r="T1501" s="639">
        <v>14.4</v>
      </c>
      <c r="U1501" s="192">
        <v>345.6</v>
      </c>
      <c r="V1501" s="192">
        <v>126144</v>
      </c>
      <c r="W1501" s="420" t="s">
        <v>6574</v>
      </c>
      <c r="X1501" s="192">
        <v>35</v>
      </c>
      <c r="Y1501" s="192">
        <v>25</v>
      </c>
      <c r="Z1501" s="192">
        <v>125</v>
      </c>
      <c r="AA1501" s="192" t="s">
        <v>1090</v>
      </c>
      <c r="AB1501" s="192" t="s">
        <v>1090</v>
      </c>
      <c r="AC1501" s="192" t="s">
        <v>1090</v>
      </c>
      <c r="AD1501" s="192">
        <v>15</v>
      </c>
      <c r="AE1501" s="192">
        <v>2</v>
      </c>
      <c r="AF1501" s="192">
        <v>0.3</v>
      </c>
      <c r="AG1501" s="192" t="s">
        <v>8294</v>
      </c>
      <c r="AH1501" s="192">
        <v>332.8</v>
      </c>
      <c r="AI1501" s="192" t="s">
        <v>8297</v>
      </c>
      <c r="AJ1501" s="192" t="s">
        <v>8298</v>
      </c>
      <c r="AK1501" s="192" t="s">
        <v>200</v>
      </c>
      <c r="AL1501" s="192"/>
    </row>
    <row r="1502" spans="1:38" ht="34.5" customHeight="1" thickBot="1" x14ac:dyDescent="0.3">
      <c r="A1502" s="158" t="s">
        <v>8286</v>
      </c>
      <c r="B1502" s="423">
        <v>44571</v>
      </c>
      <c r="C1502" s="204" t="s">
        <v>8292</v>
      </c>
      <c r="D1502" s="204" t="s">
        <v>8287</v>
      </c>
      <c r="E1502" s="67" t="s">
        <v>113</v>
      </c>
      <c r="F1502" s="67" t="s">
        <v>113</v>
      </c>
      <c r="G1502" s="67" t="s">
        <v>63</v>
      </c>
      <c r="H1502" s="422" t="s">
        <v>8288</v>
      </c>
      <c r="I1502" s="423">
        <v>44588</v>
      </c>
      <c r="J1502" s="423">
        <v>46762</v>
      </c>
      <c r="K1502" s="442"/>
      <c r="L1502" s="423" t="s">
        <v>6552</v>
      </c>
      <c r="M1502" s="204" t="s">
        <v>1024</v>
      </c>
      <c r="N1502" s="204" t="s">
        <v>66</v>
      </c>
      <c r="O1502" s="204">
        <v>771610</v>
      </c>
      <c r="P1502" s="915" t="s">
        <v>8712</v>
      </c>
      <c r="Q1502" s="546"/>
      <c r="R1502" s="546"/>
      <c r="S1502" s="546"/>
      <c r="T1502" s="640">
        <v>202</v>
      </c>
      <c r="U1502" s="204">
        <v>2114</v>
      </c>
      <c r="V1502" s="204">
        <v>771610</v>
      </c>
      <c r="W1502" s="422" t="s">
        <v>6574</v>
      </c>
      <c r="X1502" s="204">
        <v>35</v>
      </c>
      <c r="Y1502" s="204">
        <v>25</v>
      </c>
      <c r="Z1502" s="204">
        <v>125</v>
      </c>
      <c r="AA1502" s="204" t="s">
        <v>1090</v>
      </c>
      <c r="AB1502" s="204" t="s">
        <v>1090</v>
      </c>
      <c r="AC1502" s="204" t="s">
        <v>1090</v>
      </c>
      <c r="AD1502" s="204">
        <v>15</v>
      </c>
      <c r="AE1502" s="204">
        <v>2</v>
      </c>
      <c r="AF1502" s="204">
        <v>0.3</v>
      </c>
      <c r="AG1502" s="204" t="s">
        <v>8294</v>
      </c>
      <c r="AH1502" s="204">
        <v>330.92</v>
      </c>
      <c r="AI1502" s="204" t="s">
        <v>8299</v>
      </c>
      <c r="AJ1502" s="204" t="s">
        <v>8300</v>
      </c>
      <c r="AK1502" s="204" t="s">
        <v>200</v>
      </c>
      <c r="AL1502" s="204"/>
    </row>
    <row r="1503" spans="1:38" ht="34.5" customHeight="1" x14ac:dyDescent="0.25">
      <c r="A1503" s="157" t="s">
        <v>8301</v>
      </c>
      <c r="B1503" s="419">
        <v>44581</v>
      </c>
      <c r="C1503" s="403" t="s">
        <v>8302</v>
      </c>
      <c r="D1503" s="403" t="s">
        <v>8304</v>
      </c>
      <c r="E1503" s="64" t="s">
        <v>7171</v>
      </c>
      <c r="F1503" s="64" t="s">
        <v>92</v>
      </c>
      <c r="G1503" s="64" t="s">
        <v>33</v>
      </c>
      <c r="H1503" s="418" t="s">
        <v>8305</v>
      </c>
      <c r="I1503" s="419">
        <v>44601</v>
      </c>
      <c r="J1503" s="419">
        <v>46772</v>
      </c>
      <c r="K1503" s="702"/>
      <c r="L1503" s="419" t="s">
        <v>1201</v>
      </c>
      <c r="M1503" s="403" t="s">
        <v>4778</v>
      </c>
      <c r="N1503" s="403" t="s">
        <v>34</v>
      </c>
      <c r="O1503" s="403">
        <v>265242</v>
      </c>
      <c r="P1503" s="552"/>
      <c r="Q1503" s="552"/>
      <c r="R1503" s="552"/>
      <c r="S1503" s="552"/>
      <c r="T1503" s="644">
        <v>74.52</v>
      </c>
      <c r="U1503" s="403">
        <v>726.69</v>
      </c>
      <c r="V1503" s="403">
        <v>265242</v>
      </c>
      <c r="W1503" s="418" t="s">
        <v>6574</v>
      </c>
      <c r="X1503" s="403">
        <v>35</v>
      </c>
      <c r="Y1503" s="403">
        <v>25</v>
      </c>
      <c r="Z1503" s="403">
        <v>125</v>
      </c>
      <c r="AA1503" s="403" t="s">
        <v>1090</v>
      </c>
      <c r="AB1503" s="403" t="s">
        <v>1090</v>
      </c>
      <c r="AC1503" s="403" t="s">
        <v>1090</v>
      </c>
      <c r="AD1503" s="403" t="s">
        <v>1090</v>
      </c>
      <c r="AE1503" s="403" t="s">
        <v>1090</v>
      </c>
      <c r="AF1503" s="403">
        <v>0.3</v>
      </c>
      <c r="AG1503" s="403" t="s">
        <v>8306</v>
      </c>
      <c r="AH1503" s="403">
        <v>544.14</v>
      </c>
      <c r="AI1503" s="403" t="s">
        <v>8307</v>
      </c>
      <c r="AJ1503" s="403" t="s">
        <v>8308</v>
      </c>
      <c r="AK1503" s="403" t="s">
        <v>200</v>
      </c>
      <c r="AL1503" s="403"/>
    </row>
    <row r="1504" spans="1:38" ht="34.5" customHeight="1" thickBot="1" x14ac:dyDescent="0.3">
      <c r="A1504" s="158" t="s">
        <v>8301</v>
      </c>
      <c r="B1504" s="423">
        <v>44581</v>
      </c>
      <c r="C1504" s="204" t="s">
        <v>8303</v>
      </c>
      <c r="D1504" s="204" t="s">
        <v>8304</v>
      </c>
      <c r="E1504" s="67" t="s">
        <v>7171</v>
      </c>
      <c r="F1504" s="67" t="s">
        <v>92</v>
      </c>
      <c r="G1504" s="67" t="s">
        <v>33</v>
      </c>
      <c r="H1504" s="422" t="s">
        <v>8305</v>
      </c>
      <c r="I1504" s="423">
        <v>44601</v>
      </c>
      <c r="J1504" s="423">
        <v>46772</v>
      </c>
      <c r="K1504" s="442"/>
      <c r="L1504" s="423" t="s">
        <v>1201</v>
      </c>
      <c r="M1504" s="204" t="s">
        <v>4778</v>
      </c>
      <c r="N1504" s="204" t="s">
        <v>34</v>
      </c>
      <c r="O1504" s="204">
        <v>771610</v>
      </c>
      <c r="P1504" s="546"/>
      <c r="Q1504" s="546"/>
      <c r="R1504" s="546"/>
      <c r="S1504" s="546"/>
      <c r="T1504" s="640">
        <v>74.52</v>
      </c>
      <c r="U1504" s="204">
        <v>726.69</v>
      </c>
      <c r="V1504" s="204">
        <v>771610</v>
      </c>
      <c r="W1504" s="422" t="s">
        <v>6574</v>
      </c>
      <c r="X1504" s="204">
        <v>35</v>
      </c>
      <c r="Y1504" s="204">
        <v>25</v>
      </c>
      <c r="Z1504" s="204">
        <v>125</v>
      </c>
      <c r="AA1504" s="204" t="s">
        <v>1090</v>
      </c>
      <c r="AB1504" s="204" t="s">
        <v>1090</v>
      </c>
      <c r="AC1504" s="204" t="s">
        <v>1090</v>
      </c>
      <c r="AD1504" s="204" t="s">
        <v>1090</v>
      </c>
      <c r="AE1504" s="204" t="s">
        <v>1090</v>
      </c>
      <c r="AF1504" s="204">
        <v>0.3</v>
      </c>
      <c r="AG1504" s="204" t="s">
        <v>8306</v>
      </c>
      <c r="AH1504" s="204">
        <v>544.14</v>
      </c>
      <c r="AI1504" s="204" t="s">
        <v>8307</v>
      </c>
      <c r="AJ1504" s="204" t="s">
        <v>8308</v>
      </c>
      <c r="AK1504" s="204" t="s">
        <v>200</v>
      </c>
      <c r="AL1504" s="204"/>
    </row>
    <row r="1505" spans="1:38" ht="39" customHeight="1" thickBot="1" x14ac:dyDescent="0.3">
      <c r="A1505" s="168" t="s">
        <v>8327</v>
      </c>
      <c r="B1505" s="725">
        <v>44616</v>
      </c>
      <c r="C1505" s="726" t="s">
        <v>8328</v>
      </c>
      <c r="D1505" s="483" t="s">
        <v>8329</v>
      </c>
      <c r="E1505" s="167" t="s">
        <v>33</v>
      </c>
      <c r="F1505" s="167" t="s">
        <v>41</v>
      </c>
      <c r="G1505" s="167" t="s">
        <v>33</v>
      </c>
      <c r="H1505" s="724" t="s">
        <v>7107</v>
      </c>
      <c r="I1505" s="551">
        <v>44635</v>
      </c>
      <c r="J1505" s="725" t="s">
        <v>6172</v>
      </c>
      <c r="K1505" s="693"/>
      <c r="L1505" s="725" t="s">
        <v>6684</v>
      </c>
      <c r="M1505" s="726" t="s">
        <v>844</v>
      </c>
      <c r="N1505" s="726" t="s">
        <v>34</v>
      </c>
      <c r="O1505" s="483">
        <v>1877</v>
      </c>
      <c r="P1505" s="483"/>
      <c r="Q1505" s="483"/>
      <c r="R1505" s="483" t="s">
        <v>8421</v>
      </c>
      <c r="S1505" s="483"/>
      <c r="T1505" s="643">
        <v>92.411000000000001</v>
      </c>
      <c r="U1505" s="483">
        <v>5.2</v>
      </c>
      <c r="V1505" s="483">
        <v>1877</v>
      </c>
      <c r="W1505" s="550" t="s">
        <v>6690</v>
      </c>
      <c r="X1505" s="483">
        <v>50</v>
      </c>
      <c r="Y1505" s="483" t="s">
        <v>1090</v>
      </c>
      <c r="Z1505" s="483">
        <v>150</v>
      </c>
      <c r="AA1505" s="483" t="s">
        <v>1090</v>
      </c>
      <c r="AB1505" s="483" t="s">
        <v>1090</v>
      </c>
      <c r="AC1505" s="483" t="s">
        <v>1090</v>
      </c>
      <c r="AD1505" s="483" t="s">
        <v>1090</v>
      </c>
      <c r="AE1505" s="483" t="s">
        <v>1090</v>
      </c>
      <c r="AF1505" s="483">
        <v>3</v>
      </c>
      <c r="AG1505" s="483" t="s">
        <v>1090</v>
      </c>
      <c r="AH1505" s="483">
        <v>528.80999999999995</v>
      </c>
      <c r="AI1505" s="483" t="s">
        <v>8330</v>
      </c>
      <c r="AJ1505" s="483" t="s">
        <v>8331</v>
      </c>
      <c r="AK1505" s="726" t="s">
        <v>6175</v>
      </c>
      <c r="AL1505" s="483" t="s">
        <v>8424</v>
      </c>
    </row>
    <row r="1506" spans="1:38" ht="39" customHeight="1" thickBot="1" x14ac:dyDescent="0.3">
      <c r="A1506" s="168" t="s">
        <v>8322</v>
      </c>
      <c r="B1506" s="725">
        <v>44616</v>
      </c>
      <c r="C1506" s="726" t="s">
        <v>8323</v>
      </c>
      <c r="D1506" s="483" t="s">
        <v>8324</v>
      </c>
      <c r="E1506" s="167" t="s">
        <v>33</v>
      </c>
      <c r="F1506" s="167" t="s">
        <v>41</v>
      </c>
      <c r="G1506" s="167" t="s">
        <v>33</v>
      </c>
      <c r="H1506" s="724" t="s">
        <v>7107</v>
      </c>
      <c r="I1506" s="551">
        <v>44635</v>
      </c>
      <c r="J1506" s="725" t="s">
        <v>6172</v>
      </c>
      <c r="K1506" s="693"/>
      <c r="L1506" s="725" t="s">
        <v>6684</v>
      </c>
      <c r="M1506" s="726" t="s">
        <v>844</v>
      </c>
      <c r="N1506" s="726" t="s">
        <v>34</v>
      </c>
      <c r="O1506" s="483">
        <v>2332</v>
      </c>
      <c r="P1506" s="483"/>
      <c r="Q1506" s="483"/>
      <c r="R1506" s="483" t="s">
        <v>8425</v>
      </c>
      <c r="S1506" s="483"/>
      <c r="T1506" s="643">
        <v>114.8</v>
      </c>
      <c r="U1506" s="483">
        <v>6.4</v>
      </c>
      <c r="V1506" s="483">
        <v>2332</v>
      </c>
      <c r="W1506" s="550" t="s">
        <v>6690</v>
      </c>
      <c r="X1506" s="483">
        <v>50</v>
      </c>
      <c r="Y1506" s="483" t="s">
        <v>1090</v>
      </c>
      <c r="Z1506" s="483">
        <v>150</v>
      </c>
      <c r="AA1506" s="483" t="s">
        <v>1090</v>
      </c>
      <c r="AB1506" s="483" t="s">
        <v>1090</v>
      </c>
      <c r="AC1506" s="483" t="s">
        <v>1090</v>
      </c>
      <c r="AD1506" s="483" t="s">
        <v>1090</v>
      </c>
      <c r="AE1506" s="483" t="s">
        <v>1090</v>
      </c>
      <c r="AF1506" s="483">
        <v>3</v>
      </c>
      <c r="AG1506" s="483" t="s">
        <v>1090</v>
      </c>
      <c r="AH1506" s="483">
        <v>528.71</v>
      </c>
      <c r="AI1506" s="483" t="s">
        <v>8325</v>
      </c>
      <c r="AJ1506" s="483" t="s">
        <v>8326</v>
      </c>
      <c r="AK1506" s="726" t="s">
        <v>6175</v>
      </c>
      <c r="AL1506" s="483" t="s">
        <v>8426</v>
      </c>
    </row>
    <row r="1507" spans="1:38" ht="34.5" customHeight="1" thickBot="1" x14ac:dyDescent="0.3">
      <c r="A1507" s="159" t="s">
        <v>8338</v>
      </c>
      <c r="B1507" s="407">
        <v>44627</v>
      </c>
      <c r="C1507" s="205" t="s">
        <v>8339</v>
      </c>
      <c r="D1507" s="205" t="s">
        <v>8340</v>
      </c>
      <c r="E1507" s="94" t="s">
        <v>8341</v>
      </c>
      <c r="F1507" s="94" t="s">
        <v>43</v>
      </c>
      <c r="G1507" s="94" t="s">
        <v>20</v>
      </c>
      <c r="H1507" s="408" t="s">
        <v>8342</v>
      </c>
      <c r="I1507" s="407">
        <v>44646</v>
      </c>
      <c r="J1507" s="407">
        <v>46819</v>
      </c>
      <c r="K1507" s="443"/>
      <c r="L1507" s="407" t="s">
        <v>8343</v>
      </c>
      <c r="M1507" s="205" t="s">
        <v>333</v>
      </c>
      <c r="N1507" s="205" t="s">
        <v>21</v>
      </c>
      <c r="O1507" s="205">
        <v>41658.080000000002</v>
      </c>
      <c r="P1507" s="547"/>
      <c r="Q1507" s="547"/>
      <c r="R1507" s="547"/>
      <c r="S1507" s="547"/>
      <c r="T1507" s="641">
        <v>25.15</v>
      </c>
      <c r="U1507" s="205">
        <v>167.3</v>
      </c>
      <c r="V1507" s="205">
        <v>41658.080000000002</v>
      </c>
      <c r="W1507" s="408" t="s">
        <v>8055</v>
      </c>
      <c r="X1507" s="205">
        <v>25</v>
      </c>
      <c r="Y1507" s="205">
        <v>25</v>
      </c>
      <c r="Z1507" s="205">
        <v>125</v>
      </c>
      <c r="AA1507" s="205" t="s">
        <v>1090</v>
      </c>
      <c r="AB1507" s="205" t="s">
        <v>1090</v>
      </c>
      <c r="AC1507" s="205">
        <v>10</v>
      </c>
      <c r="AD1507" s="205" t="s">
        <v>1090</v>
      </c>
      <c r="AE1507" s="205">
        <v>2</v>
      </c>
      <c r="AF1507" s="205">
        <v>0.3</v>
      </c>
      <c r="AG1507" s="205" t="s">
        <v>8344</v>
      </c>
      <c r="AH1507" s="205"/>
      <c r="AI1507" s="205" t="s">
        <v>8345</v>
      </c>
      <c r="AJ1507" s="205" t="s">
        <v>8346</v>
      </c>
      <c r="AK1507" s="205" t="s">
        <v>1400</v>
      </c>
      <c r="AL1507" s="205"/>
    </row>
    <row r="1508" spans="1:38" ht="34.5" customHeight="1" thickBot="1" x14ac:dyDescent="0.3">
      <c r="A1508" s="159" t="s">
        <v>8354</v>
      </c>
      <c r="B1508" s="407">
        <v>44656</v>
      </c>
      <c r="C1508" s="205" t="s">
        <v>8355</v>
      </c>
      <c r="D1508" s="205" t="s">
        <v>8356</v>
      </c>
      <c r="E1508" s="94" t="s">
        <v>33</v>
      </c>
      <c r="F1508" s="94" t="s">
        <v>41</v>
      </c>
      <c r="G1508" s="94" t="s">
        <v>33</v>
      </c>
      <c r="H1508" s="408" t="s">
        <v>7107</v>
      </c>
      <c r="I1508" s="407">
        <v>44674</v>
      </c>
      <c r="J1508" s="407">
        <v>46848</v>
      </c>
      <c r="K1508" s="443"/>
      <c r="L1508" s="407" t="s">
        <v>6684</v>
      </c>
      <c r="M1508" s="205" t="s">
        <v>844</v>
      </c>
      <c r="N1508" s="205" t="s">
        <v>34</v>
      </c>
      <c r="O1508" s="205">
        <v>14454</v>
      </c>
      <c r="P1508" s="547"/>
      <c r="Q1508" s="547"/>
      <c r="R1508" s="547"/>
      <c r="S1508" s="547"/>
      <c r="T1508" s="641">
        <v>3.65</v>
      </c>
      <c r="U1508" s="205">
        <v>39.6</v>
      </c>
      <c r="V1508" s="205">
        <v>14454</v>
      </c>
      <c r="W1508" s="408" t="s">
        <v>8055</v>
      </c>
      <c r="X1508" s="205">
        <v>35</v>
      </c>
      <c r="Y1508" s="205">
        <v>25</v>
      </c>
      <c r="Z1508" s="205">
        <v>125</v>
      </c>
      <c r="AA1508" s="205" t="s">
        <v>1090</v>
      </c>
      <c r="AB1508" s="205" t="s">
        <v>1090</v>
      </c>
      <c r="AC1508" s="205" t="s">
        <v>1090</v>
      </c>
      <c r="AD1508" s="205" t="s">
        <v>1090</v>
      </c>
      <c r="AE1508" s="205" t="s">
        <v>1090</v>
      </c>
      <c r="AF1508" s="205">
        <v>0.5</v>
      </c>
      <c r="AG1508" s="205" t="s">
        <v>1090</v>
      </c>
      <c r="AH1508" s="205">
        <v>677.56899999999996</v>
      </c>
      <c r="AI1508" s="205" t="s">
        <v>8357</v>
      </c>
      <c r="AJ1508" s="205" t="s">
        <v>8358</v>
      </c>
      <c r="AK1508" s="205" t="s">
        <v>200</v>
      </c>
      <c r="AL1508" s="205"/>
    </row>
    <row r="1509" spans="1:38" ht="34.5" customHeight="1" x14ac:dyDescent="0.25">
      <c r="A1509" s="157" t="s">
        <v>8359</v>
      </c>
      <c r="B1509" s="419">
        <v>44679</v>
      </c>
      <c r="C1509" s="403" t="s">
        <v>8364</v>
      </c>
      <c r="D1509" s="403" t="s">
        <v>8360</v>
      </c>
      <c r="E1509" s="64" t="s">
        <v>7318</v>
      </c>
      <c r="F1509" s="64" t="s">
        <v>58</v>
      </c>
      <c r="G1509" s="64" t="s">
        <v>53</v>
      </c>
      <c r="H1509" s="418" t="s">
        <v>8361</v>
      </c>
      <c r="I1509" s="419">
        <v>44705</v>
      </c>
      <c r="J1509" s="419">
        <v>46871</v>
      </c>
      <c r="K1509" s="702"/>
      <c r="L1509" s="419" t="s">
        <v>8362</v>
      </c>
      <c r="M1509" s="403" t="s">
        <v>4856</v>
      </c>
      <c r="N1509" s="403" t="s">
        <v>52</v>
      </c>
      <c r="O1509" s="403">
        <v>8760</v>
      </c>
      <c r="P1509" s="552"/>
      <c r="Q1509" s="552"/>
      <c r="R1509" s="552"/>
      <c r="S1509" s="552"/>
      <c r="T1509" s="644">
        <v>7.5</v>
      </c>
      <c r="U1509" s="403">
        <v>24</v>
      </c>
      <c r="V1509" s="403">
        <v>8760</v>
      </c>
      <c r="W1509" s="418" t="s">
        <v>8055</v>
      </c>
      <c r="X1509" s="403">
        <v>50</v>
      </c>
      <c r="Y1509" s="403">
        <v>25</v>
      </c>
      <c r="Z1509" s="403">
        <v>125</v>
      </c>
      <c r="AA1509" s="403" t="s">
        <v>1090</v>
      </c>
      <c r="AB1509" s="403" t="s">
        <v>1090</v>
      </c>
      <c r="AC1509" s="403" t="s">
        <v>1090</v>
      </c>
      <c r="AD1509" s="403" t="s">
        <v>1090</v>
      </c>
      <c r="AE1509" s="403" t="s">
        <v>1090</v>
      </c>
      <c r="AF1509" s="403" t="s">
        <v>1090</v>
      </c>
      <c r="AG1509" s="403" t="s">
        <v>8363</v>
      </c>
      <c r="AH1509" s="403">
        <v>37.5</v>
      </c>
      <c r="AI1509" s="403" t="s">
        <v>8366</v>
      </c>
      <c r="AJ1509" s="403" t="s">
        <v>8367</v>
      </c>
      <c r="AK1509" s="403" t="s">
        <v>200</v>
      </c>
      <c r="AL1509" s="403"/>
    </row>
    <row r="1510" spans="1:38" ht="34.5" customHeight="1" thickBot="1" x14ac:dyDescent="0.3">
      <c r="A1510" s="158" t="s">
        <v>8359</v>
      </c>
      <c r="B1510" s="423">
        <v>44679</v>
      </c>
      <c r="C1510" s="204" t="s">
        <v>8365</v>
      </c>
      <c r="D1510" s="204" t="s">
        <v>8360</v>
      </c>
      <c r="E1510" s="67" t="s">
        <v>7318</v>
      </c>
      <c r="F1510" s="67" t="s">
        <v>58</v>
      </c>
      <c r="G1510" s="67" t="s">
        <v>53</v>
      </c>
      <c r="H1510" s="422" t="s">
        <v>8361</v>
      </c>
      <c r="I1510" s="423">
        <v>44705</v>
      </c>
      <c r="J1510" s="423">
        <v>46871</v>
      </c>
      <c r="K1510" s="442"/>
      <c r="L1510" s="423" t="s">
        <v>8362</v>
      </c>
      <c r="M1510" s="204" t="s">
        <v>4856</v>
      </c>
      <c r="N1510" s="204" t="s">
        <v>52</v>
      </c>
      <c r="O1510" s="204">
        <v>365</v>
      </c>
      <c r="P1510" s="546"/>
      <c r="Q1510" s="546"/>
      <c r="R1510" s="546"/>
      <c r="S1510" s="546"/>
      <c r="T1510" s="640"/>
      <c r="U1510" s="204">
        <v>1</v>
      </c>
      <c r="V1510" s="204">
        <v>365</v>
      </c>
      <c r="W1510" s="422" t="s">
        <v>8055</v>
      </c>
      <c r="X1510" s="204"/>
      <c r="Y1510" s="204"/>
      <c r="Z1510" s="204"/>
      <c r="AA1510" s="204"/>
      <c r="AB1510" s="204"/>
      <c r="AC1510" s="204"/>
      <c r="AD1510" s="204"/>
      <c r="AE1510" s="204"/>
      <c r="AF1510" s="204"/>
      <c r="AG1510" s="204"/>
      <c r="AH1510" s="204"/>
      <c r="AI1510" s="204"/>
      <c r="AJ1510" s="204"/>
      <c r="AK1510" s="204"/>
      <c r="AL1510" s="204"/>
    </row>
    <row r="1511" spans="1:38" ht="34.5" customHeight="1" x14ac:dyDescent="0.25">
      <c r="A1511" s="157" t="s">
        <v>8388</v>
      </c>
      <c r="B1511" s="419">
        <v>44691</v>
      </c>
      <c r="C1511" s="403" t="s">
        <v>8391</v>
      </c>
      <c r="D1511" s="403" t="s">
        <v>8389</v>
      </c>
      <c r="E1511" s="64" t="s">
        <v>33</v>
      </c>
      <c r="F1511" s="64" t="s">
        <v>41</v>
      </c>
      <c r="G1511" s="64" t="s">
        <v>33</v>
      </c>
      <c r="H1511" s="418" t="s">
        <v>7107</v>
      </c>
      <c r="I1511" s="419"/>
      <c r="J1511" s="419" t="s">
        <v>6172</v>
      </c>
      <c r="K1511" s="702"/>
      <c r="L1511" s="419" t="s">
        <v>6684</v>
      </c>
      <c r="M1511" s="403" t="s">
        <v>8390</v>
      </c>
      <c r="N1511" s="403" t="s">
        <v>34</v>
      </c>
      <c r="O1511" s="403">
        <v>401.5</v>
      </c>
      <c r="P1511" s="552"/>
      <c r="Q1511" s="552"/>
      <c r="R1511" s="552"/>
      <c r="S1511" s="552"/>
      <c r="T1511" s="644">
        <v>0.3</v>
      </c>
      <c r="U1511" s="403">
        <v>1.1000000000000001</v>
      </c>
      <c r="V1511" s="403">
        <v>401.5</v>
      </c>
      <c r="W1511" s="418" t="s">
        <v>6690</v>
      </c>
      <c r="X1511" s="403">
        <v>35</v>
      </c>
      <c r="Y1511" s="403">
        <v>25</v>
      </c>
      <c r="Z1511" s="403">
        <v>125</v>
      </c>
      <c r="AA1511" s="403" t="s">
        <v>1090</v>
      </c>
      <c r="AB1511" s="403" t="s">
        <v>1090</v>
      </c>
      <c r="AC1511" s="403" t="s">
        <v>1090</v>
      </c>
      <c r="AD1511" s="403" t="s">
        <v>1090</v>
      </c>
      <c r="AE1511" s="403" t="s">
        <v>1090</v>
      </c>
      <c r="AF1511" s="403" t="s">
        <v>1090</v>
      </c>
      <c r="AG1511" s="403" t="s">
        <v>1090</v>
      </c>
      <c r="AH1511" s="403">
        <v>776.12</v>
      </c>
      <c r="AI1511" s="403" t="s">
        <v>8394</v>
      </c>
      <c r="AJ1511" s="403" t="s">
        <v>8395</v>
      </c>
      <c r="AK1511" s="403" t="s">
        <v>6175</v>
      </c>
      <c r="AL1511" s="403"/>
    </row>
    <row r="1512" spans="1:38" ht="34.5" customHeight="1" x14ac:dyDescent="0.25">
      <c r="A1512" s="73" t="s">
        <v>8388</v>
      </c>
      <c r="B1512" s="421">
        <v>44691</v>
      </c>
      <c r="C1512" s="192" t="s">
        <v>8392</v>
      </c>
      <c r="D1512" s="192" t="s">
        <v>8389</v>
      </c>
      <c r="E1512" s="11" t="s">
        <v>33</v>
      </c>
      <c r="F1512" s="11" t="s">
        <v>41</v>
      </c>
      <c r="G1512" s="11" t="s">
        <v>33</v>
      </c>
      <c r="H1512" s="420" t="s">
        <v>7107</v>
      </c>
      <c r="I1512" s="421"/>
      <c r="J1512" s="421" t="s">
        <v>6172</v>
      </c>
      <c r="L1512" s="421" t="s">
        <v>6684</v>
      </c>
      <c r="M1512" s="192" t="s">
        <v>8390</v>
      </c>
      <c r="N1512" s="192" t="s">
        <v>34</v>
      </c>
      <c r="O1512" s="192">
        <v>401.5</v>
      </c>
      <c r="P1512" s="545"/>
      <c r="Q1512" s="545"/>
      <c r="R1512" s="545"/>
      <c r="S1512" s="545"/>
      <c r="T1512" s="639">
        <v>0.3</v>
      </c>
      <c r="U1512" s="192">
        <v>1.1000000000000001</v>
      </c>
      <c r="V1512" s="192">
        <v>401.5</v>
      </c>
      <c r="W1512" s="420" t="s">
        <v>6690</v>
      </c>
      <c r="X1512" s="192">
        <v>35</v>
      </c>
      <c r="Y1512" s="192">
        <v>25</v>
      </c>
      <c r="Z1512" s="192">
        <v>125</v>
      </c>
      <c r="AA1512" s="192" t="s">
        <v>1090</v>
      </c>
      <c r="AB1512" s="192" t="s">
        <v>1090</v>
      </c>
      <c r="AC1512" s="192" t="s">
        <v>1090</v>
      </c>
      <c r="AD1512" s="192" t="s">
        <v>1090</v>
      </c>
      <c r="AE1512" s="192" t="s">
        <v>1090</v>
      </c>
      <c r="AF1512" s="192" t="s">
        <v>1090</v>
      </c>
      <c r="AG1512" s="192" t="s">
        <v>1090</v>
      </c>
      <c r="AH1512" s="192"/>
      <c r="AI1512" s="192"/>
      <c r="AJ1512" s="192"/>
      <c r="AK1512" s="192"/>
      <c r="AL1512" s="192"/>
    </row>
    <row r="1513" spans="1:38" ht="34.5" customHeight="1" thickBot="1" x14ac:dyDescent="0.3">
      <c r="A1513" s="158" t="s">
        <v>8388</v>
      </c>
      <c r="B1513" s="423">
        <v>44691</v>
      </c>
      <c r="C1513" s="204" t="s">
        <v>8393</v>
      </c>
      <c r="D1513" s="204" t="s">
        <v>8389</v>
      </c>
      <c r="E1513" s="67" t="s">
        <v>33</v>
      </c>
      <c r="F1513" s="67" t="s">
        <v>41</v>
      </c>
      <c r="G1513" s="67" t="s">
        <v>33</v>
      </c>
      <c r="H1513" s="422" t="s">
        <v>7107</v>
      </c>
      <c r="I1513" s="423"/>
      <c r="J1513" s="423" t="s">
        <v>6172</v>
      </c>
      <c r="K1513" s="442"/>
      <c r="L1513" s="423" t="s">
        <v>6684</v>
      </c>
      <c r="M1513" s="204" t="s">
        <v>8390</v>
      </c>
      <c r="N1513" s="204" t="s">
        <v>34</v>
      </c>
      <c r="O1513" s="204">
        <v>803</v>
      </c>
      <c r="P1513" s="546"/>
      <c r="Q1513" s="546"/>
      <c r="R1513" s="546"/>
      <c r="S1513" s="546"/>
      <c r="T1513" s="640">
        <v>0.6</v>
      </c>
      <c r="U1513" s="204">
        <v>1</v>
      </c>
      <c r="V1513" s="204">
        <v>803</v>
      </c>
      <c r="W1513" s="422" t="s">
        <v>6690</v>
      </c>
      <c r="X1513" s="204">
        <v>50</v>
      </c>
      <c r="Y1513" s="204">
        <v>25</v>
      </c>
      <c r="Z1513" s="204">
        <v>125</v>
      </c>
      <c r="AA1513" s="204" t="s">
        <v>1090</v>
      </c>
      <c r="AB1513" s="204" t="s">
        <v>1090</v>
      </c>
      <c r="AC1513" s="204" t="s">
        <v>1090</v>
      </c>
      <c r="AD1513" s="204" t="s">
        <v>1090</v>
      </c>
      <c r="AE1513" s="204" t="s">
        <v>1090</v>
      </c>
      <c r="AF1513" s="204">
        <v>0.3</v>
      </c>
      <c r="AG1513" s="204" t="s">
        <v>1090</v>
      </c>
      <c r="AH1513" s="204"/>
      <c r="AI1513" s="204"/>
      <c r="AJ1513" s="204"/>
      <c r="AK1513" s="204"/>
      <c r="AL1513" s="204"/>
    </row>
    <row r="1514" spans="1:38" ht="34.5" customHeight="1" thickBot="1" x14ac:dyDescent="0.3">
      <c r="A1514" s="159" t="s">
        <v>8396</v>
      </c>
      <c r="B1514" s="407">
        <v>44691</v>
      </c>
      <c r="C1514" s="205" t="s">
        <v>8397</v>
      </c>
      <c r="D1514" s="205" t="s">
        <v>8398</v>
      </c>
      <c r="E1514" s="94" t="s">
        <v>33</v>
      </c>
      <c r="F1514" s="94" t="s">
        <v>41</v>
      </c>
      <c r="G1514" s="94" t="s">
        <v>33</v>
      </c>
      <c r="H1514" s="408" t="s">
        <v>7107</v>
      </c>
      <c r="I1514" s="407"/>
      <c r="J1514" s="407" t="s">
        <v>6172</v>
      </c>
      <c r="K1514" s="443"/>
      <c r="L1514" s="407" t="s">
        <v>6684</v>
      </c>
      <c r="M1514" s="205" t="s">
        <v>8390</v>
      </c>
      <c r="N1514" s="205" t="s">
        <v>34</v>
      </c>
      <c r="O1514" s="205">
        <v>985.5</v>
      </c>
      <c r="P1514" s="547"/>
      <c r="Q1514" s="547"/>
      <c r="R1514" s="547"/>
      <c r="S1514" s="547"/>
      <c r="T1514" s="641">
        <v>0.72</v>
      </c>
      <c r="U1514" s="205">
        <v>2.7</v>
      </c>
      <c r="V1514" s="205">
        <v>985.5</v>
      </c>
      <c r="W1514" s="408" t="s">
        <v>6690</v>
      </c>
      <c r="X1514" s="205">
        <v>35</v>
      </c>
      <c r="Y1514" s="205">
        <v>25</v>
      </c>
      <c r="Z1514" s="205">
        <v>125</v>
      </c>
      <c r="AA1514" s="205" t="s">
        <v>1090</v>
      </c>
      <c r="AB1514" s="205" t="s">
        <v>1090</v>
      </c>
      <c r="AC1514" s="205" t="s">
        <v>1090</v>
      </c>
      <c r="AD1514" s="205" t="s">
        <v>1090</v>
      </c>
      <c r="AE1514" s="205" t="s">
        <v>1090</v>
      </c>
      <c r="AF1514" s="205">
        <v>0.3</v>
      </c>
      <c r="AG1514" s="205" t="s">
        <v>1090</v>
      </c>
      <c r="AH1514" s="205">
        <v>765.73</v>
      </c>
      <c r="AI1514" s="205" t="s">
        <v>8399</v>
      </c>
      <c r="AJ1514" s="205" t="s">
        <v>8400</v>
      </c>
      <c r="AK1514" s="205" t="s">
        <v>6175</v>
      </c>
      <c r="AL1514" s="205"/>
    </row>
    <row r="1515" spans="1:38" ht="34.5" customHeight="1" x14ac:dyDescent="0.25">
      <c r="A1515" s="157" t="s">
        <v>8402</v>
      </c>
      <c r="B1515" s="419">
        <v>39360</v>
      </c>
      <c r="C1515" s="403" t="s">
        <v>8403</v>
      </c>
      <c r="D1515" s="403" t="s">
        <v>7473</v>
      </c>
      <c r="E1515" s="64" t="s">
        <v>592</v>
      </c>
      <c r="F1515" s="64" t="s">
        <v>70</v>
      </c>
      <c r="G1515" s="64" t="s">
        <v>70</v>
      </c>
      <c r="H1515" s="418" t="s">
        <v>7386</v>
      </c>
      <c r="I1515" s="419">
        <v>39380</v>
      </c>
      <c r="J1515" s="419">
        <v>46113</v>
      </c>
      <c r="K1515" s="419" t="s">
        <v>365</v>
      </c>
      <c r="L1515" s="419" t="s">
        <v>365</v>
      </c>
      <c r="M1515" s="403" t="s">
        <v>289</v>
      </c>
      <c r="N1515" s="403" t="s">
        <v>66</v>
      </c>
      <c r="O1515" s="403">
        <v>8085</v>
      </c>
      <c r="P1515" s="552" t="s">
        <v>8698</v>
      </c>
      <c r="Q1515" s="552" t="s">
        <v>8699</v>
      </c>
      <c r="R1515" s="552"/>
      <c r="S1515" s="552"/>
      <c r="T1515" s="644"/>
      <c r="U1515" s="403"/>
      <c r="V1515" s="403">
        <v>8085</v>
      </c>
      <c r="W1515" s="418"/>
      <c r="X1515" s="403"/>
      <c r="Y1515" s="403"/>
      <c r="Z1515" s="403"/>
      <c r="AA1515" s="403"/>
      <c r="AB1515" s="403"/>
      <c r="AC1515" s="403"/>
      <c r="AD1515" s="403"/>
      <c r="AE1515" s="403"/>
      <c r="AF1515" s="403"/>
      <c r="AG1515" s="403"/>
      <c r="AH1515" s="403">
        <v>32.928899999999999</v>
      </c>
      <c r="AI1515" s="403" t="s">
        <v>8405</v>
      </c>
      <c r="AJ1515" s="403" t="s">
        <v>8406</v>
      </c>
      <c r="AK1515" s="403"/>
      <c r="AL1515" s="403" t="s">
        <v>8407</v>
      </c>
    </row>
    <row r="1516" spans="1:38" ht="34.5" customHeight="1" thickBot="1" x14ac:dyDescent="0.3">
      <c r="A1516" s="158" t="s">
        <v>8402</v>
      </c>
      <c r="B1516" s="423">
        <v>39360</v>
      </c>
      <c r="C1516" s="204" t="s">
        <v>8404</v>
      </c>
      <c r="D1516" s="204" t="s">
        <v>7473</v>
      </c>
      <c r="E1516" s="67" t="s">
        <v>592</v>
      </c>
      <c r="F1516" s="67" t="s">
        <v>70</v>
      </c>
      <c r="G1516" s="67" t="s">
        <v>70</v>
      </c>
      <c r="H1516" s="422" t="s">
        <v>7386</v>
      </c>
      <c r="I1516" s="423">
        <v>39380</v>
      </c>
      <c r="J1516" s="423">
        <v>46113</v>
      </c>
      <c r="K1516" s="423" t="s">
        <v>365</v>
      </c>
      <c r="L1516" s="423" t="s">
        <v>365</v>
      </c>
      <c r="M1516" s="204" t="s">
        <v>289</v>
      </c>
      <c r="N1516" s="204" t="s">
        <v>66</v>
      </c>
      <c r="O1516" s="204"/>
      <c r="P1516" s="546" t="s">
        <v>8698</v>
      </c>
      <c r="Q1516" s="546" t="s">
        <v>8699</v>
      </c>
      <c r="R1516" s="546"/>
      <c r="S1516" s="546"/>
      <c r="T1516" s="640"/>
      <c r="U1516" s="204"/>
      <c r="V1516" s="204"/>
      <c r="W1516" s="422"/>
      <c r="X1516" s="204"/>
      <c r="Y1516" s="204"/>
      <c r="Z1516" s="204"/>
      <c r="AA1516" s="204"/>
      <c r="AB1516" s="204"/>
      <c r="AC1516" s="204"/>
      <c r="AD1516" s="204"/>
      <c r="AE1516" s="204"/>
      <c r="AF1516" s="204"/>
      <c r="AG1516" s="204"/>
      <c r="AH1516" s="204">
        <v>28.53</v>
      </c>
      <c r="AI1516" s="204" t="s">
        <v>8032</v>
      </c>
      <c r="AJ1516" s="204" t="s">
        <v>8033</v>
      </c>
      <c r="AK1516" s="204"/>
      <c r="AL1516" s="204"/>
    </row>
    <row r="1517" spans="1:38" ht="39" customHeight="1" thickBot="1" x14ac:dyDescent="0.3">
      <c r="A1517" s="159" t="s">
        <v>8422</v>
      </c>
      <c r="B1517" s="407">
        <v>44699</v>
      </c>
      <c r="C1517" s="205" t="s">
        <v>8328</v>
      </c>
      <c r="D1517" s="204" t="s">
        <v>8329</v>
      </c>
      <c r="E1517" s="94" t="s">
        <v>33</v>
      </c>
      <c r="F1517" s="94" t="s">
        <v>41</v>
      </c>
      <c r="G1517" s="94" t="s">
        <v>33</v>
      </c>
      <c r="H1517" s="408" t="s">
        <v>7107</v>
      </c>
      <c r="I1517" s="423">
        <v>44716</v>
      </c>
      <c r="J1517" s="423" t="s">
        <v>6172</v>
      </c>
      <c r="K1517" s="442"/>
      <c r="L1517" s="407" t="s">
        <v>6684</v>
      </c>
      <c r="M1517" s="205" t="s">
        <v>844</v>
      </c>
      <c r="N1517" s="205" t="s">
        <v>34</v>
      </c>
      <c r="O1517" s="204">
        <v>1877</v>
      </c>
      <c r="P1517" s="204"/>
      <c r="Q1517" s="204"/>
      <c r="R1517" s="204"/>
      <c r="S1517" s="204"/>
      <c r="T1517" s="640">
        <v>92.411000000000001</v>
      </c>
      <c r="U1517" s="204">
        <v>5.2</v>
      </c>
      <c r="V1517" s="204">
        <v>1877</v>
      </c>
      <c r="W1517" s="422" t="s">
        <v>6690</v>
      </c>
      <c r="X1517" s="204">
        <v>50</v>
      </c>
      <c r="Y1517" s="204" t="s">
        <v>1090</v>
      </c>
      <c r="Z1517" s="204">
        <v>150</v>
      </c>
      <c r="AA1517" s="204" t="s">
        <v>1090</v>
      </c>
      <c r="AB1517" s="204" t="s">
        <v>1090</v>
      </c>
      <c r="AC1517" s="204" t="s">
        <v>1090</v>
      </c>
      <c r="AD1517" s="204" t="s">
        <v>1090</v>
      </c>
      <c r="AE1517" s="204" t="s">
        <v>1090</v>
      </c>
      <c r="AF1517" s="204">
        <v>3</v>
      </c>
      <c r="AG1517" s="204" t="s">
        <v>1090</v>
      </c>
      <c r="AH1517" s="204">
        <v>528.80999999999995</v>
      </c>
      <c r="AI1517" s="204" t="s">
        <v>8330</v>
      </c>
      <c r="AJ1517" s="204" t="s">
        <v>8331</v>
      </c>
      <c r="AK1517" s="205" t="s">
        <v>6175</v>
      </c>
      <c r="AL1517" s="204" t="s">
        <v>8423</v>
      </c>
    </row>
    <row r="1518" spans="1:38" ht="39" customHeight="1" thickBot="1" x14ac:dyDescent="0.3">
      <c r="A1518" s="159" t="s">
        <v>8427</v>
      </c>
      <c r="B1518" s="407">
        <v>44699</v>
      </c>
      <c r="C1518" s="205" t="s">
        <v>8323</v>
      </c>
      <c r="D1518" s="204" t="s">
        <v>8324</v>
      </c>
      <c r="E1518" s="94" t="s">
        <v>33</v>
      </c>
      <c r="F1518" s="94" t="s">
        <v>41</v>
      </c>
      <c r="G1518" s="94" t="s">
        <v>33</v>
      </c>
      <c r="H1518" s="408" t="s">
        <v>7107</v>
      </c>
      <c r="I1518" s="423">
        <v>44716</v>
      </c>
      <c r="J1518" s="407" t="s">
        <v>6172</v>
      </c>
      <c r="K1518" s="442"/>
      <c r="L1518" s="407" t="s">
        <v>6684</v>
      </c>
      <c r="M1518" s="205" t="s">
        <v>844</v>
      </c>
      <c r="N1518" s="205" t="s">
        <v>34</v>
      </c>
      <c r="O1518" s="204">
        <v>2332</v>
      </c>
      <c r="P1518" s="204"/>
      <c r="Q1518" s="204"/>
      <c r="R1518" s="204"/>
      <c r="S1518" s="204"/>
      <c r="T1518" s="640">
        <v>114.8</v>
      </c>
      <c r="U1518" s="204">
        <v>6.4</v>
      </c>
      <c r="V1518" s="204">
        <v>2332</v>
      </c>
      <c r="W1518" s="422" t="s">
        <v>6690</v>
      </c>
      <c r="X1518" s="204">
        <v>50</v>
      </c>
      <c r="Y1518" s="204" t="s">
        <v>1090</v>
      </c>
      <c r="Z1518" s="204">
        <v>150</v>
      </c>
      <c r="AA1518" s="204" t="s">
        <v>1090</v>
      </c>
      <c r="AB1518" s="204" t="s">
        <v>1090</v>
      </c>
      <c r="AC1518" s="204" t="s">
        <v>1090</v>
      </c>
      <c r="AD1518" s="204" t="s">
        <v>1090</v>
      </c>
      <c r="AE1518" s="204" t="s">
        <v>1090</v>
      </c>
      <c r="AF1518" s="204">
        <v>3</v>
      </c>
      <c r="AG1518" s="204" t="s">
        <v>1090</v>
      </c>
      <c r="AH1518" s="204">
        <v>528.71</v>
      </c>
      <c r="AI1518" s="204" t="s">
        <v>8325</v>
      </c>
      <c r="AJ1518" s="204" t="s">
        <v>8326</v>
      </c>
      <c r="AK1518" s="205" t="s">
        <v>6175</v>
      </c>
      <c r="AL1518" s="204" t="s">
        <v>8424</v>
      </c>
    </row>
    <row r="1519" spans="1:38" ht="39" customHeight="1" thickBot="1" x14ac:dyDescent="0.3">
      <c r="A1519" s="159" t="s">
        <v>8430</v>
      </c>
      <c r="B1519" s="407">
        <v>44714</v>
      </c>
      <c r="C1519" s="205" t="s">
        <v>8436</v>
      </c>
      <c r="D1519" s="204" t="s">
        <v>8431</v>
      </c>
      <c r="E1519" s="94" t="s">
        <v>33</v>
      </c>
      <c r="F1519" s="94" t="s">
        <v>41</v>
      </c>
      <c r="G1519" s="94" t="s">
        <v>33</v>
      </c>
      <c r="H1519" s="408" t="s">
        <v>7107</v>
      </c>
      <c r="I1519" s="423">
        <v>44734</v>
      </c>
      <c r="J1519" s="407">
        <v>46906</v>
      </c>
      <c r="K1519" s="442"/>
      <c r="L1519" s="407" t="s">
        <v>6684</v>
      </c>
      <c r="M1519" s="205" t="s">
        <v>948</v>
      </c>
      <c r="N1519" s="205" t="s">
        <v>34</v>
      </c>
      <c r="O1519" s="204">
        <v>65700</v>
      </c>
      <c r="P1519" s="204"/>
      <c r="Q1519" s="204"/>
      <c r="R1519" s="204"/>
      <c r="S1519" s="204"/>
      <c r="T1519" s="640">
        <v>19.37</v>
      </c>
      <c r="U1519" s="204">
        <v>180</v>
      </c>
      <c r="V1519" s="204">
        <v>65700</v>
      </c>
      <c r="W1519" s="422" t="s">
        <v>6989</v>
      </c>
      <c r="X1519" s="204">
        <v>35</v>
      </c>
      <c r="Y1519" s="204">
        <v>25</v>
      </c>
      <c r="Z1519" s="204">
        <v>125</v>
      </c>
      <c r="AA1519" s="204" t="s">
        <v>1090</v>
      </c>
      <c r="AB1519" s="204" t="s">
        <v>1090</v>
      </c>
      <c r="AC1519" s="204" t="s">
        <v>1090</v>
      </c>
      <c r="AD1519" s="204" t="s">
        <v>1090</v>
      </c>
      <c r="AE1519" s="204" t="s">
        <v>1090</v>
      </c>
      <c r="AF1519" s="204">
        <v>0.3</v>
      </c>
      <c r="AG1519" s="204" t="s">
        <v>8283</v>
      </c>
      <c r="AH1519" s="204">
        <v>755.2</v>
      </c>
      <c r="AI1519" s="204" t="s">
        <v>8432</v>
      </c>
      <c r="AJ1519" s="204" t="s">
        <v>8433</v>
      </c>
      <c r="AK1519" s="205" t="s">
        <v>1108</v>
      </c>
      <c r="AL1519" s="204" t="s">
        <v>8478</v>
      </c>
    </row>
    <row r="1520" spans="1:38" ht="39" customHeight="1" thickBot="1" x14ac:dyDescent="0.3">
      <c r="A1520" s="159" t="s">
        <v>8434</v>
      </c>
      <c r="B1520" s="407">
        <v>44732</v>
      </c>
      <c r="C1520" s="205" t="s">
        <v>8435</v>
      </c>
      <c r="D1520" s="204" t="s">
        <v>8437</v>
      </c>
      <c r="E1520" s="94" t="s">
        <v>33</v>
      </c>
      <c r="F1520" s="94" t="s">
        <v>41</v>
      </c>
      <c r="G1520" s="94" t="s">
        <v>33</v>
      </c>
      <c r="H1520" s="408" t="s">
        <v>7107</v>
      </c>
      <c r="I1520" s="423">
        <v>44754</v>
      </c>
      <c r="J1520" s="407">
        <v>46924</v>
      </c>
      <c r="K1520" s="442"/>
      <c r="L1520" s="407" t="s">
        <v>6684</v>
      </c>
      <c r="M1520" s="205" t="s">
        <v>1084</v>
      </c>
      <c r="N1520" s="205" t="s">
        <v>34</v>
      </c>
      <c r="O1520" s="204">
        <v>40697.5</v>
      </c>
      <c r="P1520" s="204"/>
      <c r="Q1520" s="204"/>
      <c r="R1520" s="204"/>
      <c r="S1520" s="204"/>
      <c r="T1520" s="640">
        <v>52.9</v>
      </c>
      <c r="U1520" s="204">
        <v>111.5</v>
      </c>
      <c r="V1520" s="204">
        <v>40697.5</v>
      </c>
      <c r="W1520" s="422" t="s">
        <v>8055</v>
      </c>
      <c r="X1520" s="204">
        <v>35</v>
      </c>
      <c r="Y1520" s="204">
        <v>25</v>
      </c>
      <c r="Z1520" s="204">
        <v>125</v>
      </c>
      <c r="AA1520" s="204" t="s">
        <v>1090</v>
      </c>
      <c r="AB1520" s="204" t="s">
        <v>1090</v>
      </c>
      <c r="AC1520" s="204" t="s">
        <v>1090</v>
      </c>
      <c r="AD1520" s="204" t="s">
        <v>1090</v>
      </c>
      <c r="AE1520" s="204" t="s">
        <v>1090</v>
      </c>
      <c r="AF1520" s="204">
        <v>0.3</v>
      </c>
      <c r="AG1520" s="204" t="s">
        <v>1090</v>
      </c>
      <c r="AH1520" s="204">
        <v>662.95</v>
      </c>
      <c r="AI1520" s="204" t="s">
        <v>8438</v>
      </c>
      <c r="AJ1520" s="204" t="s">
        <v>8439</v>
      </c>
      <c r="AK1520" s="205" t="s">
        <v>200</v>
      </c>
      <c r="AL1520" s="204"/>
    </row>
    <row r="1521" spans="1:38" ht="39" customHeight="1" x14ac:dyDescent="0.25">
      <c r="A1521" s="157" t="s">
        <v>8448</v>
      </c>
      <c r="B1521" s="419">
        <v>44742</v>
      </c>
      <c r="C1521" s="403" t="s">
        <v>8449</v>
      </c>
      <c r="D1521" s="192" t="s">
        <v>8452</v>
      </c>
      <c r="E1521" s="64" t="s">
        <v>7365</v>
      </c>
      <c r="F1521" s="64" t="s">
        <v>106</v>
      </c>
      <c r="G1521" s="64" t="s">
        <v>33</v>
      </c>
      <c r="H1521" s="418" t="s">
        <v>8453</v>
      </c>
      <c r="I1521" s="421">
        <v>44765</v>
      </c>
      <c r="J1521" s="419">
        <v>46934</v>
      </c>
      <c r="L1521" s="419" t="s">
        <v>1201</v>
      </c>
      <c r="M1521" s="403" t="s">
        <v>4767</v>
      </c>
      <c r="N1521" s="403" t="s">
        <v>34</v>
      </c>
      <c r="O1521" s="192">
        <v>5990.4</v>
      </c>
      <c r="T1521" s="639" t="s">
        <v>8454</v>
      </c>
      <c r="U1521" s="192" t="s">
        <v>8455</v>
      </c>
      <c r="V1521" s="192">
        <v>5990.4</v>
      </c>
      <c r="W1521" s="420" t="s">
        <v>6690</v>
      </c>
      <c r="X1521" s="192">
        <v>50</v>
      </c>
      <c r="Y1521" s="192">
        <v>25</v>
      </c>
      <c r="Z1521" s="192">
        <v>125</v>
      </c>
      <c r="AA1521" s="192" t="s">
        <v>1090</v>
      </c>
      <c r="AB1521" s="192" t="s">
        <v>1090</v>
      </c>
      <c r="AC1521" s="192" t="s">
        <v>1090</v>
      </c>
      <c r="AD1521" s="192" t="s">
        <v>1090</v>
      </c>
      <c r="AE1521" s="192" t="s">
        <v>1090</v>
      </c>
      <c r="AF1521" s="192">
        <v>0.5</v>
      </c>
      <c r="AG1521" s="192" t="s">
        <v>1090</v>
      </c>
      <c r="AH1521" s="192">
        <v>550</v>
      </c>
      <c r="AI1521" s="192" t="s">
        <v>8456</v>
      </c>
      <c r="AJ1521" s="192" t="s">
        <v>8457</v>
      </c>
      <c r="AK1521" s="403" t="s">
        <v>200</v>
      </c>
      <c r="AL1521" s="192"/>
    </row>
    <row r="1522" spans="1:38" ht="39" customHeight="1" x14ac:dyDescent="0.25">
      <c r="A1522" s="73" t="s">
        <v>8448</v>
      </c>
      <c r="B1522" s="421">
        <v>44742</v>
      </c>
      <c r="C1522" s="192" t="s">
        <v>8450</v>
      </c>
      <c r="D1522" s="192" t="s">
        <v>8452</v>
      </c>
      <c r="E1522" s="11" t="s">
        <v>7365</v>
      </c>
      <c r="F1522" s="11" t="s">
        <v>106</v>
      </c>
      <c r="G1522" s="11" t="s">
        <v>33</v>
      </c>
      <c r="H1522" s="420" t="s">
        <v>8453</v>
      </c>
      <c r="I1522" s="421">
        <v>44765</v>
      </c>
      <c r="J1522" s="421">
        <v>46934</v>
      </c>
      <c r="L1522" s="421" t="s">
        <v>1201</v>
      </c>
      <c r="M1522" s="192" t="s">
        <v>4767</v>
      </c>
      <c r="N1522" s="192" t="s">
        <v>34</v>
      </c>
      <c r="O1522" s="192">
        <v>1580</v>
      </c>
      <c r="T1522" s="639">
        <v>0.57599999999999996</v>
      </c>
      <c r="U1522" s="192">
        <v>4.32</v>
      </c>
      <c r="V1522" s="192">
        <v>1580</v>
      </c>
      <c r="W1522" s="420" t="s">
        <v>6690</v>
      </c>
      <c r="X1522" s="192">
        <v>50</v>
      </c>
      <c r="Y1522" s="192">
        <v>25</v>
      </c>
      <c r="Z1522" s="192">
        <v>125</v>
      </c>
      <c r="AA1522" s="192" t="s">
        <v>1090</v>
      </c>
      <c r="AB1522" s="192" t="s">
        <v>1090</v>
      </c>
      <c r="AC1522" s="192" t="s">
        <v>1090</v>
      </c>
      <c r="AD1522" s="192" t="s">
        <v>1090</v>
      </c>
      <c r="AE1522" s="192" t="s">
        <v>1090</v>
      </c>
      <c r="AF1522" s="192">
        <v>0.5</v>
      </c>
      <c r="AG1522" s="192" t="s">
        <v>1090</v>
      </c>
      <c r="AH1522" s="192">
        <v>550</v>
      </c>
      <c r="AI1522" s="192" t="s">
        <v>8456</v>
      </c>
      <c r="AJ1522" s="192" t="s">
        <v>8457</v>
      </c>
      <c r="AK1522" s="192" t="s">
        <v>200</v>
      </c>
      <c r="AL1522" s="192"/>
    </row>
    <row r="1523" spans="1:38" ht="39" customHeight="1" thickBot="1" x14ac:dyDescent="0.3">
      <c r="A1523" s="158" t="s">
        <v>8448</v>
      </c>
      <c r="B1523" s="423">
        <v>44742</v>
      </c>
      <c r="C1523" s="204" t="s">
        <v>8451</v>
      </c>
      <c r="D1523" s="204" t="s">
        <v>8452</v>
      </c>
      <c r="E1523" s="67" t="s">
        <v>7365</v>
      </c>
      <c r="F1523" s="67" t="s">
        <v>106</v>
      </c>
      <c r="G1523" s="67" t="s">
        <v>33</v>
      </c>
      <c r="H1523" s="422" t="s">
        <v>8453</v>
      </c>
      <c r="I1523" s="423">
        <v>44765</v>
      </c>
      <c r="J1523" s="423">
        <v>46934</v>
      </c>
      <c r="K1523" s="442"/>
      <c r="L1523" s="423" t="s">
        <v>1201</v>
      </c>
      <c r="M1523" s="204" t="s">
        <v>4767</v>
      </c>
      <c r="N1523" s="204" t="s">
        <v>34</v>
      </c>
      <c r="O1523" s="204">
        <v>450</v>
      </c>
      <c r="P1523" s="204"/>
      <c r="Q1523" s="204"/>
      <c r="R1523" s="204"/>
      <c r="S1523" s="204"/>
      <c r="T1523" s="640">
        <v>0.05</v>
      </c>
      <c r="U1523" s="204">
        <v>1.23</v>
      </c>
      <c r="V1523" s="204">
        <v>450</v>
      </c>
      <c r="W1523" s="422" t="s">
        <v>6690</v>
      </c>
      <c r="X1523" s="204">
        <v>50</v>
      </c>
      <c r="Y1523" s="204">
        <v>25</v>
      </c>
      <c r="Z1523" s="204">
        <v>125</v>
      </c>
      <c r="AA1523" s="204" t="s">
        <v>1090</v>
      </c>
      <c r="AB1523" s="204" t="s">
        <v>1090</v>
      </c>
      <c r="AC1523" s="204" t="s">
        <v>1090</v>
      </c>
      <c r="AD1523" s="204" t="s">
        <v>1090</v>
      </c>
      <c r="AE1523" s="204" t="s">
        <v>1090</v>
      </c>
      <c r="AF1523" s="204">
        <v>0.5</v>
      </c>
      <c r="AG1523" s="204" t="s">
        <v>1090</v>
      </c>
      <c r="AH1523" s="204">
        <v>550</v>
      </c>
      <c r="AI1523" s="204" t="s">
        <v>8456</v>
      </c>
      <c r="AJ1523" s="204" t="s">
        <v>8457</v>
      </c>
      <c r="AK1523" s="204" t="s">
        <v>200</v>
      </c>
      <c r="AL1523" s="204"/>
    </row>
    <row r="1524" spans="1:38" ht="39" customHeight="1" x14ac:dyDescent="0.25">
      <c r="A1524" s="154" t="s">
        <v>8460</v>
      </c>
      <c r="B1524" s="549">
        <v>44754</v>
      </c>
      <c r="C1524" s="439" t="s">
        <v>8458</v>
      </c>
      <c r="D1524" s="794" t="s">
        <v>8464</v>
      </c>
      <c r="E1524" s="98" t="s">
        <v>8465</v>
      </c>
      <c r="F1524" s="98" t="s">
        <v>41</v>
      </c>
      <c r="G1524" s="98" t="s">
        <v>33</v>
      </c>
      <c r="H1524" s="548" t="s">
        <v>8466</v>
      </c>
      <c r="I1524" s="856">
        <v>44772</v>
      </c>
      <c r="J1524" s="549" t="s">
        <v>6172</v>
      </c>
      <c r="K1524" s="857"/>
      <c r="L1524" s="549" t="s">
        <v>6749</v>
      </c>
      <c r="M1524" s="439" t="s">
        <v>3215</v>
      </c>
      <c r="N1524" s="439" t="s">
        <v>34</v>
      </c>
      <c r="O1524" s="794">
        <v>4492</v>
      </c>
      <c r="P1524" s="794"/>
      <c r="Q1524" s="794"/>
      <c r="R1524" s="794" t="s">
        <v>8583</v>
      </c>
      <c r="S1524" s="794"/>
      <c r="T1524" s="858">
        <v>1.3120000000000001</v>
      </c>
      <c r="U1524" s="794">
        <v>12.31</v>
      </c>
      <c r="V1524" s="794">
        <v>4492</v>
      </c>
      <c r="W1524" s="704" t="s">
        <v>6574</v>
      </c>
      <c r="X1524" s="794">
        <v>35</v>
      </c>
      <c r="Y1524" s="794">
        <v>25</v>
      </c>
      <c r="Z1524" s="794">
        <v>125</v>
      </c>
      <c r="AA1524" s="794" t="s">
        <v>1090</v>
      </c>
      <c r="AB1524" s="794" t="s">
        <v>1090</v>
      </c>
      <c r="AC1524" s="794" t="s">
        <v>1090</v>
      </c>
      <c r="AD1524" s="794" t="s">
        <v>1090</v>
      </c>
      <c r="AE1524" s="794" t="s">
        <v>1090</v>
      </c>
      <c r="AF1524" s="794" t="s">
        <v>1090</v>
      </c>
      <c r="AG1524" s="794" t="s">
        <v>1090</v>
      </c>
      <c r="AH1524" s="794">
        <v>556.49099999999999</v>
      </c>
      <c r="AI1524" s="794" t="s">
        <v>8469</v>
      </c>
      <c r="AJ1524" s="794" t="s">
        <v>8470</v>
      </c>
      <c r="AK1524" s="439" t="s">
        <v>6175</v>
      </c>
      <c r="AL1524" s="794"/>
    </row>
    <row r="1525" spans="1:38" ht="39" customHeight="1" x14ac:dyDescent="0.25">
      <c r="A1525" s="155" t="s">
        <v>8460</v>
      </c>
      <c r="B1525" s="856">
        <v>44754</v>
      </c>
      <c r="C1525" s="794" t="s">
        <v>8459</v>
      </c>
      <c r="D1525" s="794" t="s">
        <v>8464</v>
      </c>
      <c r="E1525" s="39" t="s">
        <v>8465</v>
      </c>
      <c r="F1525" s="39" t="s">
        <v>41</v>
      </c>
      <c r="G1525" s="39" t="s">
        <v>33</v>
      </c>
      <c r="H1525" s="704" t="s">
        <v>8466</v>
      </c>
      <c r="I1525" s="856">
        <v>44772</v>
      </c>
      <c r="J1525" s="856" t="s">
        <v>6172</v>
      </c>
      <c r="K1525" s="857"/>
      <c r="L1525" s="856" t="s">
        <v>6749</v>
      </c>
      <c r="M1525" s="794" t="s">
        <v>3215</v>
      </c>
      <c r="N1525" s="794" t="s">
        <v>34</v>
      </c>
      <c r="O1525" s="794">
        <v>4484</v>
      </c>
      <c r="P1525" s="794"/>
      <c r="Q1525" s="794"/>
      <c r="R1525" s="794" t="s">
        <v>8583</v>
      </c>
      <c r="S1525" s="794"/>
      <c r="T1525" s="858">
        <v>1.3080000000000001</v>
      </c>
      <c r="U1525" s="794">
        <v>12.29</v>
      </c>
      <c r="V1525" s="794">
        <v>4484</v>
      </c>
      <c r="W1525" s="704" t="s">
        <v>6574</v>
      </c>
      <c r="X1525" s="794">
        <v>35</v>
      </c>
      <c r="Y1525" s="794">
        <v>25</v>
      </c>
      <c r="Z1525" s="794">
        <v>125</v>
      </c>
      <c r="AA1525" s="794"/>
      <c r="AB1525" s="794"/>
      <c r="AC1525" s="794"/>
      <c r="AD1525" s="794"/>
      <c r="AE1525" s="794"/>
      <c r="AF1525" s="794"/>
      <c r="AG1525" s="794"/>
      <c r="AH1525" s="794">
        <v>556.49099999999999</v>
      </c>
      <c r="AI1525" s="794" t="s">
        <v>8469</v>
      </c>
      <c r="AJ1525" s="794" t="s">
        <v>8470</v>
      </c>
      <c r="AK1525" s="794" t="s">
        <v>6175</v>
      </c>
      <c r="AL1525" s="794"/>
    </row>
    <row r="1526" spans="1:38" ht="39" customHeight="1" x14ac:dyDescent="0.25">
      <c r="A1526" s="155" t="s">
        <v>8460</v>
      </c>
      <c r="B1526" s="856">
        <v>44754</v>
      </c>
      <c r="C1526" s="794" t="s">
        <v>8461</v>
      </c>
      <c r="D1526" s="794" t="s">
        <v>8464</v>
      </c>
      <c r="E1526" s="39" t="s">
        <v>8465</v>
      </c>
      <c r="F1526" s="39" t="s">
        <v>41</v>
      </c>
      <c r="G1526" s="39" t="s">
        <v>33</v>
      </c>
      <c r="H1526" s="704" t="s">
        <v>8466</v>
      </c>
      <c r="I1526" s="856">
        <v>44772</v>
      </c>
      <c r="J1526" s="856" t="s">
        <v>6172</v>
      </c>
      <c r="K1526" s="857"/>
      <c r="L1526" s="856" t="s">
        <v>6749</v>
      </c>
      <c r="M1526" s="794" t="s">
        <v>3215</v>
      </c>
      <c r="N1526" s="794" t="s">
        <v>34</v>
      </c>
      <c r="O1526" s="794"/>
      <c r="P1526" s="794"/>
      <c r="Q1526" s="794"/>
      <c r="R1526" s="794" t="s">
        <v>8583</v>
      </c>
      <c r="S1526" s="794"/>
      <c r="T1526" s="858"/>
      <c r="U1526" s="794"/>
      <c r="V1526" s="794"/>
      <c r="W1526" s="704" t="s">
        <v>6574</v>
      </c>
      <c r="X1526" s="794">
        <v>50</v>
      </c>
      <c r="Y1526" s="794"/>
      <c r="Z1526" s="794">
        <v>125</v>
      </c>
      <c r="AA1526" s="794" t="s">
        <v>1090</v>
      </c>
      <c r="AB1526" s="794" t="s">
        <v>1090</v>
      </c>
      <c r="AC1526" s="794" t="s">
        <v>1090</v>
      </c>
      <c r="AD1526" s="794" t="s">
        <v>1090</v>
      </c>
      <c r="AE1526" s="794" t="s">
        <v>1090</v>
      </c>
      <c r="AF1526" s="794">
        <v>0.3</v>
      </c>
      <c r="AG1526" s="794" t="s">
        <v>1090</v>
      </c>
      <c r="AH1526" s="794">
        <v>556.49099999999999</v>
      </c>
      <c r="AI1526" s="794" t="s">
        <v>8469</v>
      </c>
      <c r="AJ1526" s="794" t="s">
        <v>8470</v>
      </c>
      <c r="AK1526" s="794" t="s">
        <v>6175</v>
      </c>
      <c r="AL1526" s="794" t="s">
        <v>8467</v>
      </c>
    </row>
    <row r="1527" spans="1:38" ht="39" customHeight="1" x14ac:dyDescent="0.25">
      <c r="A1527" s="155" t="s">
        <v>8460</v>
      </c>
      <c r="B1527" s="856">
        <v>44754</v>
      </c>
      <c r="C1527" s="794" t="s">
        <v>8462</v>
      </c>
      <c r="D1527" s="794" t="s">
        <v>8464</v>
      </c>
      <c r="E1527" s="39" t="s">
        <v>8465</v>
      </c>
      <c r="F1527" s="39" t="s">
        <v>41</v>
      </c>
      <c r="G1527" s="39" t="s">
        <v>33</v>
      </c>
      <c r="H1527" s="704" t="s">
        <v>8466</v>
      </c>
      <c r="I1527" s="856">
        <v>44772</v>
      </c>
      <c r="J1527" s="856" t="s">
        <v>6172</v>
      </c>
      <c r="K1527" s="857"/>
      <c r="L1527" s="856" t="s">
        <v>6749</v>
      </c>
      <c r="M1527" s="794" t="s">
        <v>3215</v>
      </c>
      <c r="N1527" s="794" t="s">
        <v>34</v>
      </c>
      <c r="O1527" s="794"/>
      <c r="P1527" s="794"/>
      <c r="Q1527" s="794"/>
      <c r="R1527" s="794" t="s">
        <v>8583</v>
      </c>
      <c r="S1527" s="794"/>
      <c r="T1527" s="858"/>
      <c r="U1527" s="794"/>
      <c r="V1527" s="794"/>
      <c r="W1527" s="704" t="s">
        <v>6574</v>
      </c>
      <c r="X1527" s="794">
        <v>50</v>
      </c>
      <c r="Y1527" s="794"/>
      <c r="Z1527" s="794">
        <v>125</v>
      </c>
      <c r="AA1527" s="794" t="s">
        <v>1090</v>
      </c>
      <c r="AB1527" s="794" t="s">
        <v>1090</v>
      </c>
      <c r="AC1527" s="794" t="s">
        <v>1090</v>
      </c>
      <c r="AD1527" s="794" t="s">
        <v>1090</v>
      </c>
      <c r="AE1527" s="794" t="s">
        <v>1090</v>
      </c>
      <c r="AF1527" s="794">
        <v>0.3</v>
      </c>
      <c r="AG1527" s="794" t="s">
        <v>1090</v>
      </c>
      <c r="AH1527" s="794">
        <v>556.49099999999999</v>
      </c>
      <c r="AI1527" s="794" t="s">
        <v>8469</v>
      </c>
      <c r="AJ1527" s="794" t="s">
        <v>8470</v>
      </c>
      <c r="AK1527" s="794" t="s">
        <v>6175</v>
      </c>
      <c r="AL1527" s="794" t="s">
        <v>8468</v>
      </c>
    </row>
    <row r="1528" spans="1:38" ht="39" customHeight="1" thickBot="1" x14ac:dyDescent="0.3">
      <c r="A1528" s="156" t="s">
        <v>8460</v>
      </c>
      <c r="B1528" s="551">
        <v>44754</v>
      </c>
      <c r="C1528" s="483" t="s">
        <v>8463</v>
      </c>
      <c r="D1528" s="483" t="s">
        <v>8464</v>
      </c>
      <c r="E1528" s="103" t="s">
        <v>8465</v>
      </c>
      <c r="F1528" s="103" t="s">
        <v>41</v>
      </c>
      <c r="G1528" s="103" t="s">
        <v>33</v>
      </c>
      <c r="H1528" s="550" t="s">
        <v>8466</v>
      </c>
      <c r="I1528" s="551">
        <v>44772</v>
      </c>
      <c r="J1528" s="551" t="s">
        <v>6172</v>
      </c>
      <c r="K1528" s="693"/>
      <c r="L1528" s="551" t="s">
        <v>6749</v>
      </c>
      <c r="M1528" s="483" t="s">
        <v>3215</v>
      </c>
      <c r="N1528" s="483" t="s">
        <v>34</v>
      </c>
      <c r="O1528" s="483">
        <v>41550</v>
      </c>
      <c r="P1528" s="483"/>
      <c r="Q1528" s="483"/>
      <c r="R1528" s="483" t="s">
        <v>8583</v>
      </c>
      <c r="S1528" s="483"/>
      <c r="T1528" s="643">
        <v>277</v>
      </c>
      <c r="U1528" s="483">
        <v>116.7</v>
      </c>
      <c r="V1528" s="483">
        <v>41550</v>
      </c>
      <c r="W1528" s="550" t="s">
        <v>6574</v>
      </c>
      <c r="X1528" s="483">
        <v>50</v>
      </c>
      <c r="Y1528" s="483">
        <v>25</v>
      </c>
      <c r="Z1528" s="483">
        <v>125</v>
      </c>
      <c r="AA1528" s="483" t="s">
        <v>1090</v>
      </c>
      <c r="AB1528" s="483" t="s">
        <v>1090</v>
      </c>
      <c r="AC1528" s="483" t="s">
        <v>1090</v>
      </c>
      <c r="AD1528" s="483" t="s">
        <v>1090</v>
      </c>
      <c r="AE1528" s="483" t="s">
        <v>1090</v>
      </c>
      <c r="AF1528" s="483">
        <v>0.3</v>
      </c>
      <c r="AG1528" s="483" t="s">
        <v>1090</v>
      </c>
      <c r="AH1528" s="483">
        <v>556.49099999999999</v>
      </c>
      <c r="AI1528" s="483" t="s">
        <v>8469</v>
      </c>
      <c r="AJ1528" s="483" t="s">
        <v>8470</v>
      </c>
      <c r="AK1528" s="483" t="s">
        <v>6175</v>
      </c>
      <c r="AL1528" s="483"/>
    </row>
    <row r="1529" spans="1:38" ht="39" customHeight="1" thickBot="1" x14ac:dyDescent="0.3">
      <c r="A1529" s="159" t="s">
        <v>8471</v>
      </c>
      <c r="B1529" s="407">
        <v>44746</v>
      </c>
      <c r="C1529" s="205" t="s">
        <v>8472</v>
      </c>
      <c r="D1529" s="204" t="s">
        <v>8473</v>
      </c>
      <c r="E1529" s="94" t="s">
        <v>74</v>
      </c>
      <c r="F1529" s="94" t="s">
        <v>74</v>
      </c>
      <c r="G1529" s="94" t="s">
        <v>45</v>
      </c>
      <c r="H1529" s="408" t="s">
        <v>5844</v>
      </c>
      <c r="I1529" s="423">
        <v>44764</v>
      </c>
      <c r="J1529" s="407">
        <v>46938</v>
      </c>
      <c r="K1529" s="442"/>
      <c r="L1529" s="407" t="s">
        <v>6529</v>
      </c>
      <c r="M1529" s="205" t="s">
        <v>335</v>
      </c>
      <c r="N1529" s="205" t="s">
        <v>48</v>
      </c>
      <c r="O1529" s="204">
        <v>146000</v>
      </c>
      <c r="P1529" s="204"/>
      <c r="Q1529" s="204"/>
      <c r="R1529" s="204"/>
      <c r="S1529" s="204"/>
      <c r="T1529" s="640">
        <v>47.34</v>
      </c>
      <c r="U1529" s="204">
        <v>400</v>
      </c>
      <c r="V1529" s="204">
        <v>146000</v>
      </c>
      <c r="W1529" s="422" t="s">
        <v>8055</v>
      </c>
      <c r="X1529" s="204">
        <v>35</v>
      </c>
      <c r="Y1529" s="204">
        <v>25</v>
      </c>
      <c r="Z1529" s="204">
        <v>125</v>
      </c>
      <c r="AA1529" s="204" t="s">
        <v>1090</v>
      </c>
      <c r="AB1529" s="204" t="s">
        <v>1090</v>
      </c>
      <c r="AC1529" s="204" t="s">
        <v>1090</v>
      </c>
      <c r="AD1529" s="204" t="s">
        <v>1090</v>
      </c>
      <c r="AE1529" s="204" t="s">
        <v>1090</v>
      </c>
      <c r="AF1529" s="204">
        <v>0.3</v>
      </c>
      <c r="AG1529" s="204" t="s">
        <v>8276</v>
      </c>
      <c r="AH1529" s="204">
        <v>56</v>
      </c>
      <c r="AI1529" s="204" t="s">
        <v>8474</v>
      </c>
      <c r="AJ1529" s="204" t="s">
        <v>8475</v>
      </c>
      <c r="AK1529" s="205" t="s">
        <v>200</v>
      </c>
      <c r="AL1529" s="204"/>
    </row>
    <row r="1530" spans="1:38" ht="39" customHeight="1" x14ac:dyDescent="0.25">
      <c r="A1530" s="157" t="s">
        <v>8480</v>
      </c>
      <c r="B1530" s="419">
        <v>44771</v>
      </c>
      <c r="C1530" s="403" t="s">
        <v>8481</v>
      </c>
      <c r="D1530" s="192" t="s">
        <v>8483</v>
      </c>
      <c r="E1530" s="64" t="s">
        <v>8484</v>
      </c>
      <c r="F1530" s="64" t="s">
        <v>128</v>
      </c>
      <c r="G1530" s="64" t="s">
        <v>128</v>
      </c>
      <c r="H1530" s="418" t="s">
        <v>8485</v>
      </c>
      <c r="I1530" s="421">
        <v>44798</v>
      </c>
      <c r="J1530" s="419">
        <v>46963</v>
      </c>
      <c r="L1530" s="419" t="s">
        <v>8486</v>
      </c>
      <c r="M1530" s="403" t="s">
        <v>8487</v>
      </c>
      <c r="N1530" s="403" t="s">
        <v>66</v>
      </c>
      <c r="O1530" s="192">
        <v>6935.3</v>
      </c>
      <c r="T1530" s="639">
        <v>0.37</v>
      </c>
      <c r="U1530" s="192">
        <v>25.69</v>
      </c>
      <c r="V1530" s="192">
        <v>6935.3</v>
      </c>
      <c r="W1530" s="420" t="s">
        <v>8055</v>
      </c>
      <c r="X1530" s="192">
        <v>35</v>
      </c>
      <c r="Y1530" s="192">
        <v>50</v>
      </c>
      <c r="Z1530" s="192">
        <v>250</v>
      </c>
      <c r="AA1530" s="192" t="s">
        <v>1090</v>
      </c>
      <c r="AB1530" s="192" t="s">
        <v>1090</v>
      </c>
      <c r="AC1530" s="192" t="s">
        <v>1090</v>
      </c>
      <c r="AD1530" s="192" t="s">
        <v>1090</v>
      </c>
      <c r="AE1530" s="192" t="s">
        <v>1090</v>
      </c>
      <c r="AF1530" s="192" t="s">
        <v>1090</v>
      </c>
      <c r="AG1530" s="192" t="s">
        <v>6306</v>
      </c>
      <c r="AH1530" s="192">
        <v>228.06</v>
      </c>
      <c r="AI1530" s="192" t="s">
        <v>8488</v>
      </c>
      <c r="AJ1530" s="192" t="s">
        <v>8489</v>
      </c>
      <c r="AK1530" s="403"/>
      <c r="AL1530" s="192"/>
    </row>
    <row r="1531" spans="1:38" ht="39" customHeight="1" thickBot="1" x14ac:dyDescent="0.3">
      <c r="A1531" s="158" t="s">
        <v>8480</v>
      </c>
      <c r="B1531" s="423">
        <v>44771</v>
      </c>
      <c r="C1531" s="204" t="s">
        <v>8482</v>
      </c>
      <c r="D1531" s="204" t="s">
        <v>8483</v>
      </c>
      <c r="E1531" s="67" t="s">
        <v>8484</v>
      </c>
      <c r="F1531" s="67" t="s">
        <v>128</v>
      </c>
      <c r="G1531" s="67" t="s">
        <v>128</v>
      </c>
      <c r="H1531" s="422" t="s">
        <v>8485</v>
      </c>
      <c r="I1531" s="423">
        <v>44798</v>
      </c>
      <c r="J1531" s="423">
        <v>46963</v>
      </c>
      <c r="K1531" s="442"/>
      <c r="L1531" s="423" t="s">
        <v>8486</v>
      </c>
      <c r="M1531" s="204" t="s">
        <v>8487</v>
      </c>
      <c r="N1531" s="204" t="s">
        <v>66</v>
      </c>
      <c r="O1531" s="204">
        <v>1555.6</v>
      </c>
      <c r="P1531" s="204"/>
      <c r="Q1531" s="204"/>
      <c r="R1531" s="204"/>
      <c r="S1531" s="204"/>
      <c r="T1531" s="640">
        <v>0.17499999999999999</v>
      </c>
      <c r="U1531" s="204">
        <v>51.85</v>
      </c>
      <c r="V1531" s="204">
        <v>1555.6</v>
      </c>
      <c r="W1531" s="422" t="s">
        <v>8055</v>
      </c>
      <c r="X1531" s="204">
        <v>35</v>
      </c>
      <c r="Y1531" s="204">
        <v>50</v>
      </c>
      <c r="Z1531" s="204">
        <v>250</v>
      </c>
      <c r="AA1531" s="204" t="s">
        <v>1090</v>
      </c>
      <c r="AB1531" s="204" t="s">
        <v>1090</v>
      </c>
      <c r="AC1531" s="204" t="s">
        <v>1090</v>
      </c>
      <c r="AD1531" s="204" t="s">
        <v>1090</v>
      </c>
      <c r="AE1531" s="204" t="s">
        <v>1090</v>
      </c>
      <c r="AF1531" s="204" t="s">
        <v>1090</v>
      </c>
      <c r="AG1531" s="204" t="s">
        <v>6306</v>
      </c>
      <c r="AH1531" s="204">
        <v>226</v>
      </c>
      <c r="AI1531" s="204" t="s">
        <v>8490</v>
      </c>
      <c r="AJ1531" s="204" t="s">
        <v>8491</v>
      </c>
      <c r="AK1531" s="204"/>
      <c r="AL1531" s="204"/>
    </row>
    <row r="1532" spans="1:38" ht="39" customHeight="1" thickBot="1" x14ac:dyDescent="0.3">
      <c r="A1532" s="159" t="s">
        <v>8492</v>
      </c>
      <c r="B1532" s="407">
        <v>44784</v>
      </c>
      <c r="C1532" s="205" t="s">
        <v>8493</v>
      </c>
      <c r="D1532" s="204" t="s">
        <v>8494</v>
      </c>
      <c r="E1532" s="94" t="s">
        <v>128</v>
      </c>
      <c r="F1532" s="94" t="s">
        <v>128</v>
      </c>
      <c r="G1532" s="94" t="s">
        <v>128</v>
      </c>
      <c r="H1532" s="408" t="s">
        <v>3315</v>
      </c>
      <c r="I1532" s="423">
        <v>44809</v>
      </c>
      <c r="J1532" s="407">
        <v>46976</v>
      </c>
      <c r="K1532" s="442"/>
      <c r="L1532" s="407" t="s">
        <v>1362</v>
      </c>
      <c r="M1532" s="205" t="s">
        <v>4768</v>
      </c>
      <c r="N1532" s="205" t="s">
        <v>284</v>
      </c>
      <c r="O1532" s="204">
        <v>38325</v>
      </c>
      <c r="P1532" s="204"/>
      <c r="Q1532" s="204"/>
      <c r="R1532" s="204"/>
      <c r="S1532" s="204"/>
      <c r="T1532" s="640">
        <v>13.125</v>
      </c>
      <c r="U1532" s="204">
        <v>105</v>
      </c>
      <c r="V1532" s="204">
        <v>38325</v>
      </c>
      <c r="W1532" s="422" t="s">
        <v>8179</v>
      </c>
      <c r="X1532" s="204">
        <v>50</v>
      </c>
      <c r="Y1532" s="204">
        <v>50</v>
      </c>
      <c r="Z1532" s="204">
        <v>250</v>
      </c>
      <c r="AA1532" s="204" t="s">
        <v>1090</v>
      </c>
      <c r="AB1532" s="204" t="s">
        <v>1090</v>
      </c>
      <c r="AC1532" s="204" t="s">
        <v>1090</v>
      </c>
      <c r="AD1532" s="204">
        <v>10</v>
      </c>
      <c r="AE1532" s="204" t="s">
        <v>1090</v>
      </c>
      <c r="AF1532" s="204" t="s">
        <v>1090</v>
      </c>
      <c r="AG1532" s="204" t="s">
        <v>6212</v>
      </c>
      <c r="AH1532" s="204">
        <v>297.04000000000002</v>
      </c>
      <c r="AI1532" s="204" t="s">
        <v>8495</v>
      </c>
      <c r="AJ1532" s="204" t="s">
        <v>8496</v>
      </c>
      <c r="AK1532" s="205"/>
      <c r="AL1532" s="204" t="s">
        <v>8509</v>
      </c>
    </row>
    <row r="1533" spans="1:38" ht="39" customHeight="1" x14ac:dyDescent="0.25">
      <c r="A1533" s="157" t="s">
        <v>8497</v>
      </c>
      <c r="B1533" s="419">
        <v>44770</v>
      </c>
      <c r="C1533" s="403" t="s">
        <v>8499</v>
      </c>
      <c r="D1533" s="192" t="s">
        <v>8498</v>
      </c>
      <c r="E1533" s="64" t="s">
        <v>194</v>
      </c>
      <c r="F1533" s="64" t="s">
        <v>194</v>
      </c>
      <c r="G1533" s="64" t="s">
        <v>28</v>
      </c>
      <c r="H1533" s="418" t="s">
        <v>5859</v>
      </c>
      <c r="I1533" s="421">
        <v>44792</v>
      </c>
      <c r="J1533" s="419">
        <v>46962</v>
      </c>
      <c r="L1533" s="419" t="s">
        <v>6755</v>
      </c>
      <c r="M1533" s="403" t="s">
        <v>959</v>
      </c>
      <c r="N1533" s="403" t="s">
        <v>21</v>
      </c>
      <c r="O1533" s="192">
        <v>250631</v>
      </c>
      <c r="T1533" s="639">
        <v>325.5</v>
      </c>
      <c r="U1533" s="192">
        <v>911.36</v>
      </c>
      <c r="V1533" s="192">
        <v>250631</v>
      </c>
      <c r="W1533" s="420" t="s">
        <v>5892</v>
      </c>
      <c r="X1533" s="192">
        <v>25</v>
      </c>
      <c r="Y1533" s="192" t="s">
        <v>1090</v>
      </c>
      <c r="Z1533" s="192" t="s">
        <v>1090</v>
      </c>
      <c r="AA1533" s="192" t="s">
        <v>1090</v>
      </c>
      <c r="AB1533" s="192" t="s">
        <v>1090</v>
      </c>
      <c r="AC1533" s="192" t="s">
        <v>1090</v>
      </c>
      <c r="AD1533" s="192" t="s">
        <v>1090</v>
      </c>
      <c r="AE1533" s="192">
        <v>5</v>
      </c>
      <c r="AF1533" s="192">
        <v>10</v>
      </c>
      <c r="AG1533" s="192" t="s">
        <v>8501</v>
      </c>
      <c r="AH1533" s="192"/>
      <c r="AI1533" s="192" t="s">
        <v>8502</v>
      </c>
      <c r="AJ1533" s="192" t="s">
        <v>8503</v>
      </c>
      <c r="AK1533" s="403" t="s">
        <v>1400</v>
      </c>
      <c r="AL1533" s="192"/>
    </row>
    <row r="1534" spans="1:38" ht="39" customHeight="1" thickBot="1" x14ac:dyDescent="0.3">
      <c r="A1534" s="158" t="s">
        <v>8497</v>
      </c>
      <c r="B1534" s="423">
        <v>44770</v>
      </c>
      <c r="C1534" s="204" t="s">
        <v>8500</v>
      </c>
      <c r="D1534" s="204" t="s">
        <v>8498</v>
      </c>
      <c r="E1534" s="67" t="s">
        <v>194</v>
      </c>
      <c r="F1534" s="67" t="s">
        <v>194</v>
      </c>
      <c r="G1534" s="67" t="s">
        <v>28</v>
      </c>
      <c r="H1534" s="422" t="s">
        <v>5859</v>
      </c>
      <c r="I1534" s="423">
        <v>44792</v>
      </c>
      <c r="J1534" s="423">
        <v>46962</v>
      </c>
      <c r="K1534" s="442"/>
      <c r="L1534" s="423" t="s">
        <v>6755</v>
      </c>
      <c r="M1534" s="204" t="s">
        <v>959</v>
      </c>
      <c r="N1534" s="204" t="s">
        <v>21</v>
      </c>
      <c r="O1534" s="204">
        <v>233215.26</v>
      </c>
      <c r="P1534" s="204"/>
      <c r="Q1534" s="204"/>
      <c r="R1534" s="204"/>
      <c r="S1534" s="204"/>
      <c r="T1534" s="640">
        <v>8.61</v>
      </c>
      <c r="U1534" s="204">
        <v>40.130000000000003</v>
      </c>
      <c r="V1534" s="204">
        <v>233215.26</v>
      </c>
      <c r="W1534" s="422" t="s">
        <v>6574</v>
      </c>
      <c r="X1534" s="204">
        <v>60</v>
      </c>
      <c r="Y1534" s="204">
        <v>25</v>
      </c>
      <c r="Z1534" s="204">
        <v>125</v>
      </c>
      <c r="AA1534" s="204" t="s">
        <v>1090</v>
      </c>
      <c r="AB1534" s="204" t="s">
        <v>1090</v>
      </c>
      <c r="AC1534" s="204" t="s">
        <v>1090</v>
      </c>
      <c r="AD1534" s="204" t="s">
        <v>1090</v>
      </c>
      <c r="AE1534" s="204" t="s">
        <v>1090</v>
      </c>
      <c r="AF1534" s="204" t="s">
        <v>1090</v>
      </c>
      <c r="AG1534" s="204" t="s">
        <v>1090</v>
      </c>
      <c r="AH1534" s="204"/>
      <c r="AI1534" s="204" t="s">
        <v>8502</v>
      </c>
      <c r="AJ1534" s="204" t="s">
        <v>8503</v>
      </c>
      <c r="AK1534" s="204" t="s">
        <v>1400</v>
      </c>
      <c r="AL1534" s="204"/>
    </row>
    <row r="1535" spans="1:38" s="60" customFormat="1" ht="34.5" customHeight="1" x14ac:dyDescent="0.25">
      <c r="A1535" s="73" t="s">
        <v>8524</v>
      </c>
      <c r="B1535" s="12">
        <v>44851</v>
      </c>
      <c r="C1535" s="11" t="s">
        <v>6652</v>
      </c>
      <c r="D1535" s="11" t="s">
        <v>6734</v>
      </c>
      <c r="E1535" s="11" t="s">
        <v>6734</v>
      </c>
      <c r="F1535" s="11" t="s">
        <v>6734</v>
      </c>
      <c r="G1535" s="11" t="s">
        <v>128</v>
      </c>
      <c r="H1535" s="73">
        <v>37798</v>
      </c>
      <c r="I1535" s="12">
        <v>39203</v>
      </c>
      <c r="J1535" s="12">
        <v>45717</v>
      </c>
      <c r="K1535" s="11" t="s">
        <v>365</v>
      </c>
      <c r="L1535" s="11" t="s">
        <v>365</v>
      </c>
      <c r="M1535" s="11" t="s">
        <v>6638</v>
      </c>
      <c r="N1535" s="11" t="s">
        <v>25</v>
      </c>
      <c r="O1535" s="11">
        <v>1300000</v>
      </c>
      <c r="P1535" s="818" t="s">
        <v>8520</v>
      </c>
      <c r="Q1535" s="818" t="s">
        <v>8521</v>
      </c>
      <c r="R1535" s="818"/>
      <c r="S1535" s="818"/>
      <c r="T1535" s="559">
        <v>800</v>
      </c>
      <c r="U1535" s="11">
        <v>3562</v>
      </c>
      <c r="V1535" s="11">
        <v>1300000</v>
      </c>
      <c r="W1535" s="11" t="s">
        <v>1089</v>
      </c>
      <c r="X1535" s="11">
        <v>50</v>
      </c>
      <c r="Y1535" s="11">
        <v>15</v>
      </c>
      <c r="Z1535" s="11">
        <v>70</v>
      </c>
      <c r="AA1535" s="11"/>
      <c r="AB1535" s="11"/>
      <c r="AC1535" s="11"/>
      <c r="AD1535" s="11">
        <v>15</v>
      </c>
      <c r="AE1535" s="11">
        <v>2</v>
      </c>
      <c r="AF1535" s="11">
        <v>5</v>
      </c>
      <c r="AG1535" s="11" t="s">
        <v>8518</v>
      </c>
      <c r="AH1535" s="11">
        <v>26.2</v>
      </c>
      <c r="AI1535" s="11" t="s">
        <v>6627</v>
      </c>
      <c r="AJ1535" s="11" t="s">
        <v>6628</v>
      </c>
      <c r="AK1535" s="11" t="s">
        <v>6635</v>
      </c>
      <c r="AL1535" s="60" t="s">
        <v>8523</v>
      </c>
    </row>
    <row r="1536" spans="1:38" s="60" customFormat="1" ht="34.5" customHeight="1" x14ac:dyDescent="0.25">
      <c r="A1536" s="73" t="s">
        <v>8524</v>
      </c>
      <c r="B1536" s="12">
        <v>44851</v>
      </c>
      <c r="C1536" s="11" t="s">
        <v>6650</v>
      </c>
      <c r="D1536" s="11" t="s">
        <v>6734</v>
      </c>
      <c r="E1536" s="11" t="s">
        <v>6734</v>
      </c>
      <c r="F1536" s="11" t="s">
        <v>6734</v>
      </c>
      <c r="G1536" s="11" t="s">
        <v>128</v>
      </c>
      <c r="H1536" s="73">
        <v>37798</v>
      </c>
      <c r="I1536" s="12">
        <v>39203</v>
      </c>
      <c r="J1536" s="12">
        <v>45717</v>
      </c>
      <c r="K1536" s="11" t="s">
        <v>365</v>
      </c>
      <c r="L1536" s="11" t="s">
        <v>365</v>
      </c>
      <c r="M1536" s="11" t="s">
        <v>6638</v>
      </c>
      <c r="N1536" s="11" t="s">
        <v>25</v>
      </c>
      <c r="O1536" s="11">
        <v>2648672</v>
      </c>
      <c r="P1536" s="818" t="s">
        <v>8520</v>
      </c>
      <c r="Q1536" s="818" t="s">
        <v>8521</v>
      </c>
      <c r="R1536" s="818"/>
      <c r="S1536" s="818"/>
      <c r="T1536" s="559">
        <v>653.79999999999995</v>
      </c>
      <c r="U1536" s="11">
        <v>7268</v>
      </c>
      <c r="V1536" s="11">
        <v>2648672</v>
      </c>
      <c r="W1536" s="11" t="s">
        <v>1089</v>
      </c>
      <c r="X1536" s="11">
        <v>50</v>
      </c>
      <c r="Y1536" s="11"/>
      <c r="Z1536" s="11">
        <v>70</v>
      </c>
      <c r="AA1536" s="11"/>
      <c r="AB1536" s="11"/>
      <c r="AC1536" s="11"/>
      <c r="AD1536" s="11">
        <v>15</v>
      </c>
      <c r="AE1536" s="11">
        <v>2</v>
      </c>
      <c r="AF1536" s="11">
        <v>5</v>
      </c>
      <c r="AG1536" s="11" t="s">
        <v>8519</v>
      </c>
      <c r="AH1536" s="11">
        <v>26.67</v>
      </c>
      <c r="AI1536" s="11" t="s">
        <v>6631</v>
      </c>
      <c r="AJ1536" s="11" t="s">
        <v>6632</v>
      </c>
      <c r="AK1536" s="11" t="s">
        <v>6635</v>
      </c>
      <c r="AL1536" s="60" t="s">
        <v>8523</v>
      </c>
    </row>
    <row r="1537" spans="1:38" ht="39" customHeight="1" thickBot="1" x14ac:dyDescent="0.3">
      <c r="A1537" s="158" t="s">
        <v>8524</v>
      </c>
      <c r="B1537" s="423">
        <v>44851</v>
      </c>
      <c r="C1537" s="204" t="s">
        <v>6651</v>
      </c>
      <c r="D1537" s="204" t="s">
        <v>6734</v>
      </c>
      <c r="E1537" s="67" t="s">
        <v>6734</v>
      </c>
      <c r="F1537" s="67" t="s">
        <v>6734</v>
      </c>
      <c r="G1537" s="67" t="s">
        <v>128</v>
      </c>
      <c r="H1537" s="422">
        <v>37798</v>
      </c>
      <c r="I1537" s="423">
        <v>39203</v>
      </c>
      <c r="J1537" s="423">
        <v>45717</v>
      </c>
      <c r="K1537" s="67" t="s">
        <v>365</v>
      </c>
      <c r="L1537" s="423" t="s">
        <v>365</v>
      </c>
      <c r="M1537" s="204" t="s">
        <v>6638</v>
      </c>
      <c r="N1537" s="204" t="s">
        <v>25</v>
      </c>
      <c r="O1537" s="204">
        <v>1095</v>
      </c>
      <c r="P1537" s="204" t="s">
        <v>8520</v>
      </c>
      <c r="Q1537" s="204" t="s">
        <v>8521</v>
      </c>
      <c r="R1537" s="204"/>
      <c r="S1537" s="204"/>
      <c r="T1537" s="640">
        <v>0.125</v>
      </c>
      <c r="U1537" s="204">
        <v>3</v>
      </c>
      <c r="V1537" s="204">
        <v>1095</v>
      </c>
      <c r="W1537" s="422" t="s">
        <v>1089</v>
      </c>
      <c r="X1537" s="204">
        <v>50</v>
      </c>
      <c r="Y1537" s="204"/>
      <c r="Z1537" s="204">
        <v>70</v>
      </c>
      <c r="AA1537" s="204"/>
      <c r="AB1537" s="204"/>
      <c r="AC1537" s="204"/>
      <c r="AD1537" s="204">
        <v>15</v>
      </c>
      <c r="AE1537" s="204">
        <v>2</v>
      </c>
      <c r="AF1537" s="204">
        <v>5</v>
      </c>
      <c r="AG1537" s="204" t="s">
        <v>6624</v>
      </c>
      <c r="AH1537" s="204">
        <v>27.3</v>
      </c>
      <c r="AI1537" s="204" t="s">
        <v>6633</v>
      </c>
      <c r="AJ1537" s="204" t="s">
        <v>6634</v>
      </c>
      <c r="AK1537" s="204" t="s">
        <v>6635</v>
      </c>
      <c r="AL1537" s="204" t="s">
        <v>8523</v>
      </c>
    </row>
    <row r="1538" spans="1:38" s="60" customFormat="1" ht="34.5" customHeight="1" thickBot="1" x14ac:dyDescent="0.3">
      <c r="A1538" s="159" t="s">
        <v>8525</v>
      </c>
      <c r="B1538" s="93">
        <v>44893</v>
      </c>
      <c r="C1538" s="94" t="s">
        <v>8526</v>
      </c>
      <c r="D1538" s="94" t="s">
        <v>8527</v>
      </c>
      <c r="E1538" s="94" t="s">
        <v>7185</v>
      </c>
      <c r="F1538" s="94" t="s">
        <v>41</v>
      </c>
      <c r="G1538" s="94" t="s">
        <v>33</v>
      </c>
      <c r="H1538" s="159" t="s">
        <v>5440</v>
      </c>
      <c r="I1538" s="93" t="s">
        <v>8551</v>
      </c>
      <c r="J1538" s="93" t="s">
        <v>6172</v>
      </c>
      <c r="K1538" s="94"/>
      <c r="L1538" s="94" t="s">
        <v>6749</v>
      </c>
      <c r="M1538" s="94" t="s">
        <v>8234</v>
      </c>
      <c r="N1538" s="94" t="s">
        <v>34</v>
      </c>
      <c r="O1538" s="94">
        <v>13140</v>
      </c>
      <c r="P1538" s="782"/>
      <c r="Q1538" s="782"/>
      <c r="R1538" s="782"/>
      <c r="S1538" s="782"/>
      <c r="T1538" s="579">
        <v>936</v>
      </c>
      <c r="U1538" s="94">
        <v>36</v>
      </c>
      <c r="V1538" s="94">
        <v>13140</v>
      </c>
      <c r="W1538" s="159" t="s">
        <v>8055</v>
      </c>
      <c r="X1538" s="94">
        <v>50</v>
      </c>
      <c r="Y1538" s="94" t="s">
        <v>1090</v>
      </c>
      <c r="Z1538" s="94">
        <v>125</v>
      </c>
      <c r="AA1538" s="94" t="s">
        <v>1090</v>
      </c>
      <c r="AB1538" s="94" t="s">
        <v>1090</v>
      </c>
      <c r="AC1538" s="94" t="s">
        <v>1090</v>
      </c>
      <c r="AD1538" s="94" t="s">
        <v>1090</v>
      </c>
      <c r="AE1538" s="94" t="s">
        <v>1090</v>
      </c>
      <c r="AF1538" s="94">
        <v>0.3</v>
      </c>
      <c r="AG1538" s="94" t="s">
        <v>1090</v>
      </c>
      <c r="AH1538" s="94">
        <v>614.38</v>
      </c>
      <c r="AI1538" s="94" t="s">
        <v>8528</v>
      </c>
      <c r="AJ1538" s="94" t="s">
        <v>8529</v>
      </c>
      <c r="AK1538" s="94" t="s">
        <v>6175</v>
      </c>
      <c r="AL1538" s="470"/>
    </row>
    <row r="1539" spans="1:38" s="60" customFormat="1" ht="34.5" customHeight="1" x14ac:dyDescent="0.25">
      <c r="A1539" s="157" t="s">
        <v>8530</v>
      </c>
      <c r="B1539" s="63">
        <v>44876</v>
      </c>
      <c r="C1539" s="64" t="s">
        <v>647</v>
      </c>
      <c r="D1539" s="157" t="s">
        <v>8531</v>
      </c>
      <c r="E1539" s="64" t="s">
        <v>146</v>
      </c>
      <c r="F1539" s="64" t="s">
        <v>106</v>
      </c>
      <c r="G1539" s="64" t="s">
        <v>33</v>
      </c>
      <c r="H1539" s="157" t="s">
        <v>6167</v>
      </c>
      <c r="I1539" s="63" t="s">
        <v>8552</v>
      </c>
      <c r="J1539" s="63">
        <v>46387</v>
      </c>
      <c r="K1539" s="64"/>
      <c r="L1539" s="64" t="s">
        <v>1201</v>
      </c>
      <c r="M1539" s="64" t="s">
        <v>1036</v>
      </c>
      <c r="N1539" s="64" t="s">
        <v>34</v>
      </c>
      <c r="O1539" s="64">
        <v>11717</v>
      </c>
      <c r="P1539" s="864"/>
      <c r="Q1539" s="864"/>
      <c r="R1539" s="864"/>
      <c r="S1539" s="864"/>
      <c r="T1539" s="630">
        <v>10.3</v>
      </c>
      <c r="U1539" s="64">
        <v>32.1</v>
      </c>
      <c r="V1539" s="64">
        <v>11717</v>
      </c>
      <c r="W1539" s="157" t="s">
        <v>8055</v>
      </c>
      <c r="X1539" s="64">
        <v>50</v>
      </c>
      <c r="Y1539" s="64">
        <v>25</v>
      </c>
      <c r="Z1539" s="64">
        <v>150</v>
      </c>
      <c r="AA1539" s="64"/>
      <c r="AB1539" s="64"/>
      <c r="AC1539" s="64"/>
      <c r="AD1539" s="64"/>
      <c r="AE1539" s="64"/>
      <c r="AF1539" s="64">
        <v>0.5</v>
      </c>
      <c r="AG1539" s="64" t="s">
        <v>8180</v>
      </c>
      <c r="AH1539" s="64">
        <v>533</v>
      </c>
      <c r="AI1539" s="64" t="s">
        <v>8532</v>
      </c>
      <c r="AJ1539" s="64" t="s">
        <v>8533</v>
      </c>
      <c r="AK1539" s="64" t="s">
        <v>200</v>
      </c>
      <c r="AL1539" s="469"/>
    </row>
    <row r="1540" spans="1:38" s="60" customFormat="1" ht="34.5" customHeight="1" thickBot="1" x14ac:dyDescent="0.3">
      <c r="A1540" s="158" t="s">
        <v>8530</v>
      </c>
      <c r="B1540" s="66">
        <v>44876</v>
      </c>
      <c r="C1540" s="67" t="s">
        <v>647</v>
      </c>
      <c r="D1540" s="158" t="s">
        <v>8531</v>
      </c>
      <c r="E1540" s="67" t="s">
        <v>146</v>
      </c>
      <c r="F1540" s="67" t="s">
        <v>106</v>
      </c>
      <c r="G1540" s="67" t="s">
        <v>33</v>
      </c>
      <c r="H1540" s="158" t="s">
        <v>6167</v>
      </c>
      <c r="I1540" s="66" t="s">
        <v>8552</v>
      </c>
      <c r="J1540" s="66">
        <v>46387</v>
      </c>
      <c r="K1540" s="67"/>
      <c r="L1540" s="67" t="s">
        <v>1201</v>
      </c>
      <c r="M1540" s="67" t="s">
        <v>1036</v>
      </c>
      <c r="N1540" s="67" t="s">
        <v>34</v>
      </c>
      <c r="O1540" s="67">
        <v>3006</v>
      </c>
      <c r="P1540" s="831"/>
      <c r="Q1540" s="831"/>
      <c r="R1540" s="831"/>
      <c r="S1540" s="831"/>
      <c r="T1540" s="562"/>
      <c r="U1540" s="67">
        <v>14.2</v>
      </c>
      <c r="V1540" s="67">
        <v>3006</v>
      </c>
      <c r="W1540" s="158" t="s">
        <v>8055</v>
      </c>
      <c r="X1540" s="67">
        <v>50</v>
      </c>
      <c r="Y1540" s="67">
        <v>25</v>
      </c>
      <c r="Z1540" s="67">
        <v>150</v>
      </c>
      <c r="AA1540" s="67"/>
      <c r="AB1540" s="67"/>
      <c r="AC1540" s="67"/>
      <c r="AD1540" s="67"/>
      <c r="AE1540" s="67"/>
      <c r="AF1540" s="67">
        <v>0.5</v>
      </c>
      <c r="AG1540" s="67" t="s">
        <v>8180</v>
      </c>
      <c r="AH1540" s="67">
        <v>533</v>
      </c>
      <c r="AI1540" s="67" t="s">
        <v>8532</v>
      </c>
      <c r="AJ1540" s="67" t="s">
        <v>8533</v>
      </c>
      <c r="AK1540" s="425" t="s">
        <v>200</v>
      </c>
      <c r="AL1540" s="425"/>
    </row>
    <row r="1541" spans="1:38" s="60" customFormat="1" ht="34.5" customHeight="1" x14ac:dyDescent="0.25">
      <c r="A1541" s="157" t="s">
        <v>8534</v>
      </c>
      <c r="B1541" s="63">
        <v>44895</v>
      </c>
      <c r="C1541" s="64" t="s">
        <v>8535</v>
      </c>
      <c r="D1541" s="157" t="s">
        <v>8536</v>
      </c>
      <c r="E1541" s="64" t="s">
        <v>33</v>
      </c>
      <c r="F1541" s="64" t="s">
        <v>41</v>
      </c>
      <c r="G1541" s="64" t="s">
        <v>33</v>
      </c>
      <c r="H1541" s="157" t="s">
        <v>7107</v>
      </c>
      <c r="I1541" s="63" t="s">
        <v>8553</v>
      </c>
      <c r="J1541" s="63" t="s">
        <v>6172</v>
      </c>
      <c r="K1541" s="64"/>
      <c r="L1541" s="64" t="s">
        <v>6684</v>
      </c>
      <c r="M1541" s="64" t="s">
        <v>6241</v>
      </c>
      <c r="N1541" s="64" t="s">
        <v>34</v>
      </c>
      <c r="O1541" s="64">
        <v>10950</v>
      </c>
      <c r="P1541" s="864"/>
      <c r="Q1541" s="864"/>
      <c r="R1541" s="864"/>
      <c r="S1541" s="864"/>
      <c r="T1541" s="630">
        <v>4.41</v>
      </c>
      <c r="U1541" s="64">
        <v>30</v>
      </c>
      <c r="V1541" s="64">
        <v>10950</v>
      </c>
      <c r="W1541" s="157" t="s">
        <v>8179</v>
      </c>
      <c r="X1541" s="64">
        <v>35</v>
      </c>
      <c r="Y1541" s="64">
        <v>25</v>
      </c>
      <c r="Z1541" s="64">
        <v>125</v>
      </c>
      <c r="AA1541" s="64"/>
      <c r="AB1541" s="64"/>
      <c r="AC1541" s="64"/>
      <c r="AD1541" s="64"/>
      <c r="AE1541" s="64"/>
      <c r="AF1541" s="64"/>
      <c r="AG1541" s="64"/>
      <c r="AH1541" s="64">
        <v>706.5</v>
      </c>
      <c r="AI1541" s="64" t="s">
        <v>8539</v>
      </c>
      <c r="AJ1541" s="64" t="s">
        <v>8540</v>
      </c>
      <c r="AK1541" s="64" t="s">
        <v>6175</v>
      </c>
      <c r="AL1541" s="469"/>
    </row>
    <row r="1542" spans="1:38" s="60" customFormat="1" ht="34.5" customHeight="1" thickBot="1" x14ac:dyDescent="0.3">
      <c r="A1542" s="158" t="s">
        <v>8534</v>
      </c>
      <c r="B1542" s="66">
        <v>44895</v>
      </c>
      <c r="C1542" s="67" t="s">
        <v>8535</v>
      </c>
      <c r="D1542" s="158" t="s">
        <v>8536</v>
      </c>
      <c r="E1542" s="67" t="s">
        <v>33</v>
      </c>
      <c r="F1542" s="67" t="s">
        <v>41</v>
      </c>
      <c r="G1542" s="67" t="s">
        <v>33</v>
      </c>
      <c r="H1542" s="158" t="s">
        <v>7107</v>
      </c>
      <c r="I1542" s="66" t="s">
        <v>8553</v>
      </c>
      <c r="J1542" s="66" t="s">
        <v>6172</v>
      </c>
      <c r="K1542" s="67"/>
      <c r="L1542" s="67" t="s">
        <v>6684</v>
      </c>
      <c r="M1542" s="67" t="s">
        <v>6241</v>
      </c>
      <c r="N1542" s="67" t="s">
        <v>34</v>
      </c>
      <c r="O1542" s="67" t="s">
        <v>8537</v>
      </c>
      <c r="P1542" s="831"/>
      <c r="Q1542" s="831"/>
      <c r="R1542" s="831"/>
      <c r="S1542" s="831"/>
      <c r="T1542" s="562">
        <v>18</v>
      </c>
      <c r="U1542" s="67" t="s">
        <v>8538</v>
      </c>
      <c r="V1542" s="67" t="s">
        <v>8537</v>
      </c>
      <c r="W1542" s="158" t="s">
        <v>8179</v>
      </c>
      <c r="X1542" s="67">
        <v>50</v>
      </c>
      <c r="Y1542" s="67">
        <v>25</v>
      </c>
      <c r="Z1542" s="67">
        <v>125</v>
      </c>
      <c r="AA1542" s="67"/>
      <c r="AB1542" s="67"/>
      <c r="AC1542" s="67"/>
      <c r="AD1542" s="67"/>
      <c r="AE1542" s="67"/>
      <c r="AF1542" s="67">
        <v>0.3</v>
      </c>
      <c r="AG1542" s="67"/>
      <c r="AH1542" s="67">
        <v>706.5</v>
      </c>
      <c r="AI1542" s="67" t="s">
        <v>8539</v>
      </c>
      <c r="AJ1542" s="67" t="s">
        <v>8540</v>
      </c>
      <c r="AK1542" s="67" t="s">
        <v>6175</v>
      </c>
      <c r="AL1542" s="425"/>
    </row>
    <row r="1543" spans="1:38" s="60" customFormat="1" ht="34.5" customHeight="1" thickBot="1" x14ac:dyDescent="0.3">
      <c r="A1543" s="159" t="s">
        <v>8544</v>
      </c>
      <c r="B1543" s="93">
        <v>44876</v>
      </c>
      <c r="C1543" s="94" t="s">
        <v>6596</v>
      </c>
      <c r="D1543" s="94" t="s">
        <v>8545</v>
      </c>
      <c r="E1543" s="94" t="s">
        <v>31</v>
      </c>
      <c r="F1543" s="94" t="s">
        <v>31</v>
      </c>
      <c r="G1543" s="94" t="s">
        <v>31</v>
      </c>
      <c r="H1543" s="159" t="s">
        <v>276</v>
      </c>
      <c r="I1543" s="93">
        <v>42598</v>
      </c>
      <c r="J1543" s="93">
        <v>47775</v>
      </c>
      <c r="K1543" s="94" t="s">
        <v>365</v>
      </c>
      <c r="L1543" s="94" t="s">
        <v>365</v>
      </c>
      <c r="M1543" s="94" t="s">
        <v>289</v>
      </c>
      <c r="N1543" s="94" t="s">
        <v>25</v>
      </c>
      <c r="O1543" s="94">
        <v>54000</v>
      </c>
      <c r="P1543" s="782"/>
      <c r="Q1543" s="782"/>
      <c r="R1543" s="782"/>
      <c r="S1543" s="782"/>
      <c r="T1543" s="579" t="s">
        <v>6601</v>
      </c>
      <c r="U1543" s="94" t="s">
        <v>6602</v>
      </c>
      <c r="V1543" s="94" t="s">
        <v>6603</v>
      </c>
      <c r="W1543" s="159" t="s">
        <v>1257</v>
      </c>
      <c r="X1543" s="94">
        <v>50</v>
      </c>
      <c r="Y1543" s="94">
        <v>40</v>
      </c>
      <c r="Z1543" s="94">
        <v>250</v>
      </c>
      <c r="AA1543" s="94" t="s">
        <v>1090</v>
      </c>
      <c r="AB1543" s="94" t="s">
        <v>1090</v>
      </c>
      <c r="AC1543" s="94" t="s">
        <v>1090</v>
      </c>
      <c r="AD1543" s="94" t="s">
        <v>1090</v>
      </c>
      <c r="AE1543" s="94" t="s">
        <v>1090</v>
      </c>
      <c r="AF1543" s="94">
        <v>0.5</v>
      </c>
      <c r="AG1543" s="94" t="s">
        <v>1090</v>
      </c>
      <c r="AH1543" s="94"/>
      <c r="AI1543" s="94" t="s">
        <v>6344</v>
      </c>
      <c r="AJ1543" s="94" t="s">
        <v>6345</v>
      </c>
      <c r="AK1543" s="94" t="s">
        <v>200</v>
      </c>
      <c r="AL1543" s="470"/>
    </row>
    <row r="1544" spans="1:38" s="60" customFormat="1" ht="34.5" customHeight="1" x14ac:dyDescent="0.25">
      <c r="A1544" s="157" t="s">
        <v>8546</v>
      </c>
      <c r="B1544" s="63" t="s">
        <v>8547</v>
      </c>
      <c r="C1544" s="64" t="s">
        <v>8558</v>
      </c>
      <c r="D1544" s="64" t="s">
        <v>8548</v>
      </c>
      <c r="E1544" s="64" t="s">
        <v>663</v>
      </c>
      <c r="F1544" s="64" t="s">
        <v>8549</v>
      </c>
      <c r="G1544" s="64" t="s">
        <v>70</v>
      </c>
      <c r="H1544" s="157" t="s">
        <v>8550</v>
      </c>
      <c r="I1544" s="63">
        <v>44924</v>
      </c>
      <c r="J1544" s="63" t="s">
        <v>8554</v>
      </c>
      <c r="K1544" s="64"/>
      <c r="L1544" s="64" t="s">
        <v>6523</v>
      </c>
      <c r="M1544" s="64" t="s">
        <v>1217</v>
      </c>
      <c r="N1544" s="64" t="s">
        <v>66</v>
      </c>
      <c r="O1544" s="64">
        <v>49275</v>
      </c>
      <c r="P1544" s="864"/>
      <c r="Q1544" s="864"/>
      <c r="R1544" s="864"/>
      <c r="S1544" s="864"/>
      <c r="T1544" s="630">
        <v>18</v>
      </c>
      <c r="U1544" s="64">
        <v>135</v>
      </c>
      <c r="V1544" s="64">
        <v>49275</v>
      </c>
      <c r="W1544" s="157" t="s">
        <v>6574</v>
      </c>
      <c r="X1544" s="64">
        <v>35</v>
      </c>
      <c r="Y1544" s="64">
        <v>25</v>
      </c>
      <c r="Z1544" s="64">
        <v>125</v>
      </c>
      <c r="AA1544" s="64" t="s">
        <v>1090</v>
      </c>
      <c r="AB1544" s="64" t="s">
        <v>1090</v>
      </c>
      <c r="AC1544" s="64" t="s">
        <v>1090</v>
      </c>
      <c r="AD1544" s="64" t="s">
        <v>1090</v>
      </c>
      <c r="AE1544" s="64" t="s">
        <v>1090</v>
      </c>
      <c r="AF1544" s="64" t="s">
        <v>1090</v>
      </c>
      <c r="AG1544" s="64" t="s">
        <v>8555</v>
      </c>
      <c r="AH1544" s="64">
        <v>351.14</v>
      </c>
      <c r="AI1544" s="64" t="s">
        <v>4480</v>
      </c>
      <c r="AJ1544" s="64" t="s">
        <v>4481</v>
      </c>
      <c r="AK1544" s="64" t="s">
        <v>1108</v>
      </c>
      <c r="AL1544" s="469"/>
    </row>
    <row r="1545" spans="1:38" s="866" customFormat="1" ht="34.5" customHeight="1" thickBot="1" x14ac:dyDescent="0.3">
      <c r="A1545" s="158" t="s">
        <v>8546</v>
      </c>
      <c r="B1545" s="66" t="s">
        <v>8547</v>
      </c>
      <c r="C1545" s="67" t="s">
        <v>8559</v>
      </c>
      <c r="D1545" s="67" t="s">
        <v>8548</v>
      </c>
      <c r="E1545" s="67" t="s">
        <v>663</v>
      </c>
      <c r="F1545" s="67" t="s">
        <v>8549</v>
      </c>
      <c r="G1545" s="67" t="s">
        <v>70</v>
      </c>
      <c r="H1545" s="158" t="s">
        <v>8550</v>
      </c>
      <c r="I1545" s="66">
        <v>44924</v>
      </c>
      <c r="J1545" s="66" t="s">
        <v>8554</v>
      </c>
      <c r="K1545" s="67"/>
      <c r="L1545" s="67" t="s">
        <v>6523</v>
      </c>
      <c r="M1545" s="67" t="s">
        <v>1217</v>
      </c>
      <c r="N1545" s="67" t="s">
        <v>66</v>
      </c>
      <c r="O1545" s="67"/>
      <c r="P1545" s="831"/>
      <c r="Q1545" s="831"/>
      <c r="R1545" s="831"/>
      <c r="S1545" s="831"/>
      <c r="T1545" s="562"/>
      <c r="U1545" s="67"/>
      <c r="V1545" s="67"/>
      <c r="W1545" s="158"/>
      <c r="X1545" s="67"/>
      <c r="Y1545" s="67"/>
      <c r="Z1545" s="67"/>
      <c r="AA1545" s="67"/>
      <c r="AB1545" s="67"/>
      <c r="AC1545" s="67"/>
      <c r="AD1545" s="67"/>
      <c r="AE1545" s="67"/>
      <c r="AF1545" s="67"/>
      <c r="AG1545" s="67"/>
      <c r="AH1545" s="67">
        <v>353.5</v>
      </c>
      <c r="AI1545" s="67" t="s">
        <v>8556</v>
      </c>
      <c r="AJ1545" s="67" t="s">
        <v>8557</v>
      </c>
      <c r="AK1545" s="67" t="s">
        <v>1108</v>
      </c>
      <c r="AL1545" s="425"/>
    </row>
    <row r="1546" spans="1:38" s="60" customFormat="1" ht="34.5" customHeight="1" thickBot="1" x14ac:dyDescent="0.3">
      <c r="A1546" s="159" t="s">
        <v>8560</v>
      </c>
      <c r="B1546" s="93" t="s">
        <v>8561</v>
      </c>
      <c r="C1546" s="94" t="s">
        <v>8562</v>
      </c>
      <c r="D1546" s="94" t="s">
        <v>8563</v>
      </c>
      <c r="E1546" s="94" t="s">
        <v>7174</v>
      </c>
      <c r="F1546" s="94" t="s">
        <v>41</v>
      </c>
      <c r="G1546" s="94" t="s">
        <v>33</v>
      </c>
      <c r="H1546" s="159" t="s">
        <v>265</v>
      </c>
      <c r="I1546" s="93">
        <v>44947</v>
      </c>
      <c r="J1546" s="93" t="s">
        <v>8564</v>
      </c>
      <c r="K1546" s="94"/>
      <c r="L1546" s="94" t="s">
        <v>6582</v>
      </c>
      <c r="M1546" s="94" t="s">
        <v>302</v>
      </c>
      <c r="N1546" s="94" t="s">
        <v>34</v>
      </c>
      <c r="O1546" s="94">
        <v>2032</v>
      </c>
      <c r="P1546" s="782"/>
      <c r="Q1546" s="782"/>
      <c r="R1546" s="782"/>
      <c r="S1546" s="782"/>
      <c r="T1546" s="579">
        <v>3</v>
      </c>
      <c r="U1546" s="94">
        <v>5.6</v>
      </c>
      <c r="V1546" s="94">
        <v>2032</v>
      </c>
      <c r="W1546" s="159" t="s">
        <v>8179</v>
      </c>
      <c r="X1546" s="94">
        <v>50</v>
      </c>
      <c r="Y1546" s="94"/>
      <c r="Z1546" s="94">
        <v>125</v>
      </c>
      <c r="AA1546" s="94" t="s">
        <v>1090</v>
      </c>
      <c r="AB1546" s="94" t="s">
        <v>1090</v>
      </c>
      <c r="AC1546" s="94" t="s">
        <v>1090</v>
      </c>
      <c r="AD1546" s="94" t="s">
        <v>1090</v>
      </c>
      <c r="AE1546" s="94" t="s">
        <v>1090</v>
      </c>
      <c r="AF1546" s="94">
        <v>0.5</v>
      </c>
      <c r="AG1546" s="94" t="s">
        <v>8565</v>
      </c>
      <c r="AH1546" s="94">
        <v>506.06</v>
      </c>
      <c r="AI1546" s="94" t="s">
        <v>8566</v>
      </c>
      <c r="AJ1546" s="94" t="s">
        <v>8567</v>
      </c>
      <c r="AK1546" s="67" t="s">
        <v>200</v>
      </c>
      <c r="AL1546" s="470"/>
    </row>
    <row r="1547" spans="1:38" s="60" customFormat="1" ht="34.5" customHeight="1" thickBot="1" x14ac:dyDescent="0.3">
      <c r="A1547" s="159" t="s">
        <v>8568</v>
      </c>
      <c r="B1547" s="93" t="s">
        <v>8561</v>
      </c>
      <c r="C1547" s="94" t="s">
        <v>8569</v>
      </c>
      <c r="D1547" s="94" t="s">
        <v>8570</v>
      </c>
      <c r="E1547" s="94" t="s">
        <v>7177</v>
      </c>
      <c r="F1547" s="94" t="s">
        <v>90</v>
      </c>
      <c r="G1547" s="94" t="s">
        <v>33</v>
      </c>
      <c r="H1547" s="159" t="s">
        <v>275</v>
      </c>
      <c r="I1547" s="93">
        <v>44945</v>
      </c>
      <c r="J1547" s="93" t="s">
        <v>8571</v>
      </c>
      <c r="K1547" s="94"/>
      <c r="L1547" s="94" t="s">
        <v>8572</v>
      </c>
      <c r="M1547" s="94" t="s">
        <v>4706</v>
      </c>
      <c r="N1547" s="94" t="s">
        <v>34</v>
      </c>
      <c r="O1547" s="94">
        <v>16644</v>
      </c>
      <c r="P1547" s="782"/>
      <c r="Q1547" s="782"/>
      <c r="R1547" s="782"/>
      <c r="S1547" s="782"/>
      <c r="T1547" s="579">
        <v>3.1</v>
      </c>
      <c r="U1547" s="94">
        <v>45.6</v>
      </c>
      <c r="V1547" s="94">
        <v>16644</v>
      </c>
      <c r="W1547" s="159" t="s">
        <v>6574</v>
      </c>
      <c r="X1547" s="94">
        <v>35</v>
      </c>
      <c r="Y1547" s="94">
        <v>25</v>
      </c>
      <c r="Z1547" s="94">
        <v>125</v>
      </c>
      <c r="AA1547" s="94" t="s">
        <v>1090</v>
      </c>
      <c r="AB1547" s="94" t="s">
        <v>1090</v>
      </c>
      <c r="AC1547" s="94" t="s">
        <v>1090</v>
      </c>
      <c r="AD1547" s="94" t="s">
        <v>1090</v>
      </c>
      <c r="AE1547" s="94" t="s">
        <v>1090</v>
      </c>
      <c r="AF1547" s="94" t="s">
        <v>1090</v>
      </c>
      <c r="AG1547" s="94" t="s">
        <v>1090</v>
      </c>
      <c r="AH1547" s="94">
        <v>1172.67</v>
      </c>
      <c r="AI1547" s="94" t="s">
        <v>8573</v>
      </c>
      <c r="AJ1547" s="94" t="s">
        <v>8574</v>
      </c>
      <c r="AK1547" s="94" t="s">
        <v>200</v>
      </c>
      <c r="AL1547" s="470"/>
    </row>
    <row r="1548" spans="1:38" s="60" customFormat="1" ht="34.5" customHeight="1" thickBot="1" x14ac:dyDescent="0.3">
      <c r="A1548" s="159" t="s">
        <v>8577</v>
      </c>
      <c r="B1548" s="93">
        <v>44952</v>
      </c>
      <c r="C1548" s="94" t="s">
        <v>8578</v>
      </c>
      <c r="D1548" s="94" t="s">
        <v>8579</v>
      </c>
      <c r="E1548" s="94" t="s">
        <v>7185</v>
      </c>
      <c r="F1548" s="94" t="s">
        <v>41</v>
      </c>
      <c r="G1548" s="94" t="s">
        <v>33</v>
      </c>
      <c r="H1548" s="159" t="s">
        <v>5440</v>
      </c>
      <c r="I1548" s="93">
        <v>44972</v>
      </c>
      <c r="J1548" s="93" t="s">
        <v>6172</v>
      </c>
      <c r="K1548" s="94"/>
      <c r="L1548" s="94" t="s">
        <v>7466</v>
      </c>
      <c r="M1548" s="94" t="s">
        <v>302</v>
      </c>
      <c r="N1548" s="94" t="s">
        <v>34</v>
      </c>
      <c r="O1548" s="94">
        <v>235725</v>
      </c>
      <c r="P1548" s="782"/>
      <c r="Q1548" s="782"/>
      <c r="R1548" s="782"/>
      <c r="S1548" s="782"/>
      <c r="T1548" s="579">
        <v>1028</v>
      </c>
      <c r="U1548" s="94">
        <v>771</v>
      </c>
      <c r="V1548" s="94">
        <v>235725</v>
      </c>
      <c r="W1548" s="159" t="s">
        <v>8055</v>
      </c>
      <c r="X1548" s="94">
        <v>50</v>
      </c>
      <c r="Y1548" s="94"/>
      <c r="Z1548" s="94">
        <v>125</v>
      </c>
      <c r="AA1548" s="94" t="s">
        <v>1090</v>
      </c>
      <c r="AB1548" s="94" t="s">
        <v>1090</v>
      </c>
      <c r="AC1548" s="94" t="s">
        <v>1090</v>
      </c>
      <c r="AD1548" s="94" t="s">
        <v>1090</v>
      </c>
      <c r="AE1548" s="94" t="s">
        <v>1090</v>
      </c>
      <c r="AF1548" s="94">
        <v>0.3</v>
      </c>
      <c r="AG1548" s="94" t="s">
        <v>1090</v>
      </c>
      <c r="AH1548" s="94">
        <v>569.54999999999995</v>
      </c>
      <c r="AI1548" s="94" t="s">
        <v>8580</v>
      </c>
      <c r="AJ1548" s="94" t="s">
        <v>8581</v>
      </c>
      <c r="AK1548" s="94" t="s">
        <v>6175</v>
      </c>
      <c r="AL1548" s="470"/>
    </row>
    <row r="1549" spans="1:38" s="874" customFormat="1" ht="39" customHeight="1" x14ac:dyDescent="0.25">
      <c r="A1549" s="885" t="s">
        <v>8584</v>
      </c>
      <c r="B1549" s="886">
        <v>44965</v>
      </c>
      <c r="C1549" s="869" t="s">
        <v>8458</v>
      </c>
      <c r="D1549" s="870" t="s">
        <v>8464</v>
      </c>
      <c r="E1549" s="871" t="s">
        <v>8465</v>
      </c>
      <c r="F1549" s="871" t="s">
        <v>41</v>
      </c>
      <c r="G1549" s="871" t="s">
        <v>33</v>
      </c>
      <c r="H1549" s="872" t="s">
        <v>8466</v>
      </c>
      <c r="I1549" s="873">
        <v>44988</v>
      </c>
      <c r="J1549" s="868" t="s">
        <v>6172</v>
      </c>
      <c r="L1549" s="868" t="s">
        <v>6749</v>
      </c>
      <c r="M1549" s="869" t="s">
        <v>3215</v>
      </c>
      <c r="N1549" s="869" t="s">
        <v>34</v>
      </c>
      <c r="O1549" s="870">
        <v>4492</v>
      </c>
      <c r="P1549" s="870"/>
      <c r="Q1549" s="870"/>
      <c r="R1549" s="870"/>
      <c r="S1549" s="870"/>
      <c r="T1549" s="875">
        <v>1.3120000000000001</v>
      </c>
      <c r="U1549" s="870">
        <v>12.31</v>
      </c>
      <c r="V1549" s="870">
        <v>4492</v>
      </c>
      <c r="W1549" s="876" t="s">
        <v>6574</v>
      </c>
      <c r="X1549" s="870">
        <v>35</v>
      </c>
      <c r="Y1549" s="870">
        <v>25</v>
      </c>
      <c r="Z1549" s="870">
        <v>125</v>
      </c>
      <c r="AA1549" s="870" t="s">
        <v>1090</v>
      </c>
      <c r="AB1549" s="870" t="s">
        <v>1090</v>
      </c>
      <c r="AC1549" s="870" t="s">
        <v>1090</v>
      </c>
      <c r="AD1549" s="870" t="s">
        <v>1090</v>
      </c>
      <c r="AE1549" s="870" t="s">
        <v>1090</v>
      </c>
      <c r="AF1549" s="870" t="s">
        <v>1090</v>
      </c>
      <c r="AG1549" s="870" t="s">
        <v>1090</v>
      </c>
      <c r="AH1549" s="870">
        <v>556.49099999999999</v>
      </c>
      <c r="AI1549" s="870" t="s">
        <v>8469</v>
      </c>
      <c r="AJ1549" s="870" t="s">
        <v>8470</v>
      </c>
      <c r="AK1549" s="869" t="s">
        <v>6175</v>
      </c>
      <c r="AL1549" s="870"/>
    </row>
    <row r="1550" spans="1:38" s="874" customFormat="1" ht="39" customHeight="1" x14ac:dyDescent="0.25">
      <c r="A1550" s="885" t="s">
        <v>8584</v>
      </c>
      <c r="B1550" s="886">
        <v>44965</v>
      </c>
      <c r="C1550" s="870" t="s">
        <v>8459</v>
      </c>
      <c r="D1550" s="870" t="s">
        <v>8464</v>
      </c>
      <c r="E1550" s="877" t="s">
        <v>8465</v>
      </c>
      <c r="F1550" s="877" t="s">
        <v>41</v>
      </c>
      <c r="G1550" s="877" t="s">
        <v>33</v>
      </c>
      <c r="H1550" s="876" t="s">
        <v>8466</v>
      </c>
      <c r="I1550" s="873">
        <v>44988</v>
      </c>
      <c r="J1550" s="873" t="s">
        <v>6172</v>
      </c>
      <c r="L1550" s="873" t="s">
        <v>6749</v>
      </c>
      <c r="M1550" s="870" t="s">
        <v>3215</v>
      </c>
      <c r="N1550" s="870" t="s">
        <v>34</v>
      </c>
      <c r="O1550" s="870">
        <v>4484</v>
      </c>
      <c r="P1550" s="870"/>
      <c r="Q1550" s="870"/>
      <c r="R1550" s="870"/>
      <c r="S1550" s="870"/>
      <c r="T1550" s="875">
        <v>1.3080000000000001</v>
      </c>
      <c r="U1550" s="870">
        <v>12.29</v>
      </c>
      <c r="V1550" s="870">
        <v>4484</v>
      </c>
      <c r="W1550" s="876" t="s">
        <v>6574</v>
      </c>
      <c r="X1550" s="870">
        <v>35</v>
      </c>
      <c r="Y1550" s="870">
        <v>25</v>
      </c>
      <c r="Z1550" s="870">
        <v>125</v>
      </c>
      <c r="AA1550" s="870" t="s">
        <v>1090</v>
      </c>
      <c r="AB1550" s="870" t="s">
        <v>1090</v>
      </c>
      <c r="AC1550" s="870" t="s">
        <v>1090</v>
      </c>
      <c r="AD1550" s="870" t="s">
        <v>1090</v>
      </c>
      <c r="AE1550" s="870" t="s">
        <v>1090</v>
      </c>
      <c r="AF1550" s="870" t="s">
        <v>1090</v>
      </c>
      <c r="AG1550" s="870" t="s">
        <v>1090</v>
      </c>
      <c r="AH1550" s="870">
        <v>556.49099999999999</v>
      </c>
      <c r="AI1550" s="870" t="s">
        <v>8469</v>
      </c>
      <c r="AJ1550" s="870" t="s">
        <v>8470</v>
      </c>
      <c r="AK1550" s="870" t="s">
        <v>6175</v>
      </c>
      <c r="AL1550" s="870"/>
    </row>
    <row r="1551" spans="1:38" s="874" customFormat="1" ht="39" customHeight="1" x14ac:dyDescent="0.25">
      <c r="A1551" s="885" t="s">
        <v>8584</v>
      </c>
      <c r="B1551" s="886">
        <v>44965</v>
      </c>
      <c r="C1551" s="870" t="s">
        <v>8461</v>
      </c>
      <c r="D1551" s="870" t="s">
        <v>8464</v>
      </c>
      <c r="E1551" s="877" t="s">
        <v>8465</v>
      </c>
      <c r="F1551" s="877" t="s">
        <v>41</v>
      </c>
      <c r="G1551" s="877" t="s">
        <v>33</v>
      </c>
      <c r="H1551" s="876" t="s">
        <v>8466</v>
      </c>
      <c r="I1551" s="873">
        <v>44988</v>
      </c>
      <c r="J1551" s="873" t="s">
        <v>6172</v>
      </c>
      <c r="L1551" s="873" t="s">
        <v>6749</v>
      </c>
      <c r="M1551" s="870" t="s">
        <v>3215</v>
      </c>
      <c r="N1551" s="870" t="s">
        <v>34</v>
      </c>
      <c r="O1551" s="870"/>
      <c r="P1551" s="870"/>
      <c r="Q1551" s="870"/>
      <c r="R1551" s="870"/>
      <c r="S1551" s="870"/>
      <c r="T1551" s="875"/>
      <c r="U1551" s="870"/>
      <c r="V1551" s="870"/>
      <c r="W1551" s="876" t="s">
        <v>6574</v>
      </c>
      <c r="X1551" s="870">
        <v>50</v>
      </c>
      <c r="Y1551" s="870"/>
      <c r="Z1551" s="870">
        <v>125</v>
      </c>
      <c r="AA1551" s="870" t="s">
        <v>1090</v>
      </c>
      <c r="AB1551" s="870" t="s">
        <v>1090</v>
      </c>
      <c r="AC1551" s="870" t="s">
        <v>1090</v>
      </c>
      <c r="AD1551" s="870" t="s">
        <v>1090</v>
      </c>
      <c r="AE1551" s="870" t="s">
        <v>1090</v>
      </c>
      <c r="AF1551" s="870">
        <v>0.3</v>
      </c>
      <c r="AG1551" s="870" t="s">
        <v>1090</v>
      </c>
      <c r="AH1551" s="870">
        <v>556.49099999999999</v>
      </c>
      <c r="AI1551" s="870" t="s">
        <v>8469</v>
      </c>
      <c r="AJ1551" s="870" t="s">
        <v>8470</v>
      </c>
      <c r="AK1551" s="870" t="s">
        <v>6175</v>
      </c>
      <c r="AL1551" s="870" t="s">
        <v>8467</v>
      </c>
    </row>
    <row r="1552" spans="1:38" s="874" customFormat="1" ht="39" customHeight="1" x14ac:dyDescent="0.25">
      <c r="A1552" s="885" t="s">
        <v>8584</v>
      </c>
      <c r="B1552" s="886">
        <v>44965</v>
      </c>
      <c r="C1552" s="870" t="s">
        <v>8462</v>
      </c>
      <c r="D1552" s="870" t="s">
        <v>8464</v>
      </c>
      <c r="E1552" s="877" t="s">
        <v>8465</v>
      </c>
      <c r="F1552" s="877" t="s">
        <v>41</v>
      </c>
      <c r="G1552" s="877" t="s">
        <v>33</v>
      </c>
      <c r="H1552" s="876" t="s">
        <v>8466</v>
      </c>
      <c r="I1552" s="873">
        <v>44988</v>
      </c>
      <c r="J1552" s="873" t="s">
        <v>6172</v>
      </c>
      <c r="L1552" s="873" t="s">
        <v>6749</v>
      </c>
      <c r="M1552" s="870" t="s">
        <v>3215</v>
      </c>
      <c r="N1552" s="870" t="s">
        <v>34</v>
      </c>
      <c r="O1552" s="870"/>
      <c r="P1552" s="870"/>
      <c r="Q1552" s="870"/>
      <c r="R1552" s="870"/>
      <c r="S1552" s="870"/>
      <c r="T1552" s="875"/>
      <c r="U1552" s="870"/>
      <c r="V1552" s="870"/>
      <c r="W1552" s="876" t="s">
        <v>6574</v>
      </c>
      <c r="X1552" s="870">
        <v>50</v>
      </c>
      <c r="Y1552" s="870"/>
      <c r="Z1552" s="870">
        <v>125</v>
      </c>
      <c r="AA1552" s="870" t="s">
        <v>1090</v>
      </c>
      <c r="AB1552" s="870" t="s">
        <v>1090</v>
      </c>
      <c r="AC1552" s="870" t="s">
        <v>1090</v>
      </c>
      <c r="AD1552" s="870" t="s">
        <v>1090</v>
      </c>
      <c r="AE1552" s="870" t="s">
        <v>1090</v>
      </c>
      <c r="AF1552" s="870">
        <v>0.3</v>
      </c>
      <c r="AG1552" s="870" t="s">
        <v>1090</v>
      </c>
      <c r="AH1552" s="870">
        <v>556.49099999999999</v>
      </c>
      <c r="AI1552" s="870" t="s">
        <v>8469</v>
      </c>
      <c r="AJ1552" s="870" t="s">
        <v>8470</v>
      </c>
      <c r="AK1552" s="870" t="s">
        <v>6175</v>
      </c>
      <c r="AL1552" s="870" t="s">
        <v>8468</v>
      </c>
    </row>
    <row r="1553" spans="1:529" s="874" customFormat="1" ht="39" customHeight="1" thickBot="1" x14ac:dyDescent="0.3">
      <c r="A1553" s="878" t="s">
        <v>8584</v>
      </c>
      <c r="B1553" s="879">
        <v>44965</v>
      </c>
      <c r="C1553" s="880" t="s">
        <v>8463</v>
      </c>
      <c r="D1553" s="880" t="s">
        <v>8464</v>
      </c>
      <c r="E1553" s="881" t="s">
        <v>8465</v>
      </c>
      <c r="F1553" s="881" t="s">
        <v>41</v>
      </c>
      <c r="G1553" s="881" t="s">
        <v>33</v>
      </c>
      <c r="H1553" s="882" t="s">
        <v>8466</v>
      </c>
      <c r="I1553" s="879">
        <v>44988</v>
      </c>
      <c r="J1553" s="879" t="s">
        <v>6172</v>
      </c>
      <c r="K1553" s="883"/>
      <c r="L1553" s="879" t="s">
        <v>6749</v>
      </c>
      <c r="M1553" s="880" t="s">
        <v>3215</v>
      </c>
      <c r="N1553" s="880" t="s">
        <v>34</v>
      </c>
      <c r="O1553" s="880">
        <v>41550</v>
      </c>
      <c r="P1553" s="880"/>
      <c r="Q1553" s="880"/>
      <c r="R1553" s="880"/>
      <c r="S1553" s="880"/>
      <c r="T1553" s="884">
        <v>277</v>
      </c>
      <c r="U1553" s="880">
        <v>116.7</v>
      </c>
      <c r="V1553" s="880">
        <v>41550</v>
      </c>
      <c r="W1553" s="882" t="s">
        <v>6574</v>
      </c>
      <c r="X1553" s="880">
        <v>50</v>
      </c>
      <c r="Y1553" s="880">
        <v>25</v>
      </c>
      <c r="Z1553" s="880">
        <v>125</v>
      </c>
      <c r="AA1553" s="880" t="s">
        <v>1090</v>
      </c>
      <c r="AB1553" s="880" t="s">
        <v>1090</v>
      </c>
      <c r="AC1553" s="880" t="s">
        <v>1090</v>
      </c>
      <c r="AD1553" s="880" t="s">
        <v>1090</v>
      </c>
      <c r="AE1553" s="880" t="s">
        <v>1090</v>
      </c>
      <c r="AF1553" s="880">
        <v>0.3</v>
      </c>
      <c r="AG1553" s="880" t="s">
        <v>1090</v>
      </c>
      <c r="AH1553" s="880">
        <v>556.49099999999999</v>
      </c>
      <c r="AI1553" s="880" t="s">
        <v>8469</v>
      </c>
      <c r="AJ1553" s="880" t="s">
        <v>8470</v>
      </c>
      <c r="AK1553" s="880" t="s">
        <v>6175</v>
      </c>
      <c r="AL1553" s="880"/>
    </row>
    <row r="1554" spans="1:529" s="874" customFormat="1" ht="39" customHeight="1" x14ac:dyDescent="0.25">
      <c r="A1554" s="885" t="s">
        <v>8585</v>
      </c>
      <c r="B1554" s="886">
        <v>44984</v>
      </c>
      <c r="C1554" s="869" t="s">
        <v>8587</v>
      </c>
      <c r="D1554" s="870" t="s">
        <v>8586</v>
      </c>
      <c r="E1554" s="871" t="s">
        <v>33</v>
      </c>
      <c r="F1554" s="871" t="s">
        <v>41</v>
      </c>
      <c r="G1554" s="871" t="s">
        <v>33</v>
      </c>
      <c r="H1554" s="872" t="s">
        <v>7107</v>
      </c>
      <c r="I1554" s="873">
        <v>45007</v>
      </c>
      <c r="J1554" s="868">
        <v>47176</v>
      </c>
      <c r="L1554" s="868" t="s">
        <v>6684</v>
      </c>
      <c r="M1554" s="869" t="s">
        <v>948</v>
      </c>
      <c r="N1554" s="869" t="s">
        <v>34</v>
      </c>
      <c r="O1554" s="870">
        <v>109500</v>
      </c>
      <c r="P1554" s="870"/>
      <c r="Q1554" s="870"/>
      <c r="R1554" s="870"/>
      <c r="S1554" s="870"/>
      <c r="T1554" s="875">
        <v>25.91</v>
      </c>
      <c r="U1554" s="870">
        <v>300</v>
      </c>
      <c r="V1554" s="870">
        <v>109500</v>
      </c>
      <c r="W1554" s="876" t="s">
        <v>8055</v>
      </c>
      <c r="X1554" s="870">
        <v>35</v>
      </c>
      <c r="Y1554" s="870">
        <v>25</v>
      </c>
      <c r="Z1554" s="870">
        <v>125</v>
      </c>
      <c r="AA1554" s="870" t="s">
        <v>1090</v>
      </c>
      <c r="AB1554" s="870" t="s">
        <v>1090</v>
      </c>
      <c r="AC1554" s="870" t="s">
        <v>1090</v>
      </c>
      <c r="AD1554" s="870" t="s">
        <v>1090</v>
      </c>
      <c r="AE1554" s="870" t="s">
        <v>1090</v>
      </c>
      <c r="AF1554" s="870" t="s">
        <v>1090</v>
      </c>
      <c r="AG1554" s="870" t="s">
        <v>1090</v>
      </c>
      <c r="AH1554" s="870">
        <v>670.6</v>
      </c>
      <c r="AI1554" s="870" t="s">
        <v>8590</v>
      </c>
      <c r="AJ1554" s="870" t="s">
        <v>8591</v>
      </c>
      <c r="AK1554" s="869" t="s">
        <v>7874</v>
      </c>
      <c r="AL1554" s="870" t="s">
        <v>8669</v>
      </c>
    </row>
    <row r="1555" spans="1:529" s="890" customFormat="1" ht="39" customHeight="1" x14ac:dyDescent="0.25">
      <c r="A1555" s="885" t="s">
        <v>8585</v>
      </c>
      <c r="B1555" s="886">
        <v>44984</v>
      </c>
      <c r="C1555" s="887" t="s">
        <v>8588</v>
      </c>
      <c r="D1555" s="887" t="s">
        <v>8586</v>
      </c>
      <c r="E1555" s="888" t="s">
        <v>33</v>
      </c>
      <c r="F1555" s="888" t="s">
        <v>41</v>
      </c>
      <c r="G1555" s="888" t="s">
        <v>33</v>
      </c>
      <c r="H1555" s="889" t="s">
        <v>7107</v>
      </c>
      <c r="I1555" s="886">
        <v>45007</v>
      </c>
      <c r="J1555" s="886">
        <v>47176</v>
      </c>
      <c r="L1555" s="886" t="s">
        <v>6684</v>
      </c>
      <c r="M1555" s="887" t="s">
        <v>948</v>
      </c>
      <c r="N1555" s="887" t="s">
        <v>34</v>
      </c>
      <c r="O1555" s="887">
        <v>109500</v>
      </c>
      <c r="P1555" s="887"/>
      <c r="Q1555" s="887"/>
      <c r="R1555" s="887"/>
      <c r="S1555" s="887"/>
      <c r="T1555" s="891">
        <v>25.91</v>
      </c>
      <c r="U1555" s="887">
        <v>300</v>
      </c>
      <c r="V1555" s="887">
        <v>109500</v>
      </c>
      <c r="W1555" s="889" t="s">
        <v>8055</v>
      </c>
      <c r="X1555" s="887">
        <v>35</v>
      </c>
      <c r="Y1555" s="887">
        <v>25</v>
      </c>
      <c r="Z1555" s="887">
        <v>125</v>
      </c>
      <c r="AA1555" s="887" t="s">
        <v>1090</v>
      </c>
      <c r="AB1555" s="887" t="s">
        <v>1090</v>
      </c>
      <c r="AC1555" s="887" t="s">
        <v>1090</v>
      </c>
      <c r="AD1555" s="887" t="s">
        <v>1090</v>
      </c>
      <c r="AE1555" s="887" t="s">
        <v>1090</v>
      </c>
      <c r="AF1555" s="887" t="s">
        <v>1090</v>
      </c>
      <c r="AG1555" s="887" t="s">
        <v>1090</v>
      </c>
      <c r="AH1555" s="887">
        <v>670.6</v>
      </c>
      <c r="AI1555" s="887" t="s">
        <v>8590</v>
      </c>
      <c r="AJ1555" s="887" t="s">
        <v>8591</v>
      </c>
      <c r="AK1555" s="887" t="s">
        <v>7874</v>
      </c>
      <c r="AL1555" s="870" t="s">
        <v>8669</v>
      </c>
    </row>
    <row r="1556" spans="1:529" s="890" customFormat="1" ht="39" customHeight="1" thickBot="1" x14ac:dyDescent="0.3">
      <c r="A1556" s="878" t="s">
        <v>8585</v>
      </c>
      <c r="B1556" s="879">
        <v>44984</v>
      </c>
      <c r="C1556" s="880" t="s">
        <v>8589</v>
      </c>
      <c r="D1556" s="880" t="s">
        <v>8586</v>
      </c>
      <c r="E1556" s="881" t="s">
        <v>33</v>
      </c>
      <c r="F1556" s="881" t="s">
        <v>41</v>
      </c>
      <c r="G1556" s="881" t="s">
        <v>33</v>
      </c>
      <c r="H1556" s="882" t="s">
        <v>7107</v>
      </c>
      <c r="I1556" s="879">
        <v>45007</v>
      </c>
      <c r="J1556" s="879">
        <v>47176</v>
      </c>
      <c r="K1556" s="883"/>
      <c r="L1556" s="879" t="s">
        <v>6684</v>
      </c>
      <c r="M1556" s="880" t="s">
        <v>948</v>
      </c>
      <c r="N1556" s="880" t="s">
        <v>34</v>
      </c>
      <c r="O1556" s="880">
        <v>109500</v>
      </c>
      <c r="P1556" s="880"/>
      <c r="Q1556" s="880"/>
      <c r="R1556" s="880"/>
      <c r="S1556" s="880"/>
      <c r="T1556" s="884">
        <v>25.91</v>
      </c>
      <c r="U1556" s="880">
        <v>300</v>
      </c>
      <c r="V1556" s="880">
        <v>109500</v>
      </c>
      <c r="W1556" s="882" t="s">
        <v>8055</v>
      </c>
      <c r="X1556" s="880">
        <v>35</v>
      </c>
      <c r="Y1556" s="880">
        <v>25</v>
      </c>
      <c r="Z1556" s="880">
        <v>125</v>
      </c>
      <c r="AA1556" s="880" t="s">
        <v>1090</v>
      </c>
      <c r="AB1556" s="880" t="s">
        <v>1090</v>
      </c>
      <c r="AC1556" s="880" t="s">
        <v>1090</v>
      </c>
      <c r="AD1556" s="880" t="s">
        <v>1090</v>
      </c>
      <c r="AE1556" s="880" t="s">
        <v>1090</v>
      </c>
      <c r="AF1556" s="880">
        <v>0.3</v>
      </c>
      <c r="AG1556" s="880" t="s">
        <v>1090</v>
      </c>
      <c r="AH1556" s="880">
        <v>670.6</v>
      </c>
      <c r="AI1556" s="880" t="s">
        <v>8590</v>
      </c>
      <c r="AJ1556" s="880" t="s">
        <v>8591</v>
      </c>
      <c r="AK1556" s="880" t="s">
        <v>7874</v>
      </c>
      <c r="AL1556" s="880" t="s">
        <v>8669</v>
      </c>
    </row>
    <row r="1557" spans="1:529" s="874" customFormat="1" ht="39" customHeight="1" x14ac:dyDescent="0.25">
      <c r="A1557" s="885" t="s">
        <v>8592</v>
      </c>
      <c r="B1557" s="886">
        <v>44973</v>
      </c>
      <c r="C1557" s="869" t="s">
        <v>8593</v>
      </c>
      <c r="D1557" s="870" t="s">
        <v>8595</v>
      </c>
      <c r="E1557" s="871" t="s">
        <v>93</v>
      </c>
      <c r="F1557" s="871" t="s">
        <v>90</v>
      </c>
      <c r="G1557" s="871" t="s">
        <v>33</v>
      </c>
      <c r="H1557" s="872" t="s">
        <v>277</v>
      </c>
      <c r="I1557" s="873">
        <v>44993</v>
      </c>
      <c r="J1557" s="868">
        <v>48626</v>
      </c>
      <c r="L1557" s="868" t="s">
        <v>7636</v>
      </c>
      <c r="M1557" s="869" t="s">
        <v>8596</v>
      </c>
      <c r="N1557" s="869" t="s">
        <v>34</v>
      </c>
      <c r="O1557" s="870">
        <v>1234</v>
      </c>
      <c r="P1557" s="870"/>
      <c r="Q1557" s="870"/>
      <c r="R1557" s="870"/>
      <c r="S1557" s="870"/>
      <c r="T1557" s="875">
        <v>0.41</v>
      </c>
      <c r="U1557" s="870">
        <v>3.38</v>
      </c>
      <c r="V1557" s="870">
        <v>1234</v>
      </c>
      <c r="W1557" s="876" t="s">
        <v>8055</v>
      </c>
      <c r="X1557" s="870">
        <v>35</v>
      </c>
      <c r="Y1557" s="870">
        <v>25</v>
      </c>
      <c r="Z1557" s="870">
        <v>125</v>
      </c>
      <c r="AA1557" s="870" t="s">
        <v>1090</v>
      </c>
      <c r="AB1557" s="870" t="s">
        <v>1090</v>
      </c>
      <c r="AC1557" s="870" t="s">
        <v>1090</v>
      </c>
      <c r="AD1557" s="870" t="s">
        <v>1090</v>
      </c>
      <c r="AE1557" s="870" t="s">
        <v>1090</v>
      </c>
      <c r="AF1557" s="870" t="s">
        <v>1090</v>
      </c>
      <c r="AG1557" s="870" t="s">
        <v>1090</v>
      </c>
      <c r="AH1557" s="870">
        <v>901.8</v>
      </c>
      <c r="AI1557" s="870" t="s">
        <v>8597</v>
      </c>
      <c r="AJ1557" s="870" t="s">
        <v>8598</v>
      </c>
      <c r="AK1557" s="869" t="s">
        <v>200</v>
      </c>
      <c r="AL1557" s="870"/>
    </row>
    <row r="1558" spans="1:529" s="890" customFormat="1" ht="39" customHeight="1" thickBot="1" x14ac:dyDescent="0.3">
      <c r="A1558" s="878" t="s">
        <v>8592</v>
      </c>
      <c r="B1558" s="879">
        <v>44973</v>
      </c>
      <c r="C1558" s="880" t="s">
        <v>8594</v>
      </c>
      <c r="D1558" s="880" t="s">
        <v>8595</v>
      </c>
      <c r="E1558" s="881" t="s">
        <v>93</v>
      </c>
      <c r="F1558" s="881" t="s">
        <v>90</v>
      </c>
      <c r="G1558" s="881" t="s">
        <v>33</v>
      </c>
      <c r="H1558" s="882" t="s">
        <v>277</v>
      </c>
      <c r="I1558" s="879">
        <v>44993</v>
      </c>
      <c r="J1558" s="879">
        <v>48626</v>
      </c>
      <c r="K1558" s="883"/>
      <c r="L1558" s="879" t="s">
        <v>7636</v>
      </c>
      <c r="M1558" s="880" t="s">
        <v>8596</v>
      </c>
      <c r="N1558" s="880" t="s">
        <v>34</v>
      </c>
      <c r="O1558" s="880">
        <v>10260</v>
      </c>
      <c r="P1558" s="880"/>
      <c r="Q1558" s="880"/>
      <c r="R1558" s="880"/>
      <c r="S1558" s="880"/>
      <c r="T1558" s="884">
        <v>3</v>
      </c>
      <c r="U1558" s="880">
        <v>64.8</v>
      </c>
      <c r="V1558" s="880">
        <v>10260</v>
      </c>
      <c r="W1558" s="882" t="s">
        <v>8055</v>
      </c>
      <c r="X1558" s="880">
        <v>35</v>
      </c>
      <c r="Y1558" s="880"/>
      <c r="Z1558" s="880">
        <v>125</v>
      </c>
      <c r="AA1558" s="880" t="s">
        <v>1090</v>
      </c>
      <c r="AB1558" s="880" t="s">
        <v>1090</v>
      </c>
      <c r="AC1558" s="880" t="s">
        <v>1090</v>
      </c>
      <c r="AD1558" s="880" t="s">
        <v>1090</v>
      </c>
      <c r="AE1558" s="880" t="s">
        <v>1090</v>
      </c>
      <c r="AF1558" s="880">
        <v>0.3</v>
      </c>
      <c r="AG1558" s="880" t="s">
        <v>1090</v>
      </c>
      <c r="AH1558" s="880">
        <v>902</v>
      </c>
      <c r="AI1558" s="880" t="s">
        <v>8599</v>
      </c>
      <c r="AJ1558" s="880" t="s">
        <v>8600</v>
      </c>
      <c r="AK1558" s="880" t="s">
        <v>200</v>
      </c>
      <c r="AL1558" s="880"/>
    </row>
    <row r="1559" spans="1:529" s="60" customFormat="1" ht="34.5" customHeight="1" thickBot="1" x14ac:dyDescent="0.3">
      <c r="A1559" s="159" t="s">
        <v>8601</v>
      </c>
      <c r="B1559" s="93">
        <v>44986</v>
      </c>
      <c r="C1559" s="94" t="s">
        <v>8602</v>
      </c>
      <c r="D1559" s="94" t="s">
        <v>8603</v>
      </c>
      <c r="E1559" s="94" t="s">
        <v>6863</v>
      </c>
      <c r="F1559" s="94" t="s">
        <v>53</v>
      </c>
      <c r="G1559" s="94" t="s">
        <v>53</v>
      </c>
      <c r="H1559" s="159" t="s">
        <v>6864</v>
      </c>
      <c r="I1559" s="93">
        <v>45007</v>
      </c>
      <c r="J1559" s="93">
        <v>47178</v>
      </c>
      <c r="K1559" s="94"/>
      <c r="L1559" s="94" t="s">
        <v>6712</v>
      </c>
      <c r="M1559" s="94" t="s">
        <v>6865</v>
      </c>
      <c r="N1559" s="94" t="s">
        <v>95</v>
      </c>
      <c r="O1559" s="94">
        <v>1440</v>
      </c>
      <c r="P1559" s="782"/>
      <c r="Q1559" s="782"/>
      <c r="R1559" s="782"/>
      <c r="S1559" s="782"/>
      <c r="T1559" s="579">
        <v>3.6</v>
      </c>
      <c r="U1559" s="94">
        <v>24</v>
      </c>
      <c r="V1559" s="94">
        <v>1440</v>
      </c>
      <c r="W1559" s="159" t="s">
        <v>8055</v>
      </c>
      <c r="X1559" s="94">
        <v>50</v>
      </c>
      <c r="Y1559" s="94">
        <v>25</v>
      </c>
      <c r="Z1559" s="94">
        <v>125</v>
      </c>
      <c r="AA1559" s="94" t="s">
        <v>1090</v>
      </c>
      <c r="AB1559" s="94" t="s">
        <v>1090</v>
      </c>
      <c r="AC1559" s="94" t="s">
        <v>1090</v>
      </c>
      <c r="AD1559" s="94" t="s">
        <v>1090</v>
      </c>
      <c r="AE1559" s="94" t="s">
        <v>1090</v>
      </c>
      <c r="AF1559" s="94" t="s">
        <v>1090</v>
      </c>
      <c r="AG1559" s="94" t="s">
        <v>8604</v>
      </c>
      <c r="AH1559" s="94">
        <v>353.49</v>
      </c>
      <c r="AI1559" s="94" t="s">
        <v>8605</v>
      </c>
      <c r="AJ1559" s="94" t="s">
        <v>8606</v>
      </c>
      <c r="AK1559" s="94" t="s">
        <v>200</v>
      </c>
      <c r="AL1559" s="470"/>
    </row>
    <row r="1560" spans="1:529" s="60" customFormat="1" ht="34.5" customHeight="1" thickBot="1" x14ac:dyDescent="0.3">
      <c r="A1560" s="159" t="s">
        <v>8624</v>
      </c>
      <c r="B1560" s="93">
        <v>45013</v>
      </c>
      <c r="C1560" s="94" t="s">
        <v>8625</v>
      </c>
      <c r="D1560" s="94" t="s">
        <v>8626</v>
      </c>
      <c r="E1560" s="94" t="s">
        <v>8627</v>
      </c>
      <c r="F1560" s="94" t="s">
        <v>54</v>
      </c>
      <c r="G1560" s="94" t="s">
        <v>33</v>
      </c>
      <c r="H1560" s="159" t="s">
        <v>8628</v>
      </c>
      <c r="I1560" s="93">
        <v>45031</v>
      </c>
      <c r="J1560" s="93">
        <v>47205</v>
      </c>
      <c r="K1560" s="94"/>
      <c r="L1560" s="94" t="s">
        <v>8629</v>
      </c>
      <c r="M1560" s="94" t="s">
        <v>4878</v>
      </c>
      <c r="N1560" s="94" t="s">
        <v>34</v>
      </c>
      <c r="O1560" s="94">
        <v>1095</v>
      </c>
      <c r="P1560" s="782"/>
      <c r="Q1560" s="782"/>
      <c r="R1560" s="782"/>
      <c r="S1560" s="782"/>
      <c r="T1560" s="579">
        <v>0.125</v>
      </c>
      <c r="U1560" s="94">
        <v>3</v>
      </c>
      <c r="V1560" s="94">
        <v>1095</v>
      </c>
      <c r="W1560" s="159" t="s">
        <v>6574</v>
      </c>
      <c r="X1560" s="94">
        <v>35</v>
      </c>
      <c r="Y1560" s="94">
        <v>25</v>
      </c>
      <c r="Z1560" s="94">
        <v>125</v>
      </c>
      <c r="AA1560" s="94" t="s">
        <v>1090</v>
      </c>
      <c r="AB1560" s="94" t="s">
        <v>1090</v>
      </c>
      <c r="AC1560" s="94" t="s">
        <v>1090</v>
      </c>
      <c r="AD1560" s="94" t="s">
        <v>1090</v>
      </c>
      <c r="AE1560" s="94" t="s">
        <v>1090</v>
      </c>
      <c r="AF1560" s="94" t="s">
        <v>1090</v>
      </c>
      <c r="AG1560" s="94" t="s">
        <v>1090</v>
      </c>
      <c r="AH1560" s="94">
        <v>724.43</v>
      </c>
      <c r="AI1560" s="94" t="s">
        <v>8630</v>
      </c>
      <c r="AJ1560" s="94" t="s">
        <v>8631</v>
      </c>
      <c r="AK1560" s="94" t="s">
        <v>200</v>
      </c>
      <c r="AL1560" s="470"/>
    </row>
    <row r="1561" spans="1:529" s="60" customFormat="1" ht="34.5" customHeight="1" thickBot="1" x14ac:dyDescent="0.3">
      <c r="A1561" s="159" t="s">
        <v>8632</v>
      </c>
      <c r="B1561" s="93">
        <v>44993</v>
      </c>
      <c r="C1561" s="94" t="s">
        <v>8633</v>
      </c>
      <c r="D1561" s="94" t="s">
        <v>8634</v>
      </c>
      <c r="E1561" s="94" t="s">
        <v>7185</v>
      </c>
      <c r="F1561" s="94" t="s">
        <v>41</v>
      </c>
      <c r="G1561" s="94" t="s">
        <v>33</v>
      </c>
      <c r="H1561" s="159" t="s">
        <v>5440</v>
      </c>
      <c r="I1561" s="93">
        <v>45009</v>
      </c>
      <c r="J1561" s="93">
        <v>45928</v>
      </c>
      <c r="K1561" s="94"/>
      <c r="L1561" s="94" t="s">
        <v>6749</v>
      </c>
      <c r="M1561" s="94" t="s">
        <v>6465</v>
      </c>
      <c r="N1561" s="94" t="s">
        <v>34</v>
      </c>
      <c r="O1561" s="94">
        <v>5475</v>
      </c>
      <c r="P1561" s="782"/>
      <c r="Q1561" s="782"/>
      <c r="R1561" s="782"/>
      <c r="S1561" s="782"/>
      <c r="T1561" s="579">
        <v>2.2000000000000002</v>
      </c>
      <c r="U1561" s="94">
        <v>15</v>
      </c>
      <c r="V1561" s="94">
        <v>5475</v>
      </c>
      <c r="W1561" s="159" t="s">
        <v>6574</v>
      </c>
      <c r="X1561" s="94">
        <v>35</v>
      </c>
      <c r="Y1561" s="94">
        <v>25</v>
      </c>
      <c r="Z1561" s="94">
        <v>125</v>
      </c>
      <c r="AA1561" s="94" t="s">
        <v>1090</v>
      </c>
      <c r="AB1561" s="94" t="s">
        <v>1090</v>
      </c>
      <c r="AC1561" s="94" t="s">
        <v>1090</v>
      </c>
      <c r="AD1561" s="94" t="s">
        <v>1090</v>
      </c>
      <c r="AE1561" s="94" t="s">
        <v>1090</v>
      </c>
      <c r="AF1561" s="94">
        <v>0.3</v>
      </c>
      <c r="AG1561" s="94" t="s">
        <v>1090</v>
      </c>
      <c r="AH1561" s="94">
        <v>528.85</v>
      </c>
      <c r="AI1561" s="94" t="s">
        <v>8635</v>
      </c>
      <c r="AJ1561" s="94" t="s">
        <v>8636</v>
      </c>
      <c r="AK1561" s="94" t="s">
        <v>200</v>
      </c>
      <c r="AL1561" s="470"/>
    </row>
    <row r="1562" spans="1:529" s="60" customFormat="1" ht="34.5" customHeight="1" x14ac:dyDescent="0.25">
      <c r="A1562" s="157" t="s">
        <v>8637</v>
      </c>
      <c r="B1562" s="63">
        <v>45013</v>
      </c>
      <c r="C1562" s="64" t="s">
        <v>8639</v>
      </c>
      <c r="D1562" s="64" t="s">
        <v>8638</v>
      </c>
      <c r="E1562" s="64" t="s">
        <v>133</v>
      </c>
      <c r="F1562" s="64" t="s">
        <v>133</v>
      </c>
      <c r="G1562" s="64" t="s">
        <v>51</v>
      </c>
      <c r="H1562" s="157" t="s">
        <v>1189</v>
      </c>
      <c r="I1562" s="63">
        <v>45036</v>
      </c>
      <c r="J1562" s="63">
        <v>48666</v>
      </c>
      <c r="K1562" s="64"/>
      <c r="L1562" s="64" t="s">
        <v>7004</v>
      </c>
      <c r="M1562" s="64" t="s">
        <v>285</v>
      </c>
      <c r="N1562" s="64" t="s">
        <v>95</v>
      </c>
      <c r="O1562" s="64">
        <v>840</v>
      </c>
      <c r="P1562" s="864"/>
      <c r="Q1562" s="864"/>
      <c r="R1562" s="864"/>
      <c r="S1562" s="864"/>
      <c r="T1562" s="630"/>
      <c r="U1562" s="64">
        <v>3.3</v>
      </c>
      <c r="V1562" s="64">
        <v>840</v>
      </c>
      <c r="W1562" s="157"/>
      <c r="X1562" s="64"/>
      <c r="Y1562" s="64"/>
      <c r="Z1562" s="64"/>
      <c r="AA1562" s="64"/>
      <c r="AB1562" s="64"/>
      <c r="AC1562" s="64"/>
      <c r="AD1562" s="64"/>
      <c r="AE1562" s="64"/>
      <c r="AF1562" s="64"/>
      <c r="AG1562" s="64"/>
      <c r="AH1562" s="893">
        <v>366.84</v>
      </c>
      <c r="AI1562" s="64" t="s">
        <v>8642</v>
      </c>
      <c r="AJ1562" s="64" t="s">
        <v>8643</v>
      </c>
      <c r="AK1562" s="64" t="s">
        <v>200</v>
      </c>
      <c r="AL1562" s="469"/>
    </row>
    <row r="1563" spans="1:529" s="866" customFormat="1" ht="34.5" customHeight="1" x14ac:dyDescent="0.25">
      <c r="A1563" s="894" t="s">
        <v>8637</v>
      </c>
      <c r="B1563" s="895">
        <v>45013</v>
      </c>
      <c r="C1563" s="893" t="s">
        <v>8640</v>
      </c>
      <c r="D1563" s="893" t="s">
        <v>8638</v>
      </c>
      <c r="E1563" s="893" t="s">
        <v>133</v>
      </c>
      <c r="F1563" s="893" t="s">
        <v>133</v>
      </c>
      <c r="G1563" s="893" t="s">
        <v>51</v>
      </c>
      <c r="H1563" s="894" t="s">
        <v>1189</v>
      </c>
      <c r="I1563" s="895">
        <v>45036</v>
      </c>
      <c r="J1563" s="895">
        <v>48666</v>
      </c>
      <c r="K1563" s="893"/>
      <c r="L1563" s="893" t="s">
        <v>7004</v>
      </c>
      <c r="M1563" s="893" t="s">
        <v>285</v>
      </c>
      <c r="N1563" s="893" t="s">
        <v>95</v>
      </c>
      <c r="O1563" s="893">
        <v>360</v>
      </c>
      <c r="P1563" s="896"/>
      <c r="Q1563" s="896"/>
      <c r="R1563" s="896"/>
      <c r="S1563" s="896"/>
      <c r="T1563" s="897"/>
      <c r="U1563" s="893">
        <v>1.4</v>
      </c>
      <c r="V1563" s="893">
        <v>360</v>
      </c>
      <c r="W1563" s="894"/>
      <c r="X1563" s="893"/>
      <c r="Y1563" s="893"/>
      <c r="Z1563" s="893"/>
      <c r="AA1563" s="893"/>
      <c r="AB1563" s="893"/>
      <c r="AC1563" s="893"/>
      <c r="AD1563" s="893"/>
      <c r="AE1563" s="893"/>
      <c r="AF1563" s="893"/>
      <c r="AG1563" s="893"/>
      <c r="AH1563" s="893">
        <v>366.84</v>
      </c>
      <c r="AI1563" s="893" t="s">
        <v>8642</v>
      </c>
      <c r="AJ1563" s="893" t="s">
        <v>8643</v>
      </c>
      <c r="AK1563" s="893" t="s">
        <v>200</v>
      </c>
    </row>
    <row r="1564" spans="1:529" s="866" customFormat="1" ht="34.5" customHeight="1" thickBot="1" x14ac:dyDescent="0.3">
      <c r="A1564" s="158" t="s">
        <v>8637</v>
      </c>
      <c r="B1564" s="66">
        <v>45013</v>
      </c>
      <c r="C1564" s="67" t="s">
        <v>8641</v>
      </c>
      <c r="D1564" s="67" t="s">
        <v>8638</v>
      </c>
      <c r="E1564" s="67" t="s">
        <v>133</v>
      </c>
      <c r="F1564" s="67" t="s">
        <v>133</v>
      </c>
      <c r="G1564" s="67" t="s">
        <v>51</v>
      </c>
      <c r="H1564" s="158" t="s">
        <v>1189</v>
      </c>
      <c r="I1564" s="66">
        <v>45036</v>
      </c>
      <c r="J1564" s="66">
        <v>48666</v>
      </c>
      <c r="K1564" s="67"/>
      <c r="L1564" s="67" t="s">
        <v>7004</v>
      </c>
      <c r="M1564" s="67" t="s">
        <v>285</v>
      </c>
      <c r="N1564" s="67" t="s">
        <v>95</v>
      </c>
      <c r="O1564" s="67"/>
      <c r="P1564" s="831"/>
      <c r="Q1564" s="831"/>
      <c r="R1564" s="831"/>
      <c r="S1564" s="831"/>
      <c r="T1564" s="562"/>
      <c r="U1564" s="67"/>
      <c r="V1564" s="67"/>
      <c r="W1564" s="158" t="s">
        <v>8055</v>
      </c>
      <c r="X1564" s="67">
        <v>35</v>
      </c>
      <c r="Y1564" s="67">
        <v>25</v>
      </c>
      <c r="Z1564" s="67">
        <v>125</v>
      </c>
      <c r="AA1564" s="67" t="s">
        <v>1090</v>
      </c>
      <c r="AB1564" s="67" t="s">
        <v>1090</v>
      </c>
      <c r="AC1564" s="67" t="s">
        <v>1090</v>
      </c>
      <c r="AD1564" s="67" t="s">
        <v>1090</v>
      </c>
      <c r="AE1564" s="67" t="s">
        <v>1090</v>
      </c>
      <c r="AF1564" s="67">
        <v>0.5</v>
      </c>
      <c r="AG1564" s="67" t="s">
        <v>1090</v>
      </c>
      <c r="AH1564" s="67">
        <v>366.84</v>
      </c>
      <c r="AI1564" s="67" t="s">
        <v>8642</v>
      </c>
      <c r="AJ1564" s="67" t="s">
        <v>8643</v>
      </c>
      <c r="AK1564" s="67" t="s">
        <v>200</v>
      </c>
      <c r="AL1564" s="425"/>
    </row>
    <row r="1565" spans="1:529" s="60" customFormat="1" ht="34.5" customHeight="1" thickBot="1" x14ac:dyDescent="0.3">
      <c r="A1565" s="159" t="s">
        <v>8644</v>
      </c>
      <c r="B1565" s="93">
        <v>44995</v>
      </c>
      <c r="C1565" s="94" t="s">
        <v>8645</v>
      </c>
      <c r="D1565" s="94" t="s">
        <v>8646</v>
      </c>
      <c r="E1565" s="94" t="s">
        <v>7323</v>
      </c>
      <c r="F1565" s="94" t="s">
        <v>58</v>
      </c>
      <c r="G1565" s="94" t="s">
        <v>53</v>
      </c>
      <c r="H1565" s="159" t="s">
        <v>8647</v>
      </c>
      <c r="I1565" s="93">
        <v>45015</v>
      </c>
      <c r="J1565" s="93">
        <v>47649</v>
      </c>
      <c r="K1565" s="94"/>
      <c r="L1565" s="94" t="s">
        <v>8362</v>
      </c>
      <c r="M1565" s="94" t="s">
        <v>4856</v>
      </c>
      <c r="N1565" s="94" t="s">
        <v>52</v>
      </c>
      <c r="O1565" s="94">
        <v>3536</v>
      </c>
      <c r="P1565" s="782"/>
      <c r="Q1565" s="782"/>
      <c r="R1565" s="782"/>
      <c r="S1565" s="782"/>
      <c r="T1565" s="579">
        <v>1.72</v>
      </c>
      <c r="U1565" s="94">
        <v>12.2</v>
      </c>
      <c r="V1565" s="94">
        <v>3536</v>
      </c>
      <c r="W1565" s="159" t="s">
        <v>8055</v>
      </c>
      <c r="X1565" s="94">
        <v>50</v>
      </c>
      <c r="Y1565" s="94">
        <v>25</v>
      </c>
      <c r="Z1565" s="94">
        <v>125</v>
      </c>
      <c r="AA1565" s="94" t="s">
        <v>1090</v>
      </c>
      <c r="AB1565" s="94" t="s">
        <v>1090</v>
      </c>
      <c r="AC1565" s="94" t="s">
        <v>1090</v>
      </c>
      <c r="AD1565" s="94" t="s">
        <v>1090</v>
      </c>
      <c r="AE1565" s="94" t="s">
        <v>1090</v>
      </c>
      <c r="AF1565" s="94" t="s">
        <v>1090</v>
      </c>
      <c r="AG1565" s="94" t="s">
        <v>8648</v>
      </c>
      <c r="AH1565" s="94">
        <v>50.94</v>
      </c>
      <c r="AI1565" s="94" t="s">
        <v>8649</v>
      </c>
      <c r="AJ1565" s="94" t="s">
        <v>8650</v>
      </c>
      <c r="AK1565" s="94" t="s">
        <v>200</v>
      </c>
      <c r="AL1565" s="470"/>
    </row>
    <row r="1566" spans="1:529" s="60" customFormat="1" ht="34.5" customHeight="1" thickBot="1" x14ac:dyDescent="0.3">
      <c r="A1566" s="159" t="s">
        <v>8670</v>
      </c>
      <c r="B1566" s="93">
        <v>45041</v>
      </c>
      <c r="C1566" s="94" t="s">
        <v>8671</v>
      </c>
      <c r="D1566" s="94" t="s">
        <v>8672</v>
      </c>
      <c r="E1566" s="94" t="s">
        <v>33</v>
      </c>
      <c r="F1566" s="94" t="s">
        <v>41</v>
      </c>
      <c r="G1566" s="94" t="s">
        <v>33</v>
      </c>
      <c r="H1566" s="159" t="s">
        <v>7107</v>
      </c>
      <c r="I1566" s="93">
        <v>45057</v>
      </c>
      <c r="J1566" s="93" t="s">
        <v>6172</v>
      </c>
      <c r="K1566" s="94"/>
      <c r="L1566" s="94" t="s">
        <v>6684</v>
      </c>
      <c r="M1566" s="94" t="s">
        <v>8673</v>
      </c>
      <c r="N1566" s="94" t="s">
        <v>34</v>
      </c>
      <c r="O1566" s="94">
        <v>23816.3</v>
      </c>
      <c r="P1566" s="782"/>
      <c r="Q1566" s="782"/>
      <c r="R1566" s="782"/>
      <c r="S1566" s="782"/>
      <c r="T1566" s="579">
        <v>9.52</v>
      </c>
      <c r="U1566" s="94">
        <v>65.3</v>
      </c>
      <c r="V1566" s="94">
        <v>23816.3</v>
      </c>
      <c r="W1566" s="159" t="s">
        <v>8179</v>
      </c>
      <c r="X1566" s="94">
        <v>35</v>
      </c>
      <c r="Y1566" s="94">
        <v>25</v>
      </c>
      <c r="Z1566" s="94">
        <v>125</v>
      </c>
      <c r="AA1566" s="94" t="s">
        <v>1090</v>
      </c>
      <c r="AB1566" s="94" t="s">
        <v>1090</v>
      </c>
      <c r="AC1566" s="94" t="s">
        <v>1090</v>
      </c>
      <c r="AD1566" s="94" t="s">
        <v>1090</v>
      </c>
      <c r="AE1566" s="94" t="s">
        <v>1090</v>
      </c>
      <c r="AF1566" s="94">
        <v>0.3</v>
      </c>
      <c r="AG1566" s="94" t="s">
        <v>1090</v>
      </c>
      <c r="AH1566" s="94">
        <v>677.52</v>
      </c>
      <c r="AI1566" s="94" t="s">
        <v>8674</v>
      </c>
      <c r="AJ1566" s="94" t="s">
        <v>8675</v>
      </c>
      <c r="AK1566" s="94" t="s">
        <v>6175</v>
      </c>
      <c r="AL1566" s="470"/>
    </row>
    <row r="1567" spans="1:529" s="905" customFormat="1" ht="46.5" customHeight="1" thickBot="1" x14ac:dyDescent="0.3">
      <c r="A1567" s="900" t="s">
        <v>8677</v>
      </c>
      <c r="B1567" s="898">
        <v>45041</v>
      </c>
      <c r="C1567" s="899" t="s">
        <v>7675</v>
      </c>
      <c r="D1567" s="899" t="s">
        <v>8678</v>
      </c>
      <c r="E1567" s="899" t="s">
        <v>63</v>
      </c>
      <c r="F1567" s="899" t="s">
        <v>63</v>
      </c>
      <c r="G1567" s="899" t="s">
        <v>63</v>
      </c>
      <c r="H1567" s="900" t="s">
        <v>3265</v>
      </c>
      <c r="I1567" s="898">
        <v>45075</v>
      </c>
      <c r="J1567" s="898">
        <v>46592</v>
      </c>
      <c r="K1567" s="899" t="s">
        <v>1112</v>
      </c>
      <c r="L1567" s="899" t="s">
        <v>7058</v>
      </c>
      <c r="M1567" s="899" t="s">
        <v>5803</v>
      </c>
      <c r="N1567" s="881" t="s">
        <v>284</v>
      </c>
      <c r="O1567" s="899">
        <v>2946.4</v>
      </c>
      <c r="P1567" s="901"/>
      <c r="Q1567" s="901"/>
      <c r="R1567" s="901"/>
      <c r="S1567" s="901"/>
      <c r="T1567" s="902">
        <v>0.33600000000000002</v>
      </c>
      <c r="U1567" s="899">
        <v>8.07</v>
      </c>
      <c r="V1567" s="899">
        <v>2946.4</v>
      </c>
      <c r="W1567" s="899" t="s">
        <v>3185</v>
      </c>
      <c r="X1567" s="899">
        <v>60</v>
      </c>
      <c r="Y1567" s="899">
        <v>25</v>
      </c>
      <c r="Z1567" s="899">
        <v>125</v>
      </c>
      <c r="AA1567" s="899" t="s">
        <v>1090</v>
      </c>
      <c r="AB1567" s="899" t="s">
        <v>1090</v>
      </c>
      <c r="AC1567" s="899" t="s">
        <v>1090</v>
      </c>
      <c r="AD1567" s="899" t="s">
        <v>1090</v>
      </c>
      <c r="AE1567" s="899" t="s">
        <v>1090</v>
      </c>
      <c r="AF1567" s="899">
        <v>0.3</v>
      </c>
      <c r="AG1567" s="899" t="s">
        <v>8283</v>
      </c>
      <c r="AH1567" s="899">
        <v>138.74100000000001</v>
      </c>
      <c r="AI1567" s="899" t="s">
        <v>5805</v>
      </c>
      <c r="AJ1567" s="899" t="s">
        <v>5806</v>
      </c>
      <c r="AK1567" s="881" t="s">
        <v>1459</v>
      </c>
      <c r="AL1567" s="903" t="s">
        <v>8721</v>
      </c>
      <c r="AM1567" s="904"/>
      <c r="AN1567" s="904"/>
      <c r="AO1567" s="904"/>
      <c r="AP1567" s="904"/>
      <c r="AQ1567" s="904"/>
      <c r="AR1567" s="904"/>
      <c r="AS1567" s="904"/>
      <c r="AT1567" s="904"/>
      <c r="AU1567" s="904"/>
      <c r="AV1567" s="904"/>
      <c r="AW1567" s="904"/>
      <c r="AX1567" s="904"/>
      <c r="AY1567" s="904"/>
      <c r="AZ1567" s="904"/>
      <c r="BA1567" s="904"/>
      <c r="BB1567" s="904"/>
      <c r="BC1567" s="904"/>
      <c r="BD1567" s="904"/>
      <c r="BE1567" s="904"/>
      <c r="BF1567" s="904"/>
      <c r="BG1567" s="904"/>
      <c r="BH1567" s="904"/>
      <c r="BI1567" s="904"/>
      <c r="BJ1567" s="904"/>
      <c r="BK1567" s="904"/>
      <c r="BL1567" s="904"/>
      <c r="BM1567" s="904"/>
      <c r="BN1567" s="904"/>
      <c r="BO1567" s="904"/>
      <c r="BP1567" s="904"/>
      <c r="BQ1567" s="904"/>
      <c r="BR1567" s="904"/>
      <c r="BS1567" s="904"/>
      <c r="BT1567" s="904"/>
      <c r="BU1567" s="904"/>
      <c r="BV1567" s="904"/>
      <c r="BW1567" s="904"/>
      <c r="BX1567" s="904"/>
      <c r="BY1567" s="904"/>
      <c r="BZ1567" s="904"/>
      <c r="CA1567" s="904"/>
      <c r="CB1567" s="904"/>
      <c r="CC1567" s="904"/>
      <c r="CD1567" s="904"/>
      <c r="CE1567" s="904"/>
      <c r="CF1567" s="904"/>
      <c r="CG1567" s="904"/>
      <c r="CH1567" s="904"/>
      <c r="CI1567" s="904"/>
      <c r="CJ1567" s="904"/>
      <c r="CK1567" s="904"/>
      <c r="CL1567" s="904"/>
      <c r="CM1567" s="904"/>
      <c r="CN1567" s="904"/>
      <c r="CO1567" s="904"/>
      <c r="CP1567" s="904"/>
      <c r="CQ1567" s="904"/>
      <c r="CR1567" s="904"/>
      <c r="CS1567" s="904"/>
      <c r="CT1567" s="904"/>
      <c r="CU1567" s="904"/>
      <c r="CV1567" s="904"/>
      <c r="CW1567" s="904"/>
      <c r="CX1567" s="904"/>
      <c r="CY1567" s="904"/>
      <c r="CZ1567" s="904"/>
      <c r="DA1567" s="904"/>
      <c r="DB1567" s="904"/>
      <c r="DC1567" s="904"/>
      <c r="DD1567" s="904"/>
      <c r="DE1567" s="904"/>
      <c r="DF1567" s="904"/>
      <c r="DG1567" s="904"/>
      <c r="DH1567" s="904"/>
      <c r="DI1567" s="904"/>
      <c r="DJ1567" s="904"/>
      <c r="DK1567" s="904"/>
      <c r="DL1567" s="904"/>
      <c r="DM1567" s="904"/>
      <c r="DN1567" s="904"/>
      <c r="DO1567" s="904"/>
      <c r="DP1567" s="904"/>
      <c r="DQ1567" s="904"/>
      <c r="DR1567" s="904"/>
      <c r="DS1567" s="904"/>
      <c r="DT1567" s="904"/>
      <c r="DU1567" s="904"/>
      <c r="DV1567" s="904"/>
      <c r="DW1567" s="904"/>
      <c r="DX1567" s="904"/>
      <c r="DY1567" s="904"/>
      <c r="DZ1567" s="904"/>
      <c r="EA1567" s="904"/>
      <c r="EB1567" s="904"/>
      <c r="EC1567" s="904"/>
      <c r="ED1567" s="904"/>
      <c r="EE1567" s="904"/>
      <c r="EF1567" s="904"/>
      <c r="EG1567" s="904"/>
      <c r="EH1567" s="904"/>
      <c r="EI1567" s="904"/>
      <c r="EJ1567" s="904"/>
      <c r="EK1567" s="904"/>
      <c r="EL1567" s="904"/>
      <c r="EM1567" s="904"/>
      <c r="EN1567" s="904"/>
      <c r="EO1567" s="904"/>
      <c r="EP1567" s="904"/>
      <c r="EQ1567" s="904"/>
      <c r="ER1567" s="904"/>
      <c r="ES1567" s="904"/>
      <c r="ET1567" s="904"/>
      <c r="EU1567" s="904"/>
      <c r="EV1567" s="904"/>
      <c r="EW1567" s="904"/>
      <c r="EX1567" s="904"/>
      <c r="EY1567" s="904"/>
      <c r="EZ1567" s="904"/>
      <c r="FA1567" s="904"/>
      <c r="FB1567" s="904"/>
      <c r="FC1567" s="904"/>
      <c r="FD1567" s="904"/>
      <c r="FE1567" s="904"/>
      <c r="FF1567" s="904"/>
      <c r="FG1567" s="904"/>
      <c r="FH1567" s="904"/>
      <c r="FI1567" s="904"/>
      <c r="FJ1567" s="904"/>
      <c r="FK1567" s="904"/>
      <c r="FL1567" s="904"/>
      <c r="FM1567" s="904"/>
      <c r="FN1567" s="904"/>
      <c r="FO1567" s="904"/>
      <c r="FP1567" s="904"/>
      <c r="FQ1567" s="904"/>
      <c r="FR1567" s="904"/>
      <c r="FS1567" s="904"/>
      <c r="FT1567" s="904"/>
      <c r="FU1567" s="904"/>
      <c r="FV1567" s="904"/>
      <c r="FW1567" s="904"/>
      <c r="FX1567" s="904"/>
      <c r="FY1567" s="904"/>
      <c r="FZ1567" s="904"/>
      <c r="GA1567" s="904"/>
      <c r="GB1567" s="904"/>
      <c r="GC1567" s="904"/>
      <c r="GD1567" s="904"/>
      <c r="GE1567" s="904"/>
      <c r="GF1567" s="904"/>
      <c r="GG1567" s="904"/>
      <c r="GH1567" s="904"/>
      <c r="GI1567" s="904"/>
      <c r="GJ1567" s="904"/>
      <c r="GK1567" s="904"/>
      <c r="GL1567" s="904"/>
      <c r="GM1567" s="904"/>
      <c r="GN1567" s="904"/>
      <c r="GO1567" s="904"/>
      <c r="GP1567" s="904"/>
      <c r="GQ1567" s="904"/>
      <c r="GR1567" s="904"/>
      <c r="GS1567" s="904"/>
      <c r="GT1567" s="904"/>
      <c r="GU1567" s="904"/>
      <c r="GV1567" s="904"/>
      <c r="GW1567" s="904"/>
      <c r="GX1567" s="904"/>
      <c r="GY1567" s="904"/>
      <c r="GZ1567" s="904"/>
      <c r="HA1567" s="904"/>
      <c r="HB1567" s="904"/>
      <c r="HC1567" s="904"/>
      <c r="HD1567" s="904"/>
      <c r="HE1567" s="904"/>
      <c r="HF1567" s="904"/>
      <c r="HG1567" s="904"/>
      <c r="HH1567" s="904"/>
      <c r="HI1567" s="904"/>
      <c r="HJ1567" s="904"/>
      <c r="HK1567" s="904"/>
      <c r="HL1567" s="904"/>
      <c r="HM1567" s="904"/>
      <c r="HN1567" s="904"/>
      <c r="HO1567" s="904"/>
      <c r="HP1567" s="904"/>
      <c r="HQ1567" s="904"/>
      <c r="HR1567" s="904"/>
      <c r="HS1567" s="904"/>
      <c r="HT1567" s="904"/>
      <c r="HU1567" s="904"/>
      <c r="HV1567" s="904"/>
      <c r="HW1567" s="904"/>
      <c r="HX1567" s="904"/>
      <c r="HY1567" s="904"/>
      <c r="HZ1567" s="904"/>
      <c r="IA1567" s="904"/>
      <c r="IB1567" s="904"/>
      <c r="IC1567" s="904"/>
      <c r="ID1567" s="904"/>
      <c r="IE1567" s="904"/>
      <c r="IF1567" s="904"/>
      <c r="IG1567" s="904"/>
      <c r="IH1567" s="904"/>
      <c r="II1567" s="904"/>
      <c r="IJ1567" s="904"/>
      <c r="IK1567" s="904"/>
      <c r="IL1567" s="904"/>
      <c r="IM1567" s="904"/>
      <c r="IN1567" s="904"/>
      <c r="IO1567" s="904"/>
      <c r="IP1567" s="904"/>
      <c r="IQ1567" s="904"/>
      <c r="IR1567" s="904"/>
      <c r="IS1567" s="904"/>
      <c r="IT1567" s="904"/>
      <c r="IU1567" s="904"/>
      <c r="IV1567" s="904"/>
      <c r="IW1567" s="904"/>
      <c r="IX1567" s="904"/>
      <c r="IY1567" s="904"/>
      <c r="IZ1567" s="904"/>
      <c r="JA1567" s="904"/>
      <c r="JB1567" s="904"/>
      <c r="JC1567" s="904"/>
      <c r="JD1567" s="904"/>
      <c r="JE1567" s="904"/>
      <c r="JF1567" s="904"/>
      <c r="JG1567" s="904"/>
      <c r="JH1567" s="904"/>
      <c r="JI1567" s="904"/>
      <c r="JJ1567" s="904"/>
      <c r="JK1567" s="904"/>
      <c r="JL1567" s="904"/>
      <c r="JM1567" s="904"/>
      <c r="JN1567" s="904"/>
      <c r="JO1567" s="904"/>
      <c r="JP1567" s="904"/>
      <c r="JQ1567" s="904"/>
      <c r="JR1567" s="904"/>
      <c r="JS1567" s="904"/>
      <c r="JT1567" s="904"/>
      <c r="JU1567" s="904"/>
      <c r="JV1567" s="904"/>
      <c r="JW1567" s="904"/>
      <c r="JX1567" s="904"/>
      <c r="JY1567" s="904"/>
      <c r="JZ1567" s="904"/>
      <c r="KA1567" s="904"/>
      <c r="KB1567" s="904"/>
      <c r="KC1567" s="904"/>
      <c r="KD1567" s="904"/>
      <c r="KE1567" s="904"/>
      <c r="KF1567" s="904"/>
      <c r="KG1567" s="904"/>
      <c r="KH1567" s="904"/>
      <c r="KI1567" s="904"/>
      <c r="KJ1567" s="904"/>
      <c r="KK1567" s="904"/>
      <c r="KL1567" s="904"/>
      <c r="KM1567" s="904"/>
      <c r="KN1567" s="904"/>
      <c r="KO1567" s="904"/>
      <c r="KP1567" s="904"/>
      <c r="KQ1567" s="904"/>
      <c r="KR1567" s="904"/>
      <c r="KS1567" s="904"/>
      <c r="KT1567" s="904"/>
      <c r="KU1567" s="904"/>
      <c r="KV1567" s="904"/>
      <c r="KW1567" s="904"/>
      <c r="KX1567" s="904"/>
      <c r="KY1567" s="904"/>
      <c r="KZ1567" s="904"/>
      <c r="LA1567" s="904"/>
      <c r="LB1567" s="904"/>
      <c r="LC1567" s="904"/>
      <c r="LD1567" s="904"/>
      <c r="LE1567" s="904"/>
      <c r="LF1567" s="904"/>
      <c r="LG1567" s="904"/>
      <c r="LH1567" s="904"/>
      <c r="LI1567" s="904"/>
      <c r="LJ1567" s="904"/>
      <c r="LK1567" s="904"/>
      <c r="LL1567" s="904"/>
      <c r="LM1567" s="904"/>
      <c r="LN1567" s="904"/>
      <c r="LO1567" s="904"/>
      <c r="LP1567" s="904"/>
      <c r="LQ1567" s="904"/>
      <c r="LR1567" s="904"/>
      <c r="LS1567" s="904"/>
      <c r="LT1567" s="904"/>
      <c r="LU1567" s="904"/>
      <c r="LV1567" s="904"/>
      <c r="LW1567" s="904"/>
      <c r="LX1567" s="904"/>
      <c r="LY1567" s="904"/>
      <c r="LZ1567" s="904"/>
      <c r="MA1567" s="904"/>
      <c r="MB1567" s="904"/>
      <c r="MC1567" s="904"/>
      <c r="MD1567" s="904"/>
      <c r="ME1567" s="904"/>
      <c r="MF1567" s="904"/>
      <c r="MG1567" s="904"/>
      <c r="MH1567" s="904"/>
      <c r="MI1567" s="904"/>
      <c r="MJ1567" s="904"/>
      <c r="MK1567" s="904"/>
      <c r="ML1567" s="904"/>
      <c r="MM1567" s="904"/>
      <c r="MN1567" s="904"/>
      <c r="MO1567" s="904"/>
      <c r="MP1567" s="904"/>
      <c r="MQ1567" s="904"/>
      <c r="MR1567" s="904"/>
      <c r="MS1567" s="904"/>
      <c r="MT1567" s="904"/>
      <c r="MU1567" s="904"/>
      <c r="MV1567" s="904"/>
      <c r="MW1567" s="904"/>
      <c r="MX1567" s="904"/>
      <c r="MY1567" s="904"/>
      <c r="MZ1567" s="904"/>
      <c r="NA1567" s="904"/>
      <c r="NB1567" s="904"/>
      <c r="NC1567" s="904"/>
      <c r="ND1567" s="904"/>
      <c r="NE1567" s="904"/>
      <c r="NF1567" s="904"/>
      <c r="NG1567" s="904"/>
      <c r="NH1567" s="904"/>
      <c r="NI1567" s="904"/>
      <c r="NJ1567" s="904"/>
      <c r="NK1567" s="904"/>
      <c r="NL1567" s="904"/>
      <c r="NM1567" s="904"/>
      <c r="NN1567" s="904"/>
      <c r="NO1567" s="904"/>
      <c r="NP1567" s="904"/>
      <c r="NQ1567" s="904"/>
      <c r="NR1567" s="904"/>
      <c r="NS1567" s="904"/>
      <c r="NT1567" s="904"/>
      <c r="NU1567" s="904"/>
      <c r="NV1567" s="904"/>
      <c r="NW1567" s="904"/>
      <c r="NX1567" s="904"/>
      <c r="NY1567" s="904"/>
      <c r="NZ1567" s="904"/>
      <c r="OA1567" s="904"/>
      <c r="OB1567" s="904"/>
      <c r="OC1567" s="904"/>
      <c r="OD1567" s="904"/>
      <c r="OE1567" s="904"/>
      <c r="OF1567" s="904"/>
      <c r="OG1567" s="904"/>
      <c r="OH1567" s="904"/>
      <c r="OI1567" s="904"/>
      <c r="OJ1567" s="904"/>
      <c r="OK1567" s="904"/>
      <c r="OL1567" s="904"/>
      <c r="OM1567" s="904"/>
      <c r="ON1567" s="904"/>
      <c r="OO1567" s="904"/>
      <c r="OP1567" s="904"/>
      <c r="OQ1567" s="904"/>
      <c r="OR1567" s="904"/>
      <c r="OS1567" s="904"/>
      <c r="OT1567" s="904"/>
      <c r="OU1567" s="904"/>
      <c r="OV1567" s="904"/>
      <c r="OW1567" s="904"/>
      <c r="OX1567" s="904"/>
      <c r="OY1567" s="904"/>
      <c r="OZ1567" s="904"/>
      <c r="PA1567" s="904"/>
      <c r="PB1567" s="904"/>
      <c r="PC1567" s="904"/>
      <c r="PD1567" s="904"/>
      <c r="PE1567" s="904"/>
      <c r="PF1567" s="904"/>
      <c r="PG1567" s="904"/>
      <c r="PH1567" s="904"/>
      <c r="PI1567" s="904"/>
      <c r="PJ1567" s="904"/>
      <c r="PK1567" s="904"/>
      <c r="PL1567" s="904"/>
      <c r="PM1567" s="904"/>
      <c r="PN1567" s="904"/>
      <c r="PO1567" s="904"/>
      <c r="PP1567" s="904"/>
      <c r="PQ1567" s="904"/>
      <c r="PR1567" s="904"/>
      <c r="PS1567" s="904"/>
      <c r="PT1567" s="904"/>
      <c r="PU1567" s="904"/>
      <c r="PV1567" s="904"/>
      <c r="PW1567" s="904"/>
      <c r="PX1567" s="904"/>
      <c r="PY1567" s="904"/>
      <c r="PZ1567" s="904"/>
      <c r="QA1567" s="904"/>
      <c r="QB1567" s="904"/>
      <c r="QC1567" s="904"/>
      <c r="QD1567" s="904"/>
      <c r="QE1567" s="904"/>
      <c r="QF1567" s="904"/>
      <c r="QG1567" s="904"/>
      <c r="QH1567" s="904"/>
      <c r="QI1567" s="904"/>
      <c r="QJ1567" s="904"/>
      <c r="QK1567" s="904"/>
      <c r="QL1567" s="904"/>
      <c r="QM1567" s="904"/>
      <c r="QN1567" s="904"/>
      <c r="QO1567" s="904"/>
      <c r="QP1567" s="904"/>
      <c r="QQ1567" s="904"/>
      <c r="QR1567" s="904"/>
      <c r="QS1567" s="904"/>
      <c r="QT1567" s="904"/>
      <c r="QU1567" s="904"/>
      <c r="QV1567" s="904"/>
      <c r="QW1567" s="904"/>
      <c r="QX1567" s="904"/>
      <c r="QY1567" s="904"/>
      <c r="QZ1567" s="904"/>
      <c r="RA1567" s="904"/>
      <c r="RB1567" s="904"/>
      <c r="RC1567" s="904"/>
      <c r="RD1567" s="904"/>
      <c r="RE1567" s="904"/>
      <c r="RF1567" s="904"/>
      <c r="RG1567" s="904"/>
      <c r="RH1567" s="904"/>
      <c r="RI1567" s="904"/>
      <c r="RJ1567" s="904"/>
      <c r="RK1567" s="904"/>
      <c r="RL1567" s="904"/>
      <c r="RM1567" s="904"/>
      <c r="RN1567" s="904"/>
      <c r="RO1567" s="904"/>
      <c r="RP1567" s="904"/>
      <c r="RQ1567" s="904"/>
      <c r="RR1567" s="904"/>
      <c r="RS1567" s="904"/>
      <c r="RT1567" s="904"/>
      <c r="RU1567" s="904"/>
      <c r="RV1567" s="904"/>
      <c r="RW1567" s="904"/>
      <c r="RX1567" s="904"/>
      <c r="RY1567" s="904"/>
      <c r="RZ1567" s="904"/>
      <c r="SA1567" s="904"/>
      <c r="SB1567" s="904"/>
      <c r="SC1567" s="904"/>
      <c r="SD1567" s="904"/>
      <c r="SE1567" s="904"/>
      <c r="SF1567" s="904"/>
      <c r="SG1567" s="904"/>
      <c r="SH1567" s="904"/>
      <c r="SI1567" s="904"/>
      <c r="SJ1567" s="904"/>
      <c r="SK1567" s="904"/>
      <c r="SL1567" s="904"/>
      <c r="SM1567" s="904"/>
      <c r="SN1567" s="904"/>
      <c r="SO1567" s="904"/>
      <c r="SP1567" s="904"/>
      <c r="SQ1567" s="904"/>
      <c r="SR1567" s="904"/>
      <c r="SS1567" s="904"/>
      <c r="ST1567" s="904"/>
      <c r="SU1567" s="904"/>
      <c r="SV1567" s="904"/>
      <c r="SW1567" s="904"/>
      <c r="SX1567" s="904"/>
      <c r="SY1567" s="904"/>
      <c r="SZ1567" s="904"/>
      <c r="TA1567" s="904"/>
      <c r="TB1567" s="904"/>
      <c r="TC1567" s="904"/>
      <c r="TD1567" s="904"/>
      <c r="TE1567" s="904"/>
      <c r="TF1567" s="904"/>
      <c r="TG1567" s="904"/>
      <c r="TH1567" s="904"/>
      <c r="TI1567" s="904"/>
    </row>
    <row r="1568" spans="1:529" s="910" customFormat="1" ht="46.5" customHeight="1" x14ac:dyDescent="0.25">
      <c r="A1568" s="867" t="s">
        <v>8679</v>
      </c>
      <c r="B1568" s="906">
        <v>45061</v>
      </c>
      <c r="C1568" s="871" t="s">
        <v>8681</v>
      </c>
      <c r="D1568" s="871" t="s">
        <v>8680</v>
      </c>
      <c r="E1568" s="871" t="s">
        <v>33</v>
      </c>
      <c r="F1568" s="871" t="s">
        <v>41</v>
      </c>
      <c r="G1568" s="871" t="s">
        <v>33</v>
      </c>
      <c r="H1568" s="867" t="s">
        <v>7107</v>
      </c>
      <c r="I1568" s="906">
        <v>45084</v>
      </c>
      <c r="J1568" s="906">
        <v>47253</v>
      </c>
      <c r="K1568" s="871"/>
      <c r="L1568" s="871" t="s">
        <v>6684</v>
      </c>
      <c r="M1568" s="871" t="s">
        <v>7648</v>
      </c>
      <c r="N1568" s="888" t="s">
        <v>34</v>
      </c>
      <c r="O1568" s="871">
        <v>40996.800000000003</v>
      </c>
      <c r="P1568" s="907"/>
      <c r="Q1568" s="907"/>
      <c r="R1568" s="907"/>
      <c r="S1568" s="907"/>
      <c r="T1568" s="908">
        <v>35.72</v>
      </c>
      <c r="U1568" s="871">
        <v>341.64</v>
      </c>
      <c r="V1568" s="871">
        <v>40996.800000000003</v>
      </c>
      <c r="W1568" s="867" t="s">
        <v>6574</v>
      </c>
      <c r="X1568" s="871">
        <v>35</v>
      </c>
      <c r="Y1568" s="871">
        <v>25</v>
      </c>
      <c r="Z1568" s="871">
        <v>125</v>
      </c>
      <c r="AA1568" s="871"/>
      <c r="AB1568" s="871"/>
      <c r="AC1568" s="871"/>
      <c r="AD1568" s="871"/>
      <c r="AE1568" s="871"/>
      <c r="AF1568" s="871"/>
      <c r="AG1568" s="871"/>
      <c r="AH1568" s="871">
        <v>697.25</v>
      </c>
      <c r="AI1568" s="871" t="s">
        <v>8683</v>
      </c>
      <c r="AJ1568" s="871" t="s">
        <v>8684</v>
      </c>
      <c r="AK1568" s="888" t="s">
        <v>8685</v>
      </c>
      <c r="AL1568" s="909"/>
      <c r="AM1568" s="904"/>
      <c r="AN1568" s="904"/>
      <c r="AO1568" s="904"/>
      <c r="AP1568" s="904"/>
      <c r="AQ1568" s="904"/>
      <c r="AR1568" s="904"/>
      <c r="AS1568" s="904"/>
      <c r="AT1568" s="904"/>
      <c r="AU1568" s="904"/>
      <c r="AV1568" s="904"/>
      <c r="AW1568" s="904"/>
      <c r="AX1568" s="904"/>
      <c r="AY1568" s="904"/>
      <c r="AZ1568" s="904"/>
      <c r="BA1568" s="904"/>
      <c r="BB1568" s="904"/>
      <c r="BC1568" s="904"/>
      <c r="BD1568" s="904"/>
      <c r="BE1568" s="904"/>
      <c r="BF1568" s="904"/>
      <c r="BG1568" s="904"/>
      <c r="BH1568" s="904"/>
      <c r="BI1568" s="904"/>
      <c r="BJ1568" s="904"/>
      <c r="BK1568" s="904"/>
      <c r="BL1568" s="904"/>
      <c r="BM1568" s="904"/>
      <c r="BN1568" s="904"/>
      <c r="BO1568" s="904"/>
      <c r="BP1568" s="904"/>
      <c r="BQ1568" s="904"/>
      <c r="BR1568" s="904"/>
      <c r="BS1568" s="904"/>
      <c r="BT1568" s="904"/>
      <c r="BU1568" s="904"/>
      <c r="BV1568" s="904"/>
      <c r="BW1568" s="904"/>
      <c r="BX1568" s="904"/>
      <c r="BY1568" s="904"/>
      <c r="BZ1568" s="904"/>
      <c r="CA1568" s="904"/>
      <c r="CB1568" s="904"/>
      <c r="CC1568" s="904"/>
      <c r="CD1568" s="904"/>
      <c r="CE1568" s="904"/>
      <c r="CF1568" s="904"/>
      <c r="CG1568" s="904"/>
      <c r="CH1568" s="904"/>
      <c r="CI1568" s="904"/>
      <c r="CJ1568" s="904"/>
      <c r="CK1568" s="904"/>
      <c r="CL1568" s="904"/>
      <c r="CM1568" s="904"/>
      <c r="CN1568" s="904"/>
      <c r="CO1568" s="904"/>
      <c r="CP1568" s="904"/>
      <c r="CQ1568" s="904"/>
      <c r="CR1568" s="904"/>
      <c r="CS1568" s="904"/>
      <c r="CT1568" s="904"/>
      <c r="CU1568" s="904"/>
      <c r="CV1568" s="904"/>
      <c r="CW1568" s="904"/>
      <c r="CX1568" s="904"/>
      <c r="CY1568" s="904"/>
      <c r="CZ1568" s="904"/>
      <c r="DA1568" s="904"/>
      <c r="DB1568" s="904"/>
      <c r="DC1568" s="904"/>
      <c r="DD1568" s="904"/>
      <c r="DE1568" s="904"/>
      <c r="DF1568" s="904"/>
      <c r="DG1568" s="904"/>
      <c r="DH1568" s="904"/>
      <c r="DI1568" s="904"/>
      <c r="DJ1568" s="904"/>
      <c r="DK1568" s="904"/>
      <c r="DL1568" s="904"/>
      <c r="DM1568" s="904"/>
      <c r="DN1568" s="904"/>
      <c r="DO1568" s="904"/>
      <c r="DP1568" s="904"/>
      <c r="DQ1568" s="904"/>
      <c r="DR1568" s="904"/>
      <c r="DS1568" s="904"/>
      <c r="DT1568" s="904"/>
      <c r="DU1568" s="904"/>
      <c r="DV1568" s="904"/>
      <c r="DW1568" s="904"/>
      <c r="DX1568" s="904"/>
      <c r="DY1568" s="904"/>
      <c r="DZ1568" s="904"/>
      <c r="EA1568" s="904"/>
      <c r="EB1568" s="904"/>
      <c r="EC1568" s="904"/>
      <c r="ED1568" s="904"/>
      <c r="EE1568" s="904"/>
      <c r="EF1568" s="904"/>
      <c r="EG1568" s="904"/>
      <c r="EH1568" s="904"/>
      <c r="EI1568" s="904"/>
      <c r="EJ1568" s="904"/>
      <c r="EK1568" s="904"/>
      <c r="EL1568" s="904"/>
      <c r="EM1568" s="904"/>
      <c r="EN1568" s="904"/>
      <c r="EO1568" s="904"/>
      <c r="EP1568" s="904"/>
      <c r="EQ1568" s="904"/>
      <c r="ER1568" s="904"/>
      <c r="ES1568" s="904"/>
      <c r="ET1568" s="904"/>
      <c r="EU1568" s="904"/>
      <c r="EV1568" s="904"/>
      <c r="EW1568" s="904"/>
      <c r="EX1568" s="904"/>
      <c r="EY1568" s="904"/>
      <c r="EZ1568" s="904"/>
      <c r="FA1568" s="904"/>
      <c r="FB1568" s="904"/>
      <c r="FC1568" s="904"/>
      <c r="FD1568" s="904"/>
      <c r="FE1568" s="904"/>
      <c r="FF1568" s="904"/>
      <c r="FG1568" s="904"/>
      <c r="FH1568" s="904"/>
      <c r="FI1568" s="904"/>
      <c r="FJ1568" s="904"/>
      <c r="FK1568" s="904"/>
      <c r="FL1568" s="904"/>
      <c r="FM1568" s="904"/>
      <c r="FN1568" s="904"/>
      <c r="FO1568" s="904"/>
      <c r="FP1568" s="904"/>
      <c r="FQ1568" s="904"/>
      <c r="FR1568" s="904"/>
      <c r="FS1568" s="904"/>
      <c r="FT1568" s="904"/>
      <c r="FU1568" s="904"/>
      <c r="FV1568" s="904"/>
      <c r="FW1568" s="904"/>
      <c r="FX1568" s="904"/>
      <c r="FY1568" s="904"/>
      <c r="FZ1568" s="904"/>
      <c r="GA1568" s="904"/>
      <c r="GB1568" s="904"/>
      <c r="GC1568" s="904"/>
      <c r="GD1568" s="904"/>
      <c r="GE1568" s="904"/>
      <c r="GF1568" s="904"/>
      <c r="GG1568" s="904"/>
      <c r="GH1568" s="904"/>
      <c r="GI1568" s="904"/>
      <c r="GJ1568" s="904"/>
      <c r="GK1568" s="904"/>
      <c r="GL1568" s="904"/>
      <c r="GM1568" s="904"/>
      <c r="GN1568" s="904"/>
      <c r="GO1568" s="904"/>
      <c r="GP1568" s="904"/>
      <c r="GQ1568" s="904"/>
      <c r="GR1568" s="904"/>
      <c r="GS1568" s="904"/>
      <c r="GT1568" s="904"/>
      <c r="GU1568" s="904"/>
      <c r="GV1568" s="904"/>
      <c r="GW1568" s="904"/>
      <c r="GX1568" s="904"/>
      <c r="GY1568" s="904"/>
      <c r="GZ1568" s="904"/>
      <c r="HA1568" s="904"/>
      <c r="HB1568" s="904"/>
      <c r="HC1568" s="904"/>
      <c r="HD1568" s="904"/>
      <c r="HE1568" s="904"/>
      <c r="HF1568" s="904"/>
      <c r="HG1568" s="904"/>
      <c r="HH1568" s="904"/>
      <c r="HI1568" s="904"/>
      <c r="HJ1568" s="904"/>
      <c r="HK1568" s="904"/>
      <c r="HL1568" s="904"/>
      <c r="HM1568" s="904"/>
      <c r="HN1568" s="904"/>
      <c r="HO1568" s="904"/>
      <c r="HP1568" s="904"/>
      <c r="HQ1568" s="904"/>
      <c r="HR1568" s="904"/>
      <c r="HS1568" s="904"/>
      <c r="HT1568" s="904"/>
      <c r="HU1568" s="904"/>
      <c r="HV1568" s="904"/>
      <c r="HW1568" s="904"/>
      <c r="HX1568" s="904"/>
      <c r="HY1568" s="904"/>
      <c r="HZ1568" s="904"/>
      <c r="IA1568" s="904"/>
      <c r="IB1568" s="904"/>
      <c r="IC1568" s="904"/>
      <c r="ID1568" s="904"/>
      <c r="IE1568" s="904"/>
      <c r="IF1568" s="904"/>
      <c r="IG1568" s="904"/>
      <c r="IH1568" s="904"/>
      <c r="II1568" s="904"/>
      <c r="IJ1568" s="904"/>
      <c r="IK1568" s="904"/>
      <c r="IL1568" s="904"/>
      <c r="IM1568" s="904"/>
      <c r="IN1568" s="904"/>
      <c r="IO1568" s="904"/>
      <c r="IP1568" s="904"/>
      <c r="IQ1568" s="904"/>
      <c r="IR1568" s="904"/>
      <c r="IS1568" s="904"/>
      <c r="IT1568" s="904"/>
      <c r="IU1568" s="904"/>
      <c r="IV1568" s="904"/>
      <c r="IW1568" s="904"/>
      <c r="IX1568" s="904"/>
      <c r="IY1568" s="904"/>
      <c r="IZ1568" s="904"/>
      <c r="JA1568" s="904"/>
      <c r="JB1568" s="904"/>
      <c r="JC1568" s="904"/>
      <c r="JD1568" s="904"/>
      <c r="JE1568" s="904"/>
      <c r="JF1568" s="904"/>
      <c r="JG1568" s="904"/>
      <c r="JH1568" s="904"/>
      <c r="JI1568" s="904"/>
      <c r="JJ1568" s="904"/>
      <c r="JK1568" s="904"/>
      <c r="JL1568" s="904"/>
      <c r="JM1568" s="904"/>
      <c r="JN1568" s="904"/>
      <c r="JO1568" s="904"/>
      <c r="JP1568" s="904"/>
      <c r="JQ1568" s="904"/>
      <c r="JR1568" s="904"/>
      <c r="JS1568" s="904"/>
      <c r="JT1568" s="904"/>
      <c r="JU1568" s="904"/>
      <c r="JV1568" s="904"/>
      <c r="JW1568" s="904"/>
      <c r="JX1568" s="904"/>
      <c r="JY1568" s="904"/>
      <c r="JZ1568" s="904"/>
      <c r="KA1568" s="904"/>
      <c r="KB1568" s="904"/>
      <c r="KC1568" s="904"/>
      <c r="KD1568" s="904"/>
      <c r="KE1568" s="904"/>
      <c r="KF1568" s="904"/>
      <c r="KG1568" s="904"/>
      <c r="KH1568" s="904"/>
      <c r="KI1568" s="904"/>
      <c r="KJ1568" s="904"/>
      <c r="KK1568" s="904"/>
      <c r="KL1568" s="904"/>
      <c r="KM1568" s="904"/>
      <c r="KN1568" s="904"/>
      <c r="KO1568" s="904"/>
      <c r="KP1568" s="904"/>
      <c r="KQ1568" s="904"/>
      <c r="KR1568" s="904"/>
      <c r="KS1568" s="904"/>
      <c r="KT1568" s="904"/>
      <c r="KU1568" s="904"/>
      <c r="KV1568" s="904"/>
      <c r="KW1568" s="904"/>
      <c r="KX1568" s="904"/>
      <c r="KY1568" s="904"/>
      <c r="KZ1568" s="904"/>
      <c r="LA1568" s="904"/>
      <c r="LB1568" s="904"/>
      <c r="LC1568" s="904"/>
      <c r="LD1568" s="904"/>
      <c r="LE1568" s="904"/>
      <c r="LF1568" s="904"/>
      <c r="LG1568" s="904"/>
      <c r="LH1568" s="904"/>
      <c r="LI1568" s="904"/>
      <c r="LJ1568" s="904"/>
      <c r="LK1568" s="904"/>
      <c r="LL1568" s="904"/>
      <c r="LM1568" s="904"/>
      <c r="LN1568" s="904"/>
      <c r="LO1568" s="904"/>
      <c r="LP1568" s="904"/>
      <c r="LQ1568" s="904"/>
      <c r="LR1568" s="904"/>
      <c r="LS1568" s="904"/>
      <c r="LT1568" s="904"/>
      <c r="LU1568" s="904"/>
      <c r="LV1568" s="904"/>
      <c r="LW1568" s="904"/>
      <c r="LX1568" s="904"/>
      <c r="LY1568" s="904"/>
      <c r="LZ1568" s="904"/>
      <c r="MA1568" s="904"/>
      <c r="MB1568" s="904"/>
      <c r="MC1568" s="904"/>
      <c r="MD1568" s="904"/>
      <c r="ME1568" s="904"/>
      <c r="MF1568" s="904"/>
      <c r="MG1568" s="904"/>
      <c r="MH1568" s="904"/>
      <c r="MI1568" s="904"/>
      <c r="MJ1568" s="904"/>
      <c r="MK1568" s="904"/>
      <c r="ML1568" s="904"/>
      <c r="MM1568" s="904"/>
      <c r="MN1568" s="904"/>
      <c r="MO1568" s="904"/>
      <c r="MP1568" s="904"/>
      <c r="MQ1568" s="904"/>
      <c r="MR1568" s="904"/>
      <c r="MS1568" s="904"/>
      <c r="MT1568" s="904"/>
      <c r="MU1568" s="904"/>
      <c r="MV1568" s="904"/>
      <c r="MW1568" s="904"/>
      <c r="MX1568" s="904"/>
      <c r="MY1568" s="904"/>
      <c r="MZ1568" s="904"/>
      <c r="NA1568" s="904"/>
      <c r="NB1568" s="904"/>
      <c r="NC1568" s="904"/>
      <c r="ND1568" s="904"/>
      <c r="NE1568" s="904"/>
      <c r="NF1568" s="904"/>
      <c r="NG1568" s="904"/>
      <c r="NH1568" s="904"/>
      <c r="NI1568" s="904"/>
      <c r="NJ1568" s="904"/>
      <c r="NK1568" s="904"/>
      <c r="NL1568" s="904"/>
      <c r="NM1568" s="904"/>
      <c r="NN1568" s="904"/>
      <c r="NO1568" s="904"/>
      <c r="NP1568" s="904"/>
      <c r="NQ1568" s="904"/>
      <c r="NR1568" s="904"/>
      <c r="NS1568" s="904"/>
      <c r="NT1568" s="904"/>
      <c r="NU1568" s="904"/>
      <c r="NV1568" s="904"/>
      <c r="NW1568" s="904"/>
      <c r="NX1568" s="904"/>
      <c r="NY1568" s="904"/>
      <c r="NZ1568" s="904"/>
      <c r="OA1568" s="904"/>
      <c r="OB1568" s="904"/>
      <c r="OC1568" s="904"/>
      <c r="OD1568" s="904"/>
      <c r="OE1568" s="904"/>
      <c r="OF1568" s="904"/>
      <c r="OG1568" s="904"/>
      <c r="OH1568" s="904"/>
      <c r="OI1568" s="904"/>
      <c r="OJ1568" s="904"/>
      <c r="OK1568" s="904"/>
      <c r="OL1568" s="904"/>
      <c r="OM1568" s="904"/>
      <c r="ON1568" s="904"/>
      <c r="OO1568" s="904"/>
      <c r="OP1568" s="904"/>
      <c r="OQ1568" s="904"/>
      <c r="OR1568" s="904"/>
      <c r="OS1568" s="904"/>
      <c r="OT1568" s="904"/>
      <c r="OU1568" s="904"/>
      <c r="OV1568" s="904"/>
      <c r="OW1568" s="904"/>
      <c r="OX1568" s="904"/>
      <c r="OY1568" s="904"/>
      <c r="OZ1568" s="904"/>
      <c r="PA1568" s="904"/>
      <c r="PB1568" s="904"/>
      <c r="PC1568" s="904"/>
      <c r="PD1568" s="904"/>
      <c r="PE1568" s="904"/>
      <c r="PF1568" s="904"/>
      <c r="PG1568" s="904"/>
      <c r="PH1568" s="904"/>
      <c r="PI1568" s="904"/>
      <c r="PJ1568" s="904"/>
      <c r="PK1568" s="904"/>
      <c r="PL1568" s="904"/>
      <c r="PM1568" s="904"/>
      <c r="PN1568" s="904"/>
      <c r="PO1568" s="904"/>
      <c r="PP1568" s="904"/>
      <c r="PQ1568" s="904"/>
      <c r="PR1568" s="904"/>
      <c r="PS1568" s="904"/>
      <c r="PT1568" s="904"/>
      <c r="PU1568" s="904"/>
      <c r="PV1568" s="904"/>
      <c r="PW1568" s="904"/>
      <c r="PX1568" s="904"/>
      <c r="PY1568" s="904"/>
      <c r="PZ1568" s="904"/>
      <c r="QA1568" s="904"/>
      <c r="QB1568" s="904"/>
      <c r="QC1568" s="904"/>
      <c r="QD1568" s="904"/>
      <c r="QE1568" s="904"/>
      <c r="QF1568" s="904"/>
      <c r="QG1568" s="904"/>
      <c r="QH1568" s="904"/>
      <c r="QI1568" s="904"/>
      <c r="QJ1568" s="904"/>
      <c r="QK1568" s="904"/>
      <c r="QL1568" s="904"/>
      <c r="QM1568" s="904"/>
      <c r="QN1568" s="904"/>
      <c r="QO1568" s="904"/>
      <c r="QP1568" s="904"/>
      <c r="QQ1568" s="904"/>
      <c r="QR1568" s="904"/>
      <c r="QS1568" s="904"/>
      <c r="QT1568" s="904"/>
      <c r="QU1568" s="904"/>
      <c r="QV1568" s="904"/>
      <c r="QW1568" s="904"/>
      <c r="QX1568" s="904"/>
      <c r="QY1568" s="904"/>
      <c r="QZ1568" s="904"/>
      <c r="RA1568" s="904"/>
      <c r="RB1568" s="904"/>
      <c r="RC1568" s="904"/>
      <c r="RD1568" s="904"/>
      <c r="RE1568" s="904"/>
      <c r="RF1568" s="904"/>
      <c r="RG1568" s="904"/>
      <c r="RH1568" s="904"/>
      <c r="RI1568" s="904"/>
      <c r="RJ1568" s="904"/>
      <c r="RK1568" s="904"/>
      <c r="RL1568" s="904"/>
      <c r="RM1568" s="904"/>
      <c r="RN1568" s="904"/>
      <c r="RO1568" s="904"/>
      <c r="RP1568" s="904"/>
      <c r="RQ1568" s="904"/>
      <c r="RR1568" s="904"/>
      <c r="RS1568" s="904"/>
      <c r="RT1568" s="904"/>
      <c r="RU1568" s="904"/>
      <c r="RV1568" s="904"/>
      <c r="RW1568" s="904"/>
      <c r="RX1568" s="904"/>
      <c r="RY1568" s="904"/>
      <c r="RZ1568" s="904"/>
      <c r="SA1568" s="904"/>
      <c r="SB1568" s="904"/>
      <c r="SC1568" s="904"/>
      <c r="SD1568" s="904"/>
      <c r="SE1568" s="904"/>
      <c r="SF1568" s="904"/>
      <c r="SG1568" s="904"/>
      <c r="SH1568" s="904"/>
      <c r="SI1568" s="904"/>
      <c r="SJ1568" s="904"/>
      <c r="SK1568" s="904"/>
      <c r="SL1568" s="904"/>
      <c r="SM1568" s="904"/>
      <c r="SN1568" s="904"/>
      <c r="SO1568" s="904"/>
      <c r="SP1568" s="904"/>
      <c r="SQ1568" s="904"/>
      <c r="SR1568" s="904"/>
      <c r="SS1568" s="904"/>
      <c r="ST1568" s="904"/>
      <c r="SU1568" s="904"/>
      <c r="SV1568" s="904"/>
      <c r="SW1568" s="904"/>
      <c r="SX1568" s="904"/>
      <c r="SY1568" s="904"/>
      <c r="SZ1568" s="904"/>
      <c r="TA1568" s="904"/>
      <c r="TB1568" s="904"/>
      <c r="TC1568" s="904"/>
      <c r="TD1568" s="904"/>
      <c r="TE1568" s="904"/>
      <c r="TF1568" s="904"/>
      <c r="TG1568" s="904"/>
      <c r="TH1568" s="904"/>
      <c r="TI1568" s="904"/>
    </row>
    <row r="1569" spans="1:529" s="911" customFormat="1" ht="46.5" customHeight="1" thickBot="1" x14ac:dyDescent="0.3">
      <c r="A1569" s="878" t="s">
        <v>8679</v>
      </c>
      <c r="B1569" s="912">
        <v>45061</v>
      </c>
      <c r="C1569" s="881" t="s">
        <v>8682</v>
      </c>
      <c r="D1569" s="881" t="s">
        <v>8680</v>
      </c>
      <c r="E1569" s="881" t="s">
        <v>33</v>
      </c>
      <c r="F1569" s="881" t="s">
        <v>41</v>
      </c>
      <c r="G1569" s="881" t="s">
        <v>33</v>
      </c>
      <c r="H1569" s="878" t="s">
        <v>7107</v>
      </c>
      <c r="I1569" s="912">
        <v>45084</v>
      </c>
      <c r="J1569" s="912">
        <v>47253</v>
      </c>
      <c r="K1569" s="881"/>
      <c r="L1569" s="881" t="s">
        <v>6684</v>
      </c>
      <c r="M1569" s="881" t="s">
        <v>7648</v>
      </c>
      <c r="N1569" s="881" t="s">
        <v>34</v>
      </c>
      <c r="O1569" s="881">
        <v>100635.37</v>
      </c>
      <c r="P1569" s="913"/>
      <c r="Q1569" s="913"/>
      <c r="R1569" s="913"/>
      <c r="S1569" s="913"/>
      <c r="T1569" s="914">
        <v>4071.42</v>
      </c>
      <c r="U1569" s="881">
        <v>275.70999999999998</v>
      </c>
      <c r="V1569" s="881">
        <v>100635.37</v>
      </c>
      <c r="W1569" s="878" t="s">
        <v>6574</v>
      </c>
      <c r="X1569" s="881">
        <v>35</v>
      </c>
      <c r="Y1569" s="881">
        <v>25</v>
      </c>
      <c r="Z1569" s="881">
        <v>125</v>
      </c>
      <c r="AA1569" s="442"/>
      <c r="AB1569" s="442"/>
      <c r="AC1569" s="442"/>
      <c r="AD1569" s="442"/>
      <c r="AE1569" s="442"/>
      <c r="AF1569" s="881">
        <v>0.3</v>
      </c>
      <c r="AG1569" s="442"/>
      <c r="AH1569" s="881">
        <v>697.25</v>
      </c>
      <c r="AI1569" s="881" t="s">
        <v>8683</v>
      </c>
      <c r="AJ1569" s="881" t="s">
        <v>8684</v>
      </c>
      <c r="AK1569" s="881" t="s">
        <v>8685</v>
      </c>
      <c r="AL1569" s="442"/>
    </row>
    <row r="1570" spans="1:529" s="910" customFormat="1" ht="46.5" customHeight="1" thickBot="1" x14ac:dyDescent="0.3">
      <c r="A1570" s="900" t="s">
        <v>8686</v>
      </c>
      <c r="B1570" s="898">
        <v>45061</v>
      </c>
      <c r="C1570" s="899" t="s">
        <v>8687</v>
      </c>
      <c r="D1570" s="899" t="s">
        <v>8688</v>
      </c>
      <c r="E1570" s="899" t="s">
        <v>138</v>
      </c>
      <c r="F1570" s="899" t="s">
        <v>138</v>
      </c>
      <c r="G1570" s="899" t="s">
        <v>63</v>
      </c>
      <c r="H1570" s="900" t="s">
        <v>6161</v>
      </c>
      <c r="I1570" s="898">
        <v>45078</v>
      </c>
      <c r="J1570" s="898">
        <v>47253</v>
      </c>
      <c r="K1570" s="899"/>
      <c r="L1570" s="899" t="s">
        <v>8689</v>
      </c>
      <c r="M1570" s="899" t="s">
        <v>8690</v>
      </c>
      <c r="N1570" s="899" t="s">
        <v>284</v>
      </c>
      <c r="O1570" s="899">
        <v>12045</v>
      </c>
      <c r="P1570" s="901"/>
      <c r="Q1570" s="901"/>
      <c r="R1570" s="901"/>
      <c r="S1570" s="901"/>
      <c r="T1570" s="902">
        <v>1.375</v>
      </c>
      <c r="U1570" s="899">
        <v>33</v>
      </c>
      <c r="V1570" s="899">
        <v>12045</v>
      </c>
      <c r="W1570" s="900" t="s">
        <v>6574</v>
      </c>
      <c r="X1570" s="899">
        <v>60</v>
      </c>
      <c r="Y1570" s="899">
        <v>25</v>
      </c>
      <c r="Z1570" s="899">
        <v>125</v>
      </c>
      <c r="AA1570" s="899"/>
      <c r="AB1570" s="899"/>
      <c r="AC1570" s="899"/>
      <c r="AD1570" s="899"/>
      <c r="AE1570" s="899"/>
      <c r="AF1570" s="899">
        <v>0.3</v>
      </c>
      <c r="AG1570" s="899" t="s">
        <v>8691</v>
      </c>
      <c r="AH1570" s="899">
        <v>99.34</v>
      </c>
      <c r="AI1570" s="899" t="s">
        <v>8692</v>
      </c>
      <c r="AJ1570" s="899" t="s">
        <v>8693</v>
      </c>
      <c r="AK1570" s="899" t="s">
        <v>1108</v>
      </c>
      <c r="AL1570" s="903" t="s">
        <v>8720</v>
      </c>
      <c r="AM1570" s="904"/>
      <c r="AN1570" s="904"/>
      <c r="AO1570" s="904"/>
      <c r="AP1570" s="904"/>
      <c r="AQ1570" s="904"/>
      <c r="AR1570" s="904"/>
      <c r="AS1570" s="904"/>
      <c r="AT1570" s="904"/>
      <c r="AU1570" s="904"/>
      <c r="AV1570" s="904"/>
      <c r="AW1570" s="904"/>
      <c r="AX1570" s="904"/>
      <c r="AY1570" s="904"/>
      <c r="AZ1570" s="904"/>
      <c r="BA1570" s="904"/>
      <c r="BB1570" s="904"/>
      <c r="BC1570" s="904"/>
      <c r="BD1570" s="904"/>
      <c r="BE1570" s="904"/>
      <c r="BF1570" s="904"/>
      <c r="BG1570" s="904"/>
      <c r="BH1570" s="904"/>
      <c r="BI1570" s="904"/>
      <c r="BJ1570" s="904"/>
      <c r="BK1570" s="904"/>
      <c r="BL1570" s="904"/>
      <c r="BM1570" s="904"/>
      <c r="BN1570" s="904"/>
      <c r="BO1570" s="904"/>
      <c r="BP1570" s="904"/>
      <c r="BQ1570" s="904"/>
      <c r="BR1570" s="904"/>
      <c r="BS1570" s="904"/>
      <c r="BT1570" s="904"/>
      <c r="BU1570" s="904"/>
      <c r="BV1570" s="904"/>
      <c r="BW1570" s="904"/>
      <c r="BX1570" s="904"/>
      <c r="BY1570" s="904"/>
      <c r="BZ1570" s="904"/>
      <c r="CA1570" s="904"/>
      <c r="CB1570" s="904"/>
      <c r="CC1570" s="904"/>
      <c r="CD1570" s="904"/>
      <c r="CE1570" s="904"/>
      <c r="CF1570" s="904"/>
      <c r="CG1570" s="904"/>
      <c r="CH1570" s="904"/>
      <c r="CI1570" s="904"/>
      <c r="CJ1570" s="904"/>
      <c r="CK1570" s="904"/>
      <c r="CL1570" s="904"/>
      <c r="CM1570" s="904"/>
      <c r="CN1570" s="904"/>
      <c r="CO1570" s="904"/>
      <c r="CP1570" s="904"/>
      <c r="CQ1570" s="904"/>
      <c r="CR1570" s="904"/>
      <c r="CS1570" s="904"/>
      <c r="CT1570" s="904"/>
      <c r="CU1570" s="904"/>
      <c r="CV1570" s="904"/>
      <c r="CW1570" s="904"/>
      <c r="CX1570" s="904"/>
      <c r="CY1570" s="904"/>
      <c r="CZ1570" s="904"/>
      <c r="DA1570" s="904"/>
      <c r="DB1570" s="904"/>
      <c r="DC1570" s="904"/>
      <c r="DD1570" s="904"/>
      <c r="DE1570" s="904"/>
      <c r="DF1570" s="904"/>
      <c r="DG1570" s="904"/>
      <c r="DH1570" s="904"/>
      <c r="DI1570" s="904"/>
      <c r="DJ1570" s="904"/>
      <c r="DK1570" s="904"/>
      <c r="DL1570" s="904"/>
      <c r="DM1570" s="904"/>
      <c r="DN1570" s="904"/>
      <c r="DO1570" s="904"/>
      <c r="DP1570" s="904"/>
      <c r="DQ1570" s="904"/>
      <c r="DR1570" s="904"/>
      <c r="DS1570" s="904"/>
      <c r="DT1570" s="904"/>
      <c r="DU1570" s="904"/>
      <c r="DV1570" s="904"/>
      <c r="DW1570" s="904"/>
      <c r="DX1570" s="904"/>
      <c r="DY1570" s="904"/>
      <c r="DZ1570" s="904"/>
      <c r="EA1570" s="904"/>
      <c r="EB1570" s="904"/>
      <c r="EC1570" s="904"/>
      <c r="ED1570" s="904"/>
      <c r="EE1570" s="904"/>
      <c r="EF1570" s="904"/>
      <c r="EG1570" s="904"/>
      <c r="EH1570" s="904"/>
      <c r="EI1570" s="904"/>
      <c r="EJ1570" s="904"/>
      <c r="EK1570" s="904"/>
      <c r="EL1570" s="904"/>
      <c r="EM1570" s="904"/>
      <c r="EN1570" s="904"/>
      <c r="EO1570" s="904"/>
      <c r="EP1570" s="904"/>
      <c r="EQ1570" s="904"/>
      <c r="ER1570" s="904"/>
      <c r="ES1570" s="904"/>
      <c r="ET1570" s="904"/>
      <c r="EU1570" s="904"/>
      <c r="EV1570" s="904"/>
      <c r="EW1570" s="904"/>
      <c r="EX1570" s="904"/>
      <c r="EY1570" s="904"/>
      <c r="EZ1570" s="904"/>
      <c r="FA1570" s="904"/>
      <c r="FB1570" s="904"/>
      <c r="FC1570" s="904"/>
      <c r="FD1570" s="904"/>
      <c r="FE1570" s="904"/>
      <c r="FF1570" s="904"/>
      <c r="FG1570" s="904"/>
      <c r="FH1570" s="904"/>
      <c r="FI1570" s="904"/>
      <c r="FJ1570" s="904"/>
      <c r="FK1570" s="904"/>
      <c r="FL1570" s="904"/>
      <c r="FM1570" s="904"/>
      <c r="FN1570" s="904"/>
      <c r="FO1570" s="904"/>
      <c r="FP1570" s="904"/>
      <c r="FQ1570" s="904"/>
      <c r="FR1570" s="904"/>
      <c r="FS1570" s="904"/>
      <c r="FT1570" s="904"/>
      <c r="FU1570" s="904"/>
      <c r="FV1570" s="904"/>
      <c r="FW1570" s="904"/>
      <c r="FX1570" s="904"/>
      <c r="FY1570" s="904"/>
      <c r="FZ1570" s="904"/>
      <c r="GA1570" s="904"/>
      <c r="GB1570" s="904"/>
      <c r="GC1570" s="904"/>
      <c r="GD1570" s="904"/>
      <c r="GE1570" s="904"/>
      <c r="GF1570" s="904"/>
      <c r="GG1570" s="904"/>
      <c r="GH1570" s="904"/>
      <c r="GI1570" s="904"/>
      <c r="GJ1570" s="904"/>
      <c r="GK1570" s="904"/>
      <c r="GL1570" s="904"/>
      <c r="GM1570" s="904"/>
      <c r="GN1570" s="904"/>
      <c r="GO1570" s="904"/>
      <c r="GP1570" s="904"/>
      <c r="GQ1570" s="904"/>
      <c r="GR1570" s="904"/>
      <c r="GS1570" s="904"/>
      <c r="GT1570" s="904"/>
      <c r="GU1570" s="904"/>
      <c r="GV1570" s="904"/>
      <c r="GW1570" s="904"/>
      <c r="GX1570" s="904"/>
      <c r="GY1570" s="904"/>
      <c r="GZ1570" s="904"/>
      <c r="HA1570" s="904"/>
      <c r="HB1570" s="904"/>
      <c r="HC1570" s="904"/>
      <c r="HD1570" s="904"/>
      <c r="HE1570" s="904"/>
      <c r="HF1570" s="904"/>
      <c r="HG1570" s="904"/>
      <c r="HH1570" s="904"/>
      <c r="HI1570" s="904"/>
      <c r="HJ1570" s="904"/>
      <c r="HK1570" s="904"/>
      <c r="HL1570" s="904"/>
      <c r="HM1570" s="904"/>
      <c r="HN1570" s="904"/>
      <c r="HO1570" s="904"/>
      <c r="HP1570" s="904"/>
      <c r="HQ1570" s="904"/>
      <c r="HR1570" s="904"/>
      <c r="HS1570" s="904"/>
      <c r="HT1570" s="904"/>
      <c r="HU1570" s="904"/>
      <c r="HV1570" s="904"/>
      <c r="HW1570" s="904"/>
      <c r="HX1570" s="904"/>
      <c r="HY1570" s="904"/>
      <c r="HZ1570" s="904"/>
      <c r="IA1570" s="904"/>
      <c r="IB1570" s="904"/>
      <c r="IC1570" s="904"/>
      <c r="ID1570" s="904"/>
      <c r="IE1570" s="904"/>
      <c r="IF1570" s="904"/>
      <c r="IG1570" s="904"/>
      <c r="IH1570" s="904"/>
      <c r="II1570" s="904"/>
      <c r="IJ1570" s="904"/>
      <c r="IK1570" s="904"/>
      <c r="IL1570" s="904"/>
      <c r="IM1570" s="904"/>
      <c r="IN1570" s="904"/>
      <c r="IO1570" s="904"/>
      <c r="IP1570" s="904"/>
      <c r="IQ1570" s="904"/>
      <c r="IR1570" s="904"/>
      <c r="IS1570" s="904"/>
      <c r="IT1570" s="904"/>
      <c r="IU1570" s="904"/>
      <c r="IV1570" s="904"/>
      <c r="IW1570" s="904"/>
      <c r="IX1570" s="904"/>
      <c r="IY1570" s="904"/>
      <c r="IZ1570" s="904"/>
      <c r="JA1570" s="904"/>
      <c r="JB1570" s="904"/>
      <c r="JC1570" s="904"/>
      <c r="JD1570" s="904"/>
      <c r="JE1570" s="904"/>
      <c r="JF1570" s="904"/>
      <c r="JG1570" s="904"/>
      <c r="JH1570" s="904"/>
      <c r="JI1570" s="904"/>
      <c r="JJ1570" s="904"/>
      <c r="JK1570" s="904"/>
      <c r="JL1570" s="904"/>
      <c r="JM1570" s="904"/>
      <c r="JN1570" s="904"/>
      <c r="JO1570" s="904"/>
      <c r="JP1570" s="904"/>
      <c r="JQ1570" s="904"/>
      <c r="JR1570" s="904"/>
      <c r="JS1570" s="904"/>
      <c r="JT1570" s="904"/>
      <c r="JU1570" s="904"/>
      <c r="JV1570" s="904"/>
      <c r="JW1570" s="904"/>
      <c r="JX1570" s="904"/>
      <c r="JY1570" s="904"/>
      <c r="JZ1570" s="904"/>
      <c r="KA1570" s="904"/>
      <c r="KB1570" s="904"/>
      <c r="KC1570" s="904"/>
      <c r="KD1570" s="904"/>
      <c r="KE1570" s="904"/>
      <c r="KF1570" s="904"/>
      <c r="KG1570" s="904"/>
      <c r="KH1570" s="904"/>
      <c r="KI1570" s="904"/>
      <c r="KJ1570" s="904"/>
      <c r="KK1570" s="904"/>
      <c r="KL1570" s="904"/>
      <c r="KM1570" s="904"/>
      <c r="KN1570" s="904"/>
      <c r="KO1570" s="904"/>
      <c r="KP1570" s="904"/>
      <c r="KQ1570" s="904"/>
      <c r="KR1570" s="904"/>
      <c r="KS1570" s="904"/>
      <c r="KT1570" s="904"/>
      <c r="KU1570" s="904"/>
      <c r="KV1570" s="904"/>
      <c r="KW1570" s="904"/>
      <c r="KX1570" s="904"/>
      <c r="KY1570" s="904"/>
      <c r="KZ1570" s="904"/>
      <c r="LA1570" s="904"/>
      <c r="LB1570" s="904"/>
      <c r="LC1570" s="904"/>
      <c r="LD1570" s="904"/>
      <c r="LE1570" s="904"/>
      <c r="LF1570" s="904"/>
      <c r="LG1570" s="904"/>
      <c r="LH1570" s="904"/>
      <c r="LI1570" s="904"/>
      <c r="LJ1570" s="904"/>
      <c r="LK1570" s="904"/>
      <c r="LL1570" s="904"/>
      <c r="LM1570" s="904"/>
      <c r="LN1570" s="904"/>
      <c r="LO1570" s="904"/>
      <c r="LP1570" s="904"/>
      <c r="LQ1570" s="904"/>
      <c r="LR1570" s="904"/>
      <c r="LS1570" s="904"/>
      <c r="LT1570" s="904"/>
      <c r="LU1570" s="904"/>
      <c r="LV1570" s="904"/>
      <c r="LW1570" s="904"/>
      <c r="LX1570" s="904"/>
      <c r="LY1570" s="904"/>
      <c r="LZ1570" s="904"/>
      <c r="MA1570" s="904"/>
      <c r="MB1570" s="904"/>
      <c r="MC1570" s="904"/>
      <c r="MD1570" s="904"/>
      <c r="ME1570" s="904"/>
      <c r="MF1570" s="904"/>
      <c r="MG1570" s="904"/>
      <c r="MH1570" s="904"/>
      <c r="MI1570" s="904"/>
      <c r="MJ1570" s="904"/>
      <c r="MK1570" s="904"/>
      <c r="ML1570" s="904"/>
      <c r="MM1570" s="904"/>
      <c r="MN1570" s="904"/>
      <c r="MO1570" s="904"/>
      <c r="MP1570" s="904"/>
      <c r="MQ1570" s="904"/>
      <c r="MR1570" s="904"/>
      <c r="MS1570" s="904"/>
      <c r="MT1570" s="904"/>
      <c r="MU1570" s="904"/>
      <c r="MV1570" s="904"/>
      <c r="MW1570" s="904"/>
      <c r="MX1570" s="904"/>
      <c r="MY1570" s="904"/>
      <c r="MZ1570" s="904"/>
      <c r="NA1570" s="904"/>
      <c r="NB1570" s="904"/>
      <c r="NC1570" s="904"/>
      <c r="ND1570" s="904"/>
      <c r="NE1570" s="904"/>
      <c r="NF1570" s="904"/>
      <c r="NG1570" s="904"/>
      <c r="NH1570" s="904"/>
      <c r="NI1570" s="904"/>
      <c r="NJ1570" s="904"/>
      <c r="NK1570" s="904"/>
      <c r="NL1570" s="904"/>
      <c r="NM1570" s="904"/>
      <c r="NN1570" s="904"/>
      <c r="NO1570" s="904"/>
      <c r="NP1570" s="904"/>
      <c r="NQ1570" s="904"/>
      <c r="NR1570" s="904"/>
      <c r="NS1570" s="904"/>
      <c r="NT1570" s="904"/>
      <c r="NU1570" s="904"/>
      <c r="NV1570" s="904"/>
      <c r="NW1570" s="904"/>
      <c r="NX1570" s="904"/>
      <c r="NY1570" s="904"/>
      <c r="NZ1570" s="904"/>
      <c r="OA1570" s="904"/>
      <c r="OB1570" s="904"/>
      <c r="OC1570" s="904"/>
      <c r="OD1570" s="904"/>
      <c r="OE1570" s="904"/>
      <c r="OF1570" s="904"/>
      <c r="OG1570" s="904"/>
      <c r="OH1570" s="904"/>
      <c r="OI1570" s="904"/>
      <c r="OJ1570" s="904"/>
      <c r="OK1570" s="904"/>
      <c r="OL1570" s="904"/>
      <c r="OM1570" s="904"/>
      <c r="ON1570" s="904"/>
      <c r="OO1570" s="904"/>
      <c r="OP1570" s="904"/>
      <c r="OQ1570" s="904"/>
      <c r="OR1570" s="904"/>
      <c r="OS1570" s="904"/>
      <c r="OT1570" s="904"/>
      <c r="OU1570" s="904"/>
      <c r="OV1570" s="904"/>
      <c r="OW1570" s="904"/>
      <c r="OX1570" s="904"/>
      <c r="OY1570" s="904"/>
      <c r="OZ1570" s="904"/>
      <c r="PA1570" s="904"/>
      <c r="PB1570" s="904"/>
      <c r="PC1570" s="904"/>
      <c r="PD1570" s="904"/>
      <c r="PE1570" s="904"/>
      <c r="PF1570" s="904"/>
      <c r="PG1570" s="904"/>
      <c r="PH1570" s="904"/>
      <c r="PI1570" s="904"/>
      <c r="PJ1570" s="904"/>
      <c r="PK1570" s="904"/>
      <c r="PL1570" s="904"/>
      <c r="PM1570" s="904"/>
      <c r="PN1570" s="904"/>
      <c r="PO1570" s="904"/>
      <c r="PP1570" s="904"/>
      <c r="PQ1570" s="904"/>
      <c r="PR1570" s="904"/>
      <c r="PS1570" s="904"/>
      <c r="PT1570" s="904"/>
      <c r="PU1570" s="904"/>
      <c r="PV1570" s="904"/>
      <c r="PW1570" s="904"/>
      <c r="PX1570" s="904"/>
      <c r="PY1570" s="904"/>
      <c r="PZ1570" s="904"/>
      <c r="QA1570" s="904"/>
      <c r="QB1570" s="904"/>
      <c r="QC1570" s="904"/>
      <c r="QD1570" s="904"/>
      <c r="QE1570" s="904"/>
      <c r="QF1570" s="904"/>
      <c r="QG1570" s="904"/>
      <c r="QH1570" s="904"/>
      <c r="QI1570" s="904"/>
      <c r="QJ1570" s="904"/>
      <c r="QK1570" s="904"/>
      <c r="QL1570" s="904"/>
      <c r="QM1570" s="904"/>
      <c r="QN1570" s="904"/>
      <c r="QO1570" s="904"/>
      <c r="QP1570" s="904"/>
      <c r="QQ1570" s="904"/>
      <c r="QR1570" s="904"/>
      <c r="QS1570" s="904"/>
      <c r="QT1570" s="904"/>
      <c r="QU1570" s="904"/>
      <c r="QV1570" s="904"/>
      <c r="QW1570" s="904"/>
      <c r="QX1570" s="904"/>
      <c r="QY1570" s="904"/>
      <c r="QZ1570" s="904"/>
      <c r="RA1570" s="904"/>
      <c r="RB1570" s="904"/>
      <c r="RC1570" s="904"/>
      <c r="RD1570" s="904"/>
      <c r="RE1570" s="904"/>
      <c r="RF1570" s="904"/>
      <c r="RG1570" s="904"/>
      <c r="RH1570" s="904"/>
      <c r="RI1570" s="904"/>
      <c r="RJ1570" s="904"/>
      <c r="RK1570" s="904"/>
      <c r="RL1570" s="904"/>
      <c r="RM1570" s="904"/>
      <c r="RN1570" s="904"/>
      <c r="RO1570" s="904"/>
      <c r="RP1570" s="904"/>
      <c r="RQ1570" s="904"/>
      <c r="RR1570" s="904"/>
      <c r="RS1570" s="904"/>
      <c r="RT1570" s="904"/>
      <c r="RU1570" s="904"/>
      <c r="RV1570" s="904"/>
      <c r="RW1570" s="904"/>
      <c r="RX1570" s="904"/>
      <c r="RY1570" s="904"/>
      <c r="RZ1570" s="904"/>
      <c r="SA1570" s="904"/>
      <c r="SB1570" s="904"/>
      <c r="SC1570" s="904"/>
      <c r="SD1570" s="904"/>
      <c r="SE1570" s="904"/>
      <c r="SF1570" s="904"/>
      <c r="SG1570" s="904"/>
      <c r="SH1570" s="904"/>
      <c r="SI1570" s="904"/>
      <c r="SJ1570" s="904"/>
      <c r="SK1570" s="904"/>
      <c r="SL1570" s="904"/>
      <c r="SM1570" s="904"/>
      <c r="SN1570" s="904"/>
      <c r="SO1570" s="904"/>
      <c r="SP1570" s="904"/>
      <c r="SQ1570" s="904"/>
      <c r="SR1570" s="904"/>
      <c r="SS1570" s="904"/>
      <c r="ST1570" s="904"/>
      <c r="SU1570" s="904"/>
      <c r="SV1570" s="904"/>
      <c r="SW1570" s="904"/>
      <c r="SX1570" s="904"/>
      <c r="SY1570" s="904"/>
      <c r="SZ1570" s="904"/>
      <c r="TA1570" s="904"/>
      <c r="TB1570" s="904"/>
      <c r="TC1570" s="904"/>
      <c r="TD1570" s="904"/>
      <c r="TE1570" s="904"/>
      <c r="TF1570" s="904"/>
      <c r="TG1570" s="904"/>
      <c r="TH1570" s="904"/>
      <c r="TI1570" s="904"/>
    </row>
    <row r="1571" spans="1:529" s="910" customFormat="1" ht="46.5" customHeight="1" thickBot="1" x14ac:dyDescent="0.3">
      <c r="A1571" s="900" t="s">
        <v>8718</v>
      </c>
      <c r="B1571" s="898">
        <v>45096</v>
      </c>
      <c r="C1571" s="899" t="s">
        <v>7516</v>
      </c>
      <c r="D1571" s="899" t="s">
        <v>8717</v>
      </c>
      <c r="E1571" s="899" t="s">
        <v>6825</v>
      </c>
      <c r="F1571" s="899" t="s">
        <v>70</v>
      </c>
      <c r="G1571" s="899" t="s">
        <v>70</v>
      </c>
      <c r="H1571" s="900" t="s">
        <v>6908</v>
      </c>
      <c r="I1571" s="898">
        <v>45120</v>
      </c>
      <c r="J1571" s="898">
        <v>45969</v>
      </c>
      <c r="K1571" s="899"/>
      <c r="L1571" s="899" t="s">
        <v>365</v>
      </c>
      <c r="M1571" s="899" t="s">
        <v>289</v>
      </c>
      <c r="N1571" s="899" t="s">
        <v>25</v>
      </c>
      <c r="O1571" s="899">
        <v>3431</v>
      </c>
      <c r="P1571" s="901"/>
      <c r="Q1571" s="901"/>
      <c r="R1571" s="901"/>
      <c r="S1571" s="901"/>
      <c r="T1571" s="902">
        <v>1.6</v>
      </c>
      <c r="U1571" s="899">
        <v>9.4</v>
      </c>
      <c r="V1571" s="899">
        <v>3431</v>
      </c>
      <c r="W1571" s="900" t="s">
        <v>6690</v>
      </c>
      <c r="X1571" s="899">
        <v>50</v>
      </c>
      <c r="Y1571" s="899">
        <v>50</v>
      </c>
      <c r="Z1571" s="899">
        <v>250</v>
      </c>
      <c r="AA1571" s="899" t="s">
        <v>1090</v>
      </c>
      <c r="AB1571" s="899" t="s">
        <v>1090</v>
      </c>
      <c r="AC1571" s="899" t="s">
        <v>1090</v>
      </c>
      <c r="AD1571" s="899" t="s">
        <v>1090</v>
      </c>
      <c r="AE1571" s="899" t="s">
        <v>1090</v>
      </c>
      <c r="AF1571" s="899" t="s">
        <v>1090</v>
      </c>
      <c r="AG1571" s="899" t="s">
        <v>3335</v>
      </c>
      <c r="AH1571" s="899">
        <v>29</v>
      </c>
      <c r="AI1571" s="899" t="s">
        <v>7518</v>
      </c>
      <c r="AJ1571" s="899" t="s">
        <v>7519</v>
      </c>
      <c r="AK1571" s="899" t="s">
        <v>1108</v>
      </c>
      <c r="AL1571" s="903" t="s">
        <v>8719</v>
      </c>
      <c r="AM1571" s="904"/>
      <c r="AN1571" s="904"/>
      <c r="AO1571" s="904"/>
      <c r="AP1571" s="904"/>
      <c r="AQ1571" s="904"/>
      <c r="AR1571" s="904"/>
      <c r="AS1571" s="904"/>
      <c r="AT1571" s="904"/>
      <c r="AU1571" s="904"/>
      <c r="AV1571" s="904"/>
      <c r="AW1571" s="904"/>
      <c r="AX1571" s="904"/>
      <c r="AY1571" s="904"/>
      <c r="AZ1571" s="904"/>
      <c r="BA1571" s="904"/>
      <c r="BB1571" s="904"/>
      <c r="BC1571" s="904"/>
      <c r="BD1571" s="904"/>
      <c r="BE1571" s="904"/>
      <c r="BF1571" s="904"/>
      <c r="BG1571" s="904"/>
      <c r="BH1571" s="904"/>
      <c r="BI1571" s="904"/>
      <c r="BJ1571" s="904"/>
      <c r="BK1571" s="904"/>
      <c r="BL1571" s="904"/>
      <c r="BM1571" s="904"/>
      <c r="BN1571" s="904"/>
      <c r="BO1571" s="904"/>
      <c r="BP1571" s="904"/>
      <c r="BQ1571" s="904"/>
      <c r="BR1571" s="904"/>
      <c r="BS1571" s="904"/>
      <c r="BT1571" s="904"/>
      <c r="BU1571" s="904"/>
      <c r="BV1571" s="904"/>
      <c r="BW1571" s="904"/>
      <c r="BX1571" s="904"/>
      <c r="BY1571" s="904"/>
      <c r="BZ1571" s="904"/>
      <c r="CA1571" s="904"/>
      <c r="CB1571" s="904"/>
      <c r="CC1571" s="904"/>
      <c r="CD1571" s="904"/>
      <c r="CE1571" s="904"/>
      <c r="CF1571" s="904"/>
      <c r="CG1571" s="904"/>
      <c r="CH1571" s="904"/>
      <c r="CI1571" s="904"/>
      <c r="CJ1571" s="904"/>
      <c r="CK1571" s="904"/>
      <c r="CL1571" s="904"/>
      <c r="CM1571" s="904"/>
      <c r="CN1571" s="904"/>
      <c r="CO1571" s="904"/>
      <c r="CP1571" s="904"/>
      <c r="CQ1571" s="904"/>
      <c r="CR1571" s="904"/>
      <c r="CS1571" s="904"/>
      <c r="CT1571" s="904"/>
      <c r="CU1571" s="904"/>
      <c r="CV1571" s="904"/>
      <c r="CW1571" s="904"/>
      <c r="CX1571" s="904"/>
      <c r="CY1571" s="904"/>
      <c r="CZ1571" s="904"/>
      <c r="DA1571" s="904"/>
      <c r="DB1571" s="904"/>
      <c r="DC1571" s="904"/>
      <c r="DD1571" s="904"/>
      <c r="DE1571" s="904"/>
      <c r="DF1571" s="904"/>
      <c r="DG1571" s="904"/>
      <c r="DH1571" s="904"/>
      <c r="DI1571" s="904"/>
      <c r="DJ1571" s="904"/>
      <c r="DK1571" s="904"/>
      <c r="DL1571" s="904"/>
      <c r="DM1571" s="904"/>
      <c r="DN1571" s="904"/>
      <c r="DO1571" s="904"/>
      <c r="DP1571" s="904"/>
      <c r="DQ1571" s="904"/>
      <c r="DR1571" s="904"/>
      <c r="DS1571" s="904"/>
      <c r="DT1571" s="904"/>
      <c r="DU1571" s="904"/>
      <c r="DV1571" s="904"/>
      <c r="DW1571" s="904"/>
      <c r="DX1571" s="904"/>
      <c r="DY1571" s="904"/>
      <c r="DZ1571" s="904"/>
      <c r="EA1571" s="904"/>
      <c r="EB1571" s="904"/>
      <c r="EC1571" s="904"/>
      <c r="ED1571" s="904"/>
      <c r="EE1571" s="904"/>
      <c r="EF1571" s="904"/>
      <c r="EG1571" s="904"/>
      <c r="EH1571" s="904"/>
      <c r="EI1571" s="904"/>
      <c r="EJ1571" s="904"/>
      <c r="EK1571" s="904"/>
      <c r="EL1571" s="904"/>
      <c r="EM1571" s="904"/>
      <c r="EN1571" s="904"/>
      <c r="EO1571" s="904"/>
      <c r="EP1571" s="904"/>
      <c r="EQ1571" s="904"/>
      <c r="ER1571" s="904"/>
      <c r="ES1571" s="904"/>
      <c r="ET1571" s="904"/>
      <c r="EU1571" s="904"/>
      <c r="EV1571" s="904"/>
      <c r="EW1571" s="904"/>
      <c r="EX1571" s="904"/>
      <c r="EY1571" s="904"/>
      <c r="EZ1571" s="904"/>
      <c r="FA1571" s="904"/>
      <c r="FB1571" s="904"/>
      <c r="FC1571" s="904"/>
      <c r="FD1571" s="904"/>
      <c r="FE1571" s="904"/>
      <c r="FF1571" s="904"/>
      <c r="FG1571" s="904"/>
      <c r="FH1571" s="904"/>
      <c r="FI1571" s="904"/>
      <c r="FJ1571" s="904"/>
      <c r="FK1571" s="904"/>
      <c r="FL1571" s="904"/>
      <c r="FM1571" s="904"/>
      <c r="FN1571" s="904"/>
      <c r="FO1571" s="904"/>
      <c r="FP1571" s="904"/>
      <c r="FQ1571" s="904"/>
      <c r="FR1571" s="904"/>
      <c r="FS1571" s="904"/>
      <c r="FT1571" s="904"/>
      <c r="FU1571" s="904"/>
      <c r="FV1571" s="904"/>
      <c r="FW1571" s="904"/>
      <c r="FX1571" s="904"/>
      <c r="FY1571" s="904"/>
      <c r="FZ1571" s="904"/>
      <c r="GA1571" s="904"/>
      <c r="GB1571" s="904"/>
      <c r="GC1571" s="904"/>
      <c r="GD1571" s="904"/>
      <c r="GE1571" s="904"/>
      <c r="GF1571" s="904"/>
      <c r="GG1571" s="904"/>
      <c r="GH1571" s="904"/>
      <c r="GI1571" s="904"/>
      <c r="GJ1571" s="904"/>
      <c r="GK1571" s="904"/>
      <c r="GL1571" s="904"/>
      <c r="GM1571" s="904"/>
      <c r="GN1571" s="904"/>
      <c r="GO1571" s="904"/>
      <c r="GP1571" s="904"/>
      <c r="GQ1571" s="904"/>
      <c r="GR1571" s="904"/>
      <c r="GS1571" s="904"/>
      <c r="GT1571" s="904"/>
      <c r="GU1571" s="904"/>
      <c r="GV1571" s="904"/>
      <c r="GW1571" s="904"/>
      <c r="GX1571" s="904"/>
      <c r="GY1571" s="904"/>
      <c r="GZ1571" s="904"/>
      <c r="HA1571" s="904"/>
      <c r="HB1571" s="904"/>
      <c r="HC1571" s="904"/>
      <c r="HD1571" s="904"/>
      <c r="HE1571" s="904"/>
      <c r="HF1571" s="904"/>
      <c r="HG1571" s="904"/>
      <c r="HH1571" s="904"/>
      <c r="HI1571" s="904"/>
      <c r="HJ1571" s="904"/>
      <c r="HK1571" s="904"/>
      <c r="HL1571" s="904"/>
      <c r="HM1571" s="904"/>
      <c r="HN1571" s="904"/>
      <c r="HO1571" s="904"/>
      <c r="HP1571" s="904"/>
      <c r="HQ1571" s="904"/>
      <c r="HR1571" s="904"/>
      <c r="HS1571" s="904"/>
      <c r="HT1571" s="904"/>
      <c r="HU1571" s="904"/>
      <c r="HV1571" s="904"/>
      <c r="HW1571" s="904"/>
      <c r="HX1571" s="904"/>
      <c r="HY1571" s="904"/>
      <c r="HZ1571" s="904"/>
      <c r="IA1571" s="904"/>
      <c r="IB1571" s="904"/>
      <c r="IC1571" s="904"/>
      <c r="ID1571" s="904"/>
      <c r="IE1571" s="904"/>
      <c r="IF1571" s="904"/>
      <c r="IG1571" s="904"/>
      <c r="IH1571" s="904"/>
      <c r="II1571" s="904"/>
      <c r="IJ1571" s="904"/>
      <c r="IK1571" s="904"/>
      <c r="IL1571" s="904"/>
      <c r="IM1571" s="904"/>
      <c r="IN1571" s="904"/>
      <c r="IO1571" s="904"/>
      <c r="IP1571" s="904"/>
      <c r="IQ1571" s="904"/>
      <c r="IR1571" s="904"/>
      <c r="IS1571" s="904"/>
      <c r="IT1571" s="904"/>
      <c r="IU1571" s="904"/>
      <c r="IV1571" s="904"/>
      <c r="IW1571" s="904"/>
      <c r="IX1571" s="904"/>
      <c r="IY1571" s="904"/>
      <c r="IZ1571" s="904"/>
      <c r="JA1571" s="904"/>
      <c r="JB1571" s="904"/>
      <c r="JC1571" s="904"/>
      <c r="JD1571" s="904"/>
      <c r="JE1571" s="904"/>
      <c r="JF1571" s="904"/>
      <c r="JG1571" s="904"/>
      <c r="JH1571" s="904"/>
      <c r="JI1571" s="904"/>
      <c r="JJ1571" s="904"/>
      <c r="JK1571" s="904"/>
      <c r="JL1571" s="904"/>
      <c r="JM1571" s="904"/>
      <c r="JN1571" s="904"/>
      <c r="JO1571" s="904"/>
      <c r="JP1571" s="904"/>
      <c r="JQ1571" s="904"/>
      <c r="JR1571" s="904"/>
      <c r="JS1571" s="904"/>
      <c r="JT1571" s="904"/>
      <c r="JU1571" s="904"/>
      <c r="JV1571" s="904"/>
      <c r="JW1571" s="904"/>
      <c r="JX1571" s="904"/>
      <c r="JY1571" s="904"/>
      <c r="JZ1571" s="904"/>
      <c r="KA1571" s="904"/>
      <c r="KB1571" s="904"/>
      <c r="KC1571" s="904"/>
      <c r="KD1571" s="904"/>
      <c r="KE1571" s="904"/>
      <c r="KF1571" s="904"/>
      <c r="KG1571" s="904"/>
      <c r="KH1571" s="904"/>
      <c r="KI1571" s="904"/>
      <c r="KJ1571" s="904"/>
      <c r="KK1571" s="904"/>
      <c r="KL1571" s="904"/>
      <c r="KM1571" s="904"/>
      <c r="KN1571" s="904"/>
      <c r="KO1571" s="904"/>
      <c r="KP1571" s="904"/>
      <c r="KQ1571" s="904"/>
      <c r="KR1571" s="904"/>
      <c r="KS1571" s="904"/>
      <c r="KT1571" s="904"/>
      <c r="KU1571" s="904"/>
      <c r="KV1571" s="904"/>
      <c r="KW1571" s="904"/>
      <c r="KX1571" s="904"/>
      <c r="KY1571" s="904"/>
      <c r="KZ1571" s="904"/>
      <c r="LA1571" s="904"/>
      <c r="LB1571" s="904"/>
      <c r="LC1571" s="904"/>
      <c r="LD1571" s="904"/>
      <c r="LE1571" s="904"/>
      <c r="LF1571" s="904"/>
      <c r="LG1571" s="904"/>
      <c r="LH1571" s="904"/>
      <c r="LI1571" s="904"/>
      <c r="LJ1571" s="904"/>
      <c r="LK1571" s="904"/>
      <c r="LL1571" s="904"/>
      <c r="LM1571" s="904"/>
      <c r="LN1571" s="904"/>
      <c r="LO1571" s="904"/>
      <c r="LP1571" s="904"/>
      <c r="LQ1571" s="904"/>
      <c r="LR1571" s="904"/>
      <c r="LS1571" s="904"/>
      <c r="LT1571" s="904"/>
      <c r="LU1571" s="904"/>
      <c r="LV1571" s="904"/>
      <c r="LW1571" s="904"/>
      <c r="LX1571" s="904"/>
      <c r="LY1571" s="904"/>
      <c r="LZ1571" s="904"/>
      <c r="MA1571" s="904"/>
      <c r="MB1571" s="904"/>
      <c r="MC1571" s="904"/>
      <c r="MD1571" s="904"/>
      <c r="ME1571" s="904"/>
      <c r="MF1571" s="904"/>
      <c r="MG1571" s="904"/>
      <c r="MH1571" s="904"/>
      <c r="MI1571" s="904"/>
      <c r="MJ1571" s="904"/>
      <c r="MK1571" s="904"/>
      <c r="ML1571" s="904"/>
      <c r="MM1571" s="904"/>
      <c r="MN1571" s="904"/>
      <c r="MO1571" s="904"/>
      <c r="MP1571" s="904"/>
      <c r="MQ1571" s="904"/>
      <c r="MR1571" s="904"/>
      <c r="MS1571" s="904"/>
      <c r="MT1571" s="904"/>
      <c r="MU1571" s="904"/>
      <c r="MV1571" s="904"/>
      <c r="MW1571" s="904"/>
      <c r="MX1571" s="904"/>
      <c r="MY1571" s="904"/>
      <c r="MZ1571" s="904"/>
      <c r="NA1571" s="904"/>
      <c r="NB1571" s="904"/>
      <c r="NC1571" s="904"/>
      <c r="ND1571" s="904"/>
      <c r="NE1571" s="904"/>
      <c r="NF1571" s="904"/>
      <c r="NG1571" s="904"/>
      <c r="NH1571" s="904"/>
      <c r="NI1571" s="904"/>
      <c r="NJ1571" s="904"/>
      <c r="NK1571" s="904"/>
      <c r="NL1571" s="904"/>
      <c r="NM1571" s="904"/>
      <c r="NN1571" s="904"/>
      <c r="NO1571" s="904"/>
      <c r="NP1571" s="904"/>
      <c r="NQ1571" s="904"/>
      <c r="NR1571" s="904"/>
      <c r="NS1571" s="904"/>
      <c r="NT1571" s="904"/>
      <c r="NU1571" s="904"/>
      <c r="NV1571" s="904"/>
      <c r="NW1571" s="904"/>
      <c r="NX1571" s="904"/>
      <c r="NY1571" s="904"/>
      <c r="NZ1571" s="904"/>
      <c r="OA1571" s="904"/>
      <c r="OB1571" s="904"/>
      <c r="OC1571" s="904"/>
      <c r="OD1571" s="904"/>
      <c r="OE1571" s="904"/>
      <c r="OF1571" s="904"/>
      <c r="OG1571" s="904"/>
      <c r="OH1571" s="904"/>
      <c r="OI1571" s="904"/>
      <c r="OJ1571" s="904"/>
      <c r="OK1571" s="904"/>
      <c r="OL1571" s="904"/>
      <c r="OM1571" s="904"/>
      <c r="ON1571" s="904"/>
      <c r="OO1571" s="904"/>
      <c r="OP1571" s="904"/>
      <c r="OQ1571" s="904"/>
      <c r="OR1571" s="904"/>
      <c r="OS1571" s="904"/>
      <c r="OT1571" s="904"/>
      <c r="OU1571" s="904"/>
      <c r="OV1571" s="904"/>
      <c r="OW1571" s="904"/>
      <c r="OX1571" s="904"/>
      <c r="OY1571" s="904"/>
      <c r="OZ1571" s="904"/>
      <c r="PA1571" s="904"/>
      <c r="PB1571" s="904"/>
      <c r="PC1571" s="904"/>
      <c r="PD1571" s="904"/>
      <c r="PE1571" s="904"/>
      <c r="PF1571" s="904"/>
      <c r="PG1571" s="904"/>
      <c r="PH1571" s="904"/>
      <c r="PI1571" s="904"/>
      <c r="PJ1571" s="904"/>
      <c r="PK1571" s="904"/>
      <c r="PL1571" s="904"/>
      <c r="PM1571" s="904"/>
      <c r="PN1571" s="904"/>
      <c r="PO1571" s="904"/>
      <c r="PP1571" s="904"/>
      <c r="PQ1571" s="904"/>
      <c r="PR1571" s="904"/>
      <c r="PS1571" s="904"/>
      <c r="PT1571" s="904"/>
      <c r="PU1571" s="904"/>
      <c r="PV1571" s="904"/>
      <c r="PW1571" s="904"/>
      <c r="PX1571" s="904"/>
      <c r="PY1571" s="904"/>
      <c r="PZ1571" s="904"/>
      <c r="QA1571" s="904"/>
      <c r="QB1571" s="904"/>
      <c r="QC1571" s="904"/>
      <c r="QD1571" s="904"/>
      <c r="QE1571" s="904"/>
      <c r="QF1571" s="904"/>
      <c r="QG1571" s="904"/>
      <c r="QH1571" s="904"/>
      <c r="QI1571" s="904"/>
      <c r="QJ1571" s="904"/>
      <c r="QK1571" s="904"/>
      <c r="QL1571" s="904"/>
      <c r="QM1571" s="904"/>
      <c r="QN1571" s="904"/>
      <c r="QO1571" s="904"/>
      <c r="QP1571" s="904"/>
      <c r="QQ1571" s="904"/>
      <c r="QR1571" s="904"/>
      <c r="QS1571" s="904"/>
      <c r="QT1571" s="904"/>
      <c r="QU1571" s="904"/>
      <c r="QV1571" s="904"/>
      <c r="QW1571" s="904"/>
      <c r="QX1571" s="904"/>
      <c r="QY1571" s="904"/>
      <c r="QZ1571" s="904"/>
      <c r="RA1571" s="904"/>
      <c r="RB1571" s="904"/>
      <c r="RC1571" s="904"/>
      <c r="RD1571" s="904"/>
      <c r="RE1571" s="904"/>
      <c r="RF1571" s="904"/>
      <c r="RG1571" s="904"/>
      <c r="RH1571" s="904"/>
      <c r="RI1571" s="904"/>
      <c r="RJ1571" s="904"/>
      <c r="RK1571" s="904"/>
      <c r="RL1571" s="904"/>
      <c r="RM1571" s="904"/>
      <c r="RN1571" s="904"/>
      <c r="RO1571" s="904"/>
      <c r="RP1571" s="904"/>
      <c r="RQ1571" s="904"/>
      <c r="RR1571" s="904"/>
      <c r="RS1571" s="904"/>
      <c r="RT1571" s="904"/>
      <c r="RU1571" s="904"/>
      <c r="RV1571" s="904"/>
      <c r="RW1571" s="904"/>
      <c r="RX1571" s="904"/>
      <c r="RY1571" s="904"/>
      <c r="RZ1571" s="904"/>
      <c r="SA1571" s="904"/>
      <c r="SB1571" s="904"/>
      <c r="SC1571" s="904"/>
      <c r="SD1571" s="904"/>
      <c r="SE1571" s="904"/>
      <c r="SF1571" s="904"/>
      <c r="SG1571" s="904"/>
      <c r="SH1571" s="904"/>
      <c r="SI1571" s="904"/>
      <c r="SJ1571" s="904"/>
      <c r="SK1571" s="904"/>
      <c r="SL1571" s="904"/>
      <c r="SM1571" s="904"/>
      <c r="SN1571" s="904"/>
      <c r="SO1571" s="904"/>
      <c r="SP1571" s="904"/>
      <c r="SQ1571" s="904"/>
      <c r="SR1571" s="904"/>
      <c r="SS1571" s="904"/>
      <c r="ST1571" s="904"/>
      <c r="SU1571" s="904"/>
      <c r="SV1571" s="904"/>
      <c r="SW1571" s="904"/>
      <c r="SX1571" s="904"/>
      <c r="SY1571" s="904"/>
      <c r="SZ1571" s="904"/>
      <c r="TA1571" s="904"/>
      <c r="TB1571" s="904"/>
      <c r="TC1571" s="904"/>
      <c r="TD1571" s="904"/>
      <c r="TE1571" s="904"/>
      <c r="TF1571" s="904"/>
      <c r="TG1571" s="904"/>
      <c r="TH1571" s="904"/>
      <c r="TI1571" s="904"/>
    </row>
    <row r="1572" spans="1:529" s="910" customFormat="1" ht="46.5" customHeight="1" thickBot="1" x14ac:dyDescent="0.3">
      <c r="A1572" s="900" t="s">
        <v>8723</v>
      </c>
      <c r="B1572" s="898">
        <v>45117</v>
      </c>
      <c r="C1572" s="899" t="s">
        <v>8724</v>
      </c>
      <c r="D1572" s="899" t="s">
        <v>8725</v>
      </c>
      <c r="E1572" s="899" t="s">
        <v>33</v>
      </c>
      <c r="F1572" s="899" t="s">
        <v>41</v>
      </c>
      <c r="G1572" s="899" t="s">
        <v>33</v>
      </c>
      <c r="H1572" s="900" t="s">
        <v>7107</v>
      </c>
      <c r="I1572" s="898">
        <v>45153</v>
      </c>
      <c r="J1572" s="898" t="s">
        <v>8726</v>
      </c>
      <c r="K1572" s="899"/>
      <c r="L1572" s="899" t="s">
        <v>6684</v>
      </c>
      <c r="M1572" s="899" t="s">
        <v>7648</v>
      </c>
      <c r="N1572" s="899" t="s">
        <v>34</v>
      </c>
      <c r="O1572" s="899">
        <v>182500</v>
      </c>
      <c r="P1572" s="901"/>
      <c r="Q1572" s="901"/>
      <c r="R1572" s="901"/>
      <c r="S1572" s="901"/>
      <c r="T1572" s="902">
        <v>58890</v>
      </c>
      <c r="U1572" s="899">
        <v>500</v>
      </c>
      <c r="V1572" s="899">
        <v>182500</v>
      </c>
      <c r="W1572" s="900" t="s">
        <v>6989</v>
      </c>
      <c r="X1572" s="899">
        <v>35</v>
      </c>
      <c r="Y1572" s="899">
        <v>25</v>
      </c>
      <c r="Z1572" s="899">
        <v>125</v>
      </c>
      <c r="AA1572" s="899" t="s">
        <v>1090</v>
      </c>
      <c r="AB1572" s="899" t="s">
        <v>1090</v>
      </c>
      <c r="AC1572" s="899" t="s">
        <v>1090</v>
      </c>
      <c r="AD1572" s="899" t="s">
        <v>1090</v>
      </c>
      <c r="AE1572" s="899" t="s">
        <v>1090</v>
      </c>
      <c r="AF1572" s="899">
        <v>3</v>
      </c>
      <c r="AG1572" s="899" t="s">
        <v>1090</v>
      </c>
      <c r="AH1572" s="899">
        <v>668.36</v>
      </c>
      <c r="AI1572" s="899" t="s">
        <v>8727</v>
      </c>
      <c r="AJ1572" s="899" t="s">
        <v>8728</v>
      </c>
      <c r="AK1572" s="899" t="s">
        <v>8729</v>
      </c>
      <c r="AL1572" s="903"/>
      <c r="AM1572" s="904"/>
      <c r="AN1572" s="904"/>
      <c r="AO1572" s="904"/>
      <c r="AP1572" s="904"/>
      <c r="AQ1572" s="904"/>
      <c r="AR1572" s="904"/>
      <c r="AS1572" s="904"/>
      <c r="AT1572" s="904"/>
      <c r="AU1572" s="904"/>
      <c r="AV1572" s="904"/>
      <c r="AW1572" s="904"/>
      <c r="AX1572" s="904"/>
      <c r="AY1572" s="904"/>
      <c r="AZ1572" s="904"/>
      <c r="BA1572" s="904"/>
      <c r="BB1572" s="904"/>
      <c r="BC1572" s="904"/>
      <c r="BD1572" s="904"/>
      <c r="BE1572" s="904"/>
      <c r="BF1572" s="904"/>
      <c r="BG1572" s="904"/>
      <c r="BH1572" s="904"/>
      <c r="BI1572" s="904"/>
      <c r="BJ1572" s="904"/>
      <c r="BK1572" s="904"/>
      <c r="BL1572" s="904"/>
      <c r="BM1572" s="904"/>
      <c r="BN1572" s="904"/>
      <c r="BO1572" s="904"/>
      <c r="BP1572" s="904"/>
      <c r="BQ1572" s="904"/>
      <c r="BR1572" s="904"/>
      <c r="BS1572" s="904"/>
      <c r="BT1572" s="904"/>
      <c r="BU1572" s="904"/>
      <c r="BV1572" s="904"/>
      <c r="BW1572" s="904"/>
      <c r="BX1572" s="904"/>
      <c r="BY1572" s="904"/>
      <c r="BZ1572" s="904"/>
      <c r="CA1572" s="904"/>
      <c r="CB1572" s="904"/>
      <c r="CC1572" s="904"/>
      <c r="CD1572" s="904"/>
      <c r="CE1572" s="904"/>
      <c r="CF1572" s="904"/>
      <c r="CG1572" s="904"/>
      <c r="CH1572" s="904"/>
      <c r="CI1572" s="904"/>
      <c r="CJ1572" s="904"/>
      <c r="CK1572" s="904"/>
      <c r="CL1572" s="904"/>
      <c r="CM1572" s="904"/>
      <c r="CN1572" s="904"/>
      <c r="CO1572" s="904"/>
      <c r="CP1572" s="904"/>
      <c r="CQ1572" s="904"/>
      <c r="CR1572" s="904"/>
      <c r="CS1572" s="904"/>
      <c r="CT1572" s="904"/>
      <c r="CU1572" s="904"/>
      <c r="CV1572" s="904"/>
      <c r="CW1572" s="904"/>
      <c r="CX1572" s="904"/>
      <c r="CY1572" s="904"/>
      <c r="CZ1572" s="904"/>
      <c r="DA1572" s="904"/>
      <c r="DB1572" s="904"/>
      <c r="DC1572" s="904"/>
      <c r="DD1572" s="904"/>
      <c r="DE1572" s="904"/>
      <c r="DF1572" s="904"/>
      <c r="DG1572" s="904"/>
      <c r="DH1572" s="904"/>
      <c r="DI1572" s="904"/>
      <c r="DJ1572" s="904"/>
      <c r="DK1572" s="904"/>
      <c r="DL1572" s="904"/>
      <c r="DM1572" s="904"/>
      <c r="DN1572" s="904"/>
      <c r="DO1572" s="904"/>
      <c r="DP1572" s="904"/>
      <c r="DQ1572" s="904"/>
      <c r="DR1572" s="904"/>
      <c r="DS1572" s="904"/>
      <c r="DT1572" s="904"/>
      <c r="DU1572" s="904"/>
      <c r="DV1572" s="904"/>
      <c r="DW1572" s="904"/>
      <c r="DX1572" s="904"/>
      <c r="DY1572" s="904"/>
      <c r="DZ1572" s="904"/>
      <c r="EA1572" s="904"/>
      <c r="EB1572" s="904"/>
      <c r="EC1572" s="904"/>
      <c r="ED1572" s="904"/>
      <c r="EE1572" s="904"/>
      <c r="EF1572" s="904"/>
      <c r="EG1572" s="904"/>
      <c r="EH1572" s="904"/>
      <c r="EI1572" s="904"/>
      <c r="EJ1572" s="904"/>
      <c r="EK1572" s="904"/>
      <c r="EL1572" s="904"/>
      <c r="EM1572" s="904"/>
      <c r="EN1572" s="904"/>
      <c r="EO1572" s="904"/>
      <c r="EP1572" s="904"/>
      <c r="EQ1572" s="904"/>
      <c r="ER1572" s="904"/>
      <c r="ES1572" s="904"/>
      <c r="ET1572" s="904"/>
      <c r="EU1572" s="904"/>
      <c r="EV1572" s="904"/>
      <c r="EW1572" s="904"/>
      <c r="EX1572" s="904"/>
      <c r="EY1572" s="904"/>
      <c r="EZ1572" s="904"/>
      <c r="FA1572" s="904"/>
      <c r="FB1572" s="904"/>
      <c r="FC1572" s="904"/>
      <c r="FD1572" s="904"/>
      <c r="FE1572" s="904"/>
      <c r="FF1572" s="904"/>
      <c r="FG1572" s="904"/>
      <c r="FH1572" s="904"/>
      <c r="FI1572" s="904"/>
      <c r="FJ1572" s="904"/>
      <c r="FK1572" s="904"/>
      <c r="FL1572" s="904"/>
      <c r="FM1572" s="904"/>
      <c r="FN1572" s="904"/>
      <c r="FO1572" s="904"/>
      <c r="FP1572" s="904"/>
      <c r="FQ1572" s="904"/>
      <c r="FR1572" s="904"/>
      <c r="FS1572" s="904"/>
      <c r="FT1572" s="904"/>
      <c r="FU1572" s="904"/>
      <c r="FV1572" s="904"/>
      <c r="FW1572" s="904"/>
      <c r="FX1572" s="904"/>
      <c r="FY1572" s="904"/>
      <c r="FZ1572" s="904"/>
      <c r="GA1572" s="904"/>
      <c r="GB1572" s="904"/>
      <c r="GC1572" s="904"/>
      <c r="GD1572" s="904"/>
      <c r="GE1572" s="904"/>
      <c r="GF1572" s="904"/>
      <c r="GG1572" s="904"/>
      <c r="GH1572" s="904"/>
      <c r="GI1572" s="904"/>
      <c r="GJ1572" s="904"/>
      <c r="GK1572" s="904"/>
      <c r="GL1572" s="904"/>
      <c r="GM1572" s="904"/>
      <c r="GN1572" s="904"/>
      <c r="GO1572" s="904"/>
      <c r="GP1572" s="904"/>
      <c r="GQ1572" s="904"/>
      <c r="GR1572" s="904"/>
      <c r="GS1572" s="904"/>
      <c r="GT1572" s="904"/>
      <c r="GU1572" s="904"/>
      <c r="GV1572" s="904"/>
      <c r="GW1572" s="904"/>
      <c r="GX1572" s="904"/>
      <c r="GY1572" s="904"/>
      <c r="GZ1572" s="904"/>
      <c r="HA1572" s="904"/>
      <c r="HB1572" s="904"/>
      <c r="HC1572" s="904"/>
      <c r="HD1572" s="904"/>
      <c r="HE1572" s="904"/>
      <c r="HF1572" s="904"/>
      <c r="HG1572" s="904"/>
      <c r="HH1572" s="904"/>
      <c r="HI1572" s="904"/>
      <c r="HJ1572" s="904"/>
      <c r="HK1572" s="904"/>
      <c r="HL1572" s="904"/>
      <c r="HM1572" s="904"/>
      <c r="HN1572" s="904"/>
      <c r="HO1572" s="904"/>
      <c r="HP1572" s="904"/>
      <c r="HQ1572" s="904"/>
      <c r="HR1572" s="904"/>
      <c r="HS1572" s="904"/>
      <c r="HT1572" s="904"/>
      <c r="HU1572" s="904"/>
      <c r="HV1572" s="904"/>
      <c r="HW1572" s="904"/>
      <c r="HX1572" s="904"/>
      <c r="HY1572" s="904"/>
      <c r="HZ1572" s="904"/>
      <c r="IA1572" s="904"/>
      <c r="IB1572" s="904"/>
      <c r="IC1572" s="904"/>
      <c r="ID1572" s="904"/>
      <c r="IE1572" s="904"/>
      <c r="IF1572" s="904"/>
      <c r="IG1572" s="904"/>
      <c r="IH1572" s="904"/>
      <c r="II1572" s="904"/>
      <c r="IJ1572" s="904"/>
      <c r="IK1572" s="904"/>
      <c r="IL1572" s="904"/>
      <c r="IM1572" s="904"/>
      <c r="IN1572" s="904"/>
      <c r="IO1572" s="904"/>
      <c r="IP1572" s="904"/>
      <c r="IQ1572" s="904"/>
      <c r="IR1572" s="904"/>
      <c r="IS1572" s="904"/>
      <c r="IT1572" s="904"/>
      <c r="IU1572" s="904"/>
      <c r="IV1572" s="904"/>
      <c r="IW1572" s="904"/>
      <c r="IX1572" s="904"/>
      <c r="IY1572" s="904"/>
      <c r="IZ1572" s="904"/>
      <c r="JA1572" s="904"/>
      <c r="JB1572" s="904"/>
      <c r="JC1572" s="904"/>
      <c r="JD1572" s="904"/>
      <c r="JE1572" s="904"/>
      <c r="JF1572" s="904"/>
      <c r="JG1572" s="904"/>
      <c r="JH1572" s="904"/>
      <c r="JI1572" s="904"/>
      <c r="JJ1572" s="904"/>
      <c r="JK1572" s="904"/>
      <c r="JL1572" s="904"/>
      <c r="JM1572" s="904"/>
      <c r="JN1572" s="904"/>
      <c r="JO1572" s="904"/>
      <c r="JP1572" s="904"/>
      <c r="JQ1572" s="904"/>
      <c r="JR1572" s="904"/>
      <c r="JS1572" s="904"/>
      <c r="JT1572" s="904"/>
      <c r="JU1572" s="904"/>
      <c r="JV1572" s="904"/>
      <c r="JW1572" s="904"/>
      <c r="JX1572" s="904"/>
      <c r="JY1572" s="904"/>
      <c r="JZ1572" s="904"/>
      <c r="KA1572" s="904"/>
      <c r="KB1572" s="904"/>
      <c r="KC1572" s="904"/>
      <c r="KD1572" s="904"/>
      <c r="KE1572" s="904"/>
      <c r="KF1572" s="904"/>
      <c r="KG1572" s="904"/>
      <c r="KH1572" s="904"/>
      <c r="KI1572" s="904"/>
      <c r="KJ1572" s="904"/>
      <c r="KK1572" s="904"/>
      <c r="KL1572" s="904"/>
      <c r="KM1572" s="904"/>
      <c r="KN1572" s="904"/>
      <c r="KO1572" s="904"/>
      <c r="KP1572" s="904"/>
      <c r="KQ1572" s="904"/>
      <c r="KR1572" s="904"/>
      <c r="KS1572" s="904"/>
      <c r="KT1572" s="904"/>
      <c r="KU1572" s="904"/>
      <c r="KV1572" s="904"/>
      <c r="KW1572" s="904"/>
      <c r="KX1572" s="904"/>
      <c r="KY1572" s="904"/>
      <c r="KZ1572" s="904"/>
      <c r="LA1572" s="904"/>
      <c r="LB1572" s="904"/>
      <c r="LC1572" s="904"/>
      <c r="LD1572" s="904"/>
      <c r="LE1572" s="904"/>
      <c r="LF1572" s="904"/>
      <c r="LG1572" s="904"/>
      <c r="LH1572" s="904"/>
      <c r="LI1572" s="904"/>
      <c r="LJ1572" s="904"/>
      <c r="LK1572" s="904"/>
      <c r="LL1572" s="904"/>
      <c r="LM1572" s="904"/>
      <c r="LN1572" s="904"/>
      <c r="LO1572" s="904"/>
      <c r="LP1572" s="904"/>
      <c r="LQ1572" s="904"/>
      <c r="LR1572" s="904"/>
      <c r="LS1572" s="904"/>
      <c r="LT1572" s="904"/>
      <c r="LU1572" s="904"/>
      <c r="LV1572" s="904"/>
      <c r="LW1572" s="904"/>
      <c r="LX1572" s="904"/>
      <c r="LY1572" s="904"/>
      <c r="LZ1572" s="904"/>
      <c r="MA1572" s="904"/>
      <c r="MB1572" s="904"/>
      <c r="MC1572" s="904"/>
      <c r="MD1572" s="904"/>
      <c r="ME1572" s="904"/>
      <c r="MF1572" s="904"/>
      <c r="MG1572" s="904"/>
      <c r="MH1572" s="904"/>
      <c r="MI1572" s="904"/>
      <c r="MJ1572" s="904"/>
      <c r="MK1572" s="904"/>
      <c r="ML1572" s="904"/>
      <c r="MM1572" s="904"/>
      <c r="MN1572" s="904"/>
      <c r="MO1572" s="904"/>
      <c r="MP1572" s="904"/>
      <c r="MQ1572" s="904"/>
      <c r="MR1572" s="904"/>
      <c r="MS1572" s="904"/>
      <c r="MT1572" s="904"/>
      <c r="MU1572" s="904"/>
      <c r="MV1572" s="904"/>
      <c r="MW1572" s="904"/>
      <c r="MX1572" s="904"/>
      <c r="MY1572" s="904"/>
      <c r="MZ1572" s="904"/>
      <c r="NA1572" s="904"/>
      <c r="NB1572" s="904"/>
      <c r="NC1572" s="904"/>
      <c r="ND1572" s="904"/>
      <c r="NE1572" s="904"/>
      <c r="NF1572" s="904"/>
      <c r="NG1572" s="904"/>
      <c r="NH1572" s="904"/>
      <c r="NI1572" s="904"/>
      <c r="NJ1572" s="904"/>
      <c r="NK1572" s="904"/>
      <c r="NL1572" s="904"/>
      <c r="NM1572" s="904"/>
      <c r="NN1572" s="904"/>
      <c r="NO1572" s="904"/>
      <c r="NP1572" s="904"/>
      <c r="NQ1572" s="904"/>
      <c r="NR1572" s="904"/>
      <c r="NS1572" s="904"/>
      <c r="NT1572" s="904"/>
      <c r="NU1572" s="904"/>
      <c r="NV1572" s="904"/>
      <c r="NW1572" s="904"/>
      <c r="NX1572" s="904"/>
      <c r="NY1572" s="904"/>
      <c r="NZ1572" s="904"/>
      <c r="OA1572" s="904"/>
      <c r="OB1572" s="904"/>
      <c r="OC1572" s="904"/>
      <c r="OD1572" s="904"/>
      <c r="OE1572" s="904"/>
      <c r="OF1572" s="904"/>
      <c r="OG1572" s="904"/>
      <c r="OH1572" s="904"/>
      <c r="OI1572" s="904"/>
      <c r="OJ1572" s="904"/>
      <c r="OK1572" s="904"/>
      <c r="OL1572" s="904"/>
      <c r="OM1572" s="904"/>
      <c r="ON1572" s="904"/>
      <c r="OO1572" s="904"/>
      <c r="OP1572" s="904"/>
      <c r="OQ1572" s="904"/>
      <c r="OR1572" s="904"/>
      <c r="OS1572" s="904"/>
      <c r="OT1572" s="904"/>
      <c r="OU1572" s="904"/>
      <c r="OV1572" s="904"/>
      <c r="OW1572" s="904"/>
      <c r="OX1572" s="904"/>
      <c r="OY1572" s="904"/>
      <c r="OZ1572" s="904"/>
      <c r="PA1572" s="904"/>
      <c r="PB1572" s="904"/>
      <c r="PC1572" s="904"/>
      <c r="PD1572" s="904"/>
      <c r="PE1572" s="904"/>
      <c r="PF1572" s="904"/>
      <c r="PG1572" s="904"/>
      <c r="PH1572" s="904"/>
      <c r="PI1572" s="904"/>
      <c r="PJ1572" s="904"/>
      <c r="PK1572" s="904"/>
      <c r="PL1572" s="904"/>
      <c r="PM1572" s="904"/>
      <c r="PN1572" s="904"/>
      <c r="PO1572" s="904"/>
      <c r="PP1572" s="904"/>
      <c r="PQ1572" s="904"/>
      <c r="PR1572" s="904"/>
      <c r="PS1572" s="904"/>
      <c r="PT1572" s="904"/>
      <c r="PU1572" s="904"/>
      <c r="PV1572" s="904"/>
      <c r="PW1572" s="904"/>
      <c r="PX1572" s="904"/>
      <c r="PY1572" s="904"/>
      <c r="PZ1572" s="904"/>
      <c r="QA1572" s="904"/>
      <c r="QB1572" s="904"/>
      <c r="QC1572" s="904"/>
      <c r="QD1572" s="904"/>
      <c r="QE1572" s="904"/>
      <c r="QF1572" s="904"/>
      <c r="QG1572" s="904"/>
      <c r="QH1572" s="904"/>
      <c r="QI1572" s="904"/>
      <c r="QJ1572" s="904"/>
      <c r="QK1572" s="904"/>
      <c r="QL1572" s="904"/>
      <c r="QM1572" s="904"/>
      <c r="QN1572" s="904"/>
      <c r="QO1572" s="904"/>
      <c r="QP1572" s="904"/>
      <c r="QQ1572" s="904"/>
      <c r="QR1572" s="904"/>
      <c r="QS1572" s="904"/>
      <c r="QT1572" s="904"/>
      <c r="QU1572" s="904"/>
      <c r="QV1572" s="904"/>
      <c r="QW1572" s="904"/>
      <c r="QX1572" s="904"/>
      <c r="QY1572" s="904"/>
      <c r="QZ1572" s="904"/>
      <c r="RA1572" s="904"/>
      <c r="RB1572" s="904"/>
      <c r="RC1572" s="904"/>
      <c r="RD1572" s="904"/>
      <c r="RE1572" s="904"/>
      <c r="RF1572" s="904"/>
      <c r="RG1572" s="904"/>
      <c r="RH1572" s="904"/>
      <c r="RI1572" s="904"/>
      <c r="RJ1572" s="904"/>
      <c r="RK1572" s="904"/>
      <c r="RL1572" s="904"/>
      <c r="RM1572" s="904"/>
      <c r="RN1572" s="904"/>
      <c r="RO1572" s="904"/>
      <c r="RP1572" s="904"/>
      <c r="RQ1572" s="904"/>
      <c r="RR1572" s="904"/>
      <c r="RS1572" s="904"/>
      <c r="RT1572" s="904"/>
      <c r="RU1572" s="904"/>
      <c r="RV1572" s="904"/>
      <c r="RW1572" s="904"/>
      <c r="RX1572" s="904"/>
      <c r="RY1572" s="904"/>
      <c r="RZ1572" s="904"/>
      <c r="SA1572" s="904"/>
      <c r="SB1572" s="904"/>
      <c r="SC1572" s="904"/>
      <c r="SD1572" s="904"/>
      <c r="SE1572" s="904"/>
      <c r="SF1572" s="904"/>
      <c r="SG1572" s="904"/>
      <c r="SH1572" s="904"/>
      <c r="SI1572" s="904"/>
      <c r="SJ1572" s="904"/>
      <c r="SK1572" s="904"/>
      <c r="SL1572" s="904"/>
      <c r="SM1572" s="904"/>
      <c r="SN1572" s="904"/>
      <c r="SO1572" s="904"/>
      <c r="SP1572" s="904"/>
      <c r="SQ1572" s="904"/>
      <c r="SR1572" s="904"/>
      <c r="SS1572" s="904"/>
      <c r="ST1572" s="904"/>
      <c r="SU1572" s="904"/>
      <c r="SV1572" s="904"/>
      <c r="SW1572" s="904"/>
      <c r="SX1572" s="904"/>
      <c r="SY1572" s="904"/>
      <c r="SZ1572" s="904"/>
      <c r="TA1572" s="904"/>
      <c r="TB1572" s="904"/>
      <c r="TC1572" s="904"/>
      <c r="TD1572" s="904"/>
      <c r="TE1572" s="904"/>
      <c r="TF1572" s="904"/>
      <c r="TG1572" s="904"/>
      <c r="TH1572" s="904"/>
      <c r="TI1572" s="904"/>
    </row>
    <row r="1573" spans="1:529" s="910" customFormat="1" ht="46.5" customHeight="1" x14ac:dyDescent="0.25">
      <c r="A1573" s="867" t="s">
        <v>8730</v>
      </c>
      <c r="B1573" s="906">
        <v>45128</v>
      </c>
      <c r="C1573" s="871" t="s">
        <v>8732</v>
      </c>
      <c r="D1573" s="871" t="s">
        <v>8731</v>
      </c>
      <c r="E1573" s="871" t="s">
        <v>7185</v>
      </c>
      <c r="F1573" s="871" t="s">
        <v>41</v>
      </c>
      <c r="G1573" s="871" t="s">
        <v>33</v>
      </c>
      <c r="H1573" s="867" t="s">
        <v>5440</v>
      </c>
      <c r="I1573" s="906">
        <v>45146</v>
      </c>
      <c r="J1573" s="906">
        <v>45443</v>
      </c>
      <c r="K1573" s="871"/>
      <c r="L1573" s="871" t="s">
        <v>7466</v>
      </c>
      <c r="M1573" s="871" t="s">
        <v>302</v>
      </c>
      <c r="N1573" s="871" t="s">
        <v>34</v>
      </c>
      <c r="O1573" s="871">
        <v>73485.600000000006</v>
      </c>
      <c r="P1573" s="907"/>
      <c r="Q1573" s="907"/>
      <c r="R1573" s="907"/>
      <c r="S1573" s="907"/>
      <c r="T1573" s="908">
        <v>61.51</v>
      </c>
      <c r="U1573" s="871">
        <v>612.38</v>
      </c>
      <c r="V1573" s="871">
        <v>73485.600000000006</v>
      </c>
      <c r="W1573" s="867" t="s">
        <v>8055</v>
      </c>
      <c r="X1573" s="871">
        <v>35</v>
      </c>
      <c r="Y1573" s="871">
        <v>25</v>
      </c>
      <c r="Z1573" s="871">
        <v>125</v>
      </c>
      <c r="AA1573" s="871" t="s">
        <v>1090</v>
      </c>
      <c r="AB1573" s="871" t="s">
        <v>1090</v>
      </c>
      <c r="AC1573" s="871" t="s">
        <v>1090</v>
      </c>
      <c r="AD1573" s="871" t="s">
        <v>1090</v>
      </c>
      <c r="AE1573" s="871" t="s">
        <v>1090</v>
      </c>
      <c r="AF1573" s="871" t="s">
        <v>1090</v>
      </c>
      <c r="AG1573" s="871" t="s">
        <v>1090</v>
      </c>
      <c r="AH1573" s="888">
        <v>605.70000000000005</v>
      </c>
      <c r="AI1573" s="871" t="s">
        <v>8780</v>
      </c>
      <c r="AJ1573" s="871" t="s">
        <v>8781</v>
      </c>
      <c r="AK1573" s="871" t="s">
        <v>200</v>
      </c>
      <c r="AL1573" s="909" t="s">
        <v>8782</v>
      </c>
      <c r="AM1573" s="904"/>
      <c r="AN1573" s="904"/>
      <c r="AO1573" s="904"/>
      <c r="AP1573" s="904"/>
      <c r="AQ1573" s="904"/>
      <c r="AR1573" s="904"/>
      <c r="AS1573" s="904"/>
      <c r="AT1573" s="904"/>
      <c r="AU1573" s="904"/>
      <c r="AV1573" s="904"/>
      <c r="AW1573" s="904"/>
      <c r="AX1573" s="904"/>
      <c r="AY1573" s="904"/>
      <c r="AZ1573" s="904"/>
      <c r="BA1573" s="904"/>
      <c r="BB1573" s="904"/>
      <c r="BC1573" s="904"/>
      <c r="BD1573" s="904"/>
      <c r="BE1573" s="904"/>
      <c r="BF1573" s="904"/>
      <c r="BG1573" s="904"/>
      <c r="BH1573" s="904"/>
      <c r="BI1573" s="904"/>
      <c r="BJ1573" s="904"/>
      <c r="BK1573" s="904"/>
      <c r="BL1573" s="904"/>
      <c r="BM1573" s="904"/>
      <c r="BN1573" s="904"/>
      <c r="BO1573" s="904"/>
      <c r="BP1573" s="904"/>
      <c r="BQ1573" s="904"/>
      <c r="BR1573" s="904"/>
      <c r="BS1573" s="904"/>
      <c r="BT1573" s="904"/>
      <c r="BU1573" s="904"/>
      <c r="BV1573" s="904"/>
      <c r="BW1573" s="904"/>
      <c r="BX1573" s="904"/>
      <c r="BY1573" s="904"/>
      <c r="BZ1573" s="904"/>
      <c r="CA1573" s="904"/>
      <c r="CB1573" s="904"/>
      <c r="CC1573" s="904"/>
      <c r="CD1573" s="904"/>
      <c r="CE1573" s="904"/>
      <c r="CF1573" s="904"/>
      <c r="CG1573" s="904"/>
      <c r="CH1573" s="904"/>
      <c r="CI1573" s="904"/>
      <c r="CJ1573" s="904"/>
      <c r="CK1573" s="904"/>
      <c r="CL1573" s="904"/>
      <c r="CM1573" s="904"/>
      <c r="CN1573" s="904"/>
      <c r="CO1573" s="904"/>
      <c r="CP1573" s="904"/>
      <c r="CQ1573" s="904"/>
      <c r="CR1573" s="904"/>
      <c r="CS1573" s="904"/>
      <c r="CT1573" s="904"/>
      <c r="CU1573" s="904"/>
      <c r="CV1573" s="904"/>
      <c r="CW1573" s="904"/>
      <c r="CX1573" s="904"/>
      <c r="CY1573" s="904"/>
      <c r="CZ1573" s="904"/>
      <c r="DA1573" s="904"/>
      <c r="DB1573" s="904"/>
      <c r="DC1573" s="904"/>
      <c r="DD1573" s="904"/>
      <c r="DE1573" s="904"/>
      <c r="DF1573" s="904"/>
      <c r="DG1573" s="904"/>
      <c r="DH1573" s="904"/>
      <c r="DI1573" s="904"/>
      <c r="DJ1573" s="904"/>
      <c r="DK1573" s="904"/>
      <c r="DL1573" s="904"/>
      <c r="DM1573" s="904"/>
      <c r="DN1573" s="904"/>
      <c r="DO1573" s="904"/>
      <c r="DP1573" s="904"/>
      <c r="DQ1573" s="904"/>
      <c r="DR1573" s="904"/>
      <c r="DS1573" s="904"/>
      <c r="DT1573" s="904"/>
      <c r="DU1573" s="904"/>
      <c r="DV1573" s="904"/>
      <c r="DW1573" s="904"/>
      <c r="DX1573" s="904"/>
      <c r="DY1573" s="904"/>
      <c r="DZ1573" s="904"/>
      <c r="EA1573" s="904"/>
      <c r="EB1573" s="904"/>
      <c r="EC1573" s="904"/>
      <c r="ED1573" s="904"/>
      <c r="EE1573" s="904"/>
      <c r="EF1573" s="904"/>
      <c r="EG1573" s="904"/>
      <c r="EH1573" s="904"/>
      <c r="EI1573" s="904"/>
      <c r="EJ1573" s="904"/>
      <c r="EK1573" s="904"/>
      <c r="EL1573" s="904"/>
      <c r="EM1573" s="904"/>
      <c r="EN1573" s="904"/>
      <c r="EO1573" s="904"/>
      <c r="EP1573" s="904"/>
      <c r="EQ1573" s="904"/>
      <c r="ER1573" s="904"/>
      <c r="ES1573" s="904"/>
      <c r="ET1573" s="904"/>
      <c r="EU1573" s="904"/>
      <c r="EV1573" s="904"/>
      <c r="EW1573" s="904"/>
      <c r="EX1573" s="904"/>
      <c r="EY1573" s="904"/>
      <c r="EZ1573" s="904"/>
      <c r="FA1573" s="904"/>
      <c r="FB1573" s="904"/>
      <c r="FC1573" s="904"/>
      <c r="FD1573" s="904"/>
      <c r="FE1573" s="904"/>
      <c r="FF1573" s="904"/>
      <c r="FG1573" s="904"/>
      <c r="FH1573" s="904"/>
      <c r="FI1573" s="904"/>
      <c r="FJ1573" s="904"/>
      <c r="FK1573" s="904"/>
      <c r="FL1573" s="904"/>
      <c r="FM1573" s="904"/>
      <c r="FN1573" s="904"/>
      <c r="FO1573" s="904"/>
      <c r="FP1573" s="904"/>
      <c r="FQ1573" s="904"/>
      <c r="FR1573" s="904"/>
      <c r="FS1573" s="904"/>
      <c r="FT1573" s="904"/>
      <c r="FU1573" s="904"/>
      <c r="FV1573" s="904"/>
      <c r="FW1573" s="904"/>
      <c r="FX1573" s="904"/>
      <c r="FY1573" s="904"/>
      <c r="FZ1573" s="904"/>
      <c r="GA1573" s="904"/>
      <c r="GB1573" s="904"/>
      <c r="GC1573" s="904"/>
      <c r="GD1573" s="904"/>
      <c r="GE1573" s="904"/>
      <c r="GF1573" s="904"/>
      <c r="GG1573" s="904"/>
      <c r="GH1573" s="904"/>
      <c r="GI1573" s="904"/>
      <c r="GJ1573" s="904"/>
      <c r="GK1573" s="904"/>
      <c r="GL1573" s="904"/>
      <c r="GM1573" s="904"/>
      <c r="GN1573" s="904"/>
      <c r="GO1573" s="904"/>
      <c r="GP1573" s="904"/>
      <c r="GQ1573" s="904"/>
      <c r="GR1573" s="904"/>
      <c r="GS1573" s="904"/>
      <c r="GT1573" s="904"/>
      <c r="GU1573" s="904"/>
      <c r="GV1573" s="904"/>
      <c r="GW1573" s="904"/>
      <c r="GX1573" s="904"/>
      <c r="GY1573" s="904"/>
      <c r="GZ1573" s="904"/>
      <c r="HA1573" s="904"/>
      <c r="HB1573" s="904"/>
      <c r="HC1573" s="904"/>
      <c r="HD1573" s="904"/>
      <c r="HE1573" s="904"/>
      <c r="HF1573" s="904"/>
      <c r="HG1573" s="904"/>
      <c r="HH1573" s="904"/>
      <c r="HI1573" s="904"/>
      <c r="HJ1573" s="904"/>
      <c r="HK1573" s="904"/>
      <c r="HL1573" s="904"/>
      <c r="HM1573" s="904"/>
      <c r="HN1573" s="904"/>
      <c r="HO1573" s="904"/>
      <c r="HP1573" s="904"/>
      <c r="HQ1573" s="904"/>
      <c r="HR1573" s="904"/>
      <c r="HS1573" s="904"/>
      <c r="HT1573" s="904"/>
      <c r="HU1573" s="904"/>
      <c r="HV1573" s="904"/>
      <c r="HW1573" s="904"/>
      <c r="HX1573" s="904"/>
      <c r="HY1573" s="904"/>
      <c r="HZ1573" s="904"/>
      <c r="IA1573" s="904"/>
      <c r="IB1573" s="904"/>
      <c r="IC1573" s="904"/>
      <c r="ID1573" s="904"/>
      <c r="IE1573" s="904"/>
      <c r="IF1573" s="904"/>
      <c r="IG1573" s="904"/>
      <c r="IH1573" s="904"/>
      <c r="II1573" s="904"/>
      <c r="IJ1573" s="904"/>
      <c r="IK1573" s="904"/>
      <c r="IL1573" s="904"/>
      <c r="IM1573" s="904"/>
      <c r="IN1573" s="904"/>
      <c r="IO1573" s="904"/>
      <c r="IP1573" s="904"/>
      <c r="IQ1573" s="904"/>
      <c r="IR1573" s="904"/>
      <c r="IS1573" s="904"/>
      <c r="IT1573" s="904"/>
      <c r="IU1573" s="904"/>
      <c r="IV1573" s="904"/>
      <c r="IW1573" s="904"/>
      <c r="IX1573" s="904"/>
      <c r="IY1573" s="904"/>
      <c r="IZ1573" s="904"/>
      <c r="JA1573" s="904"/>
      <c r="JB1573" s="904"/>
      <c r="JC1573" s="904"/>
      <c r="JD1573" s="904"/>
      <c r="JE1573" s="904"/>
      <c r="JF1573" s="904"/>
      <c r="JG1573" s="904"/>
      <c r="JH1573" s="904"/>
      <c r="JI1573" s="904"/>
      <c r="JJ1573" s="904"/>
      <c r="JK1573" s="904"/>
      <c r="JL1573" s="904"/>
      <c r="JM1573" s="904"/>
      <c r="JN1573" s="904"/>
      <c r="JO1573" s="904"/>
      <c r="JP1573" s="904"/>
      <c r="JQ1573" s="904"/>
      <c r="JR1573" s="904"/>
      <c r="JS1573" s="904"/>
      <c r="JT1573" s="904"/>
      <c r="JU1573" s="904"/>
      <c r="JV1573" s="904"/>
      <c r="JW1573" s="904"/>
      <c r="JX1573" s="904"/>
      <c r="JY1573" s="904"/>
      <c r="JZ1573" s="904"/>
      <c r="KA1573" s="904"/>
      <c r="KB1573" s="904"/>
      <c r="KC1573" s="904"/>
      <c r="KD1573" s="904"/>
      <c r="KE1573" s="904"/>
      <c r="KF1573" s="904"/>
      <c r="KG1573" s="904"/>
      <c r="KH1573" s="904"/>
      <c r="KI1573" s="904"/>
      <c r="KJ1573" s="904"/>
      <c r="KK1573" s="904"/>
      <c r="KL1573" s="904"/>
      <c r="KM1573" s="904"/>
      <c r="KN1573" s="904"/>
      <c r="KO1573" s="904"/>
      <c r="KP1573" s="904"/>
      <c r="KQ1573" s="904"/>
      <c r="KR1573" s="904"/>
      <c r="KS1573" s="904"/>
      <c r="KT1573" s="904"/>
      <c r="KU1573" s="904"/>
      <c r="KV1573" s="904"/>
      <c r="KW1573" s="904"/>
      <c r="KX1573" s="904"/>
      <c r="KY1573" s="904"/>
      <c r="KZ1573" s="904"/>
      <c r="LA1573" s="904"/>
      <c r="LB1573" s="904"/>
      <c r="LC1573" s="904"/>
      <c r="LD1573" s="904"/>
      <c r="LE1573" s="904"/>
      <c r="LF1573" s="904"/>
      <c r="LG1573" s="904"/>
      <c r="LH1573" s="904"/>
      <c r="LI1573" s="904"/>
      <c r="LJ1573" s="904"/>
      <c r="LK1573" s="904"/>
      <c r="LL1573" s="904"/>
      <c r="LM1573" s="904"/>
      <c r="LN1573" s="904"/>
      <c r="LO1573" s="904"/>
      <c r="LP1573" s="904"/>
      <c r="LQ1573" s="904"/>
      <c r="LR1573" s="904"/>
      <c r="LS1573" s="904"/>
      <c r="LT1573" s="904"/>
      <c r="LU1573" s="904"/>
      <c r="LV1573" s="904"/>
      <c r="LW1573" s="904"/>
      <c r="LX1573" s="904"/>
      <c r="LY1573" s="904"/>
      <c r="LZ1573" s="904"/>
      <c r="MA1573" s="904"/>
      <c r="MB1573" s="904"/>
      <c r="MC1573" s="904"/>
      <c r="MD1573" s="904"/>
      <c r="ME1573" s="904"/>
      <c r="MF1573" s="904"/>
      <c r="MG1573" s="904"/>
      <c r="MH1573" s="904"/>
      <c r="MI1573" s="904"/>
      <c r="MJ1573" s="904"/>
      <c r="MK1573" s="904"/>
      <c r="ML1573" s="904"/>
      <c r="MM1573" s="904"/>
      <c r="MN1573" s="904"/>
      <c r="MO1573" s="904"/>
      <c r="MP1573" s="904"/>
      <c r="MQ1573" s="904"/>
      <c r="MR1573" s="904"/>
      <c r="MS1573" s="904"/>
      <c r="MT1573" s="904"/>
      <c r="MU1573" s="904"/>
      <c r="MV1573" s="904"/>
      <c r="MW1573" s="904"/>
      <c r="MX1573" s="904"/>
      <c r="MY1573" s="904"/>
      <c r="MZ1573" s="904"/>
      <c r="NA1573" s="904"/>
      <c r="NB1573" s="904"/>
      <c r="NC1573" s="904"/>
      <c r="ND1573" s="904"/>
      <c r="NE1573" s="904"/>
      <c r="NF1573" s="904"/>
      <c r="NG1573" s="904"/>
      <c r="NH1573" s="904"/>
      <c r="NI1573" s="904"/>
      <c r="NJ1573" s="904"/>
      <c r="NK1573" s="904"/>
      <c r="NL1573" s="904"/>
      <c r="NM1573" s="904"/>
      <c r="NN1573" s="904"/>
      <c r="NO1573" s="904"/>
      <c r="NP1573" s="904"/>
      <c r="NQ1573" s="904"/>
      <c r="NR1573" s="904"/>
      <c r="NS1573" s="904"/>
      <c r="NT1573" s="904"/>
      <c r="NU1573" s="904"/>
      <c r="NV1573" s="904"/>
      <c r="NW1573" s="904"/>
      <c r="NX1573" s="904"/>
      <c r="NY1573" s="904"/>
      <c r="NZ1573" s="904"/>
      <c r="OA1573" s="904"/>
      <c r="OB1573" s="904"/>
      <c r="OC1573" s="904"/>
      <c r="OD1573" s="904"/>
      <c r="OE1573" s="904"/>
      <c r="OF1573" s="904"/>
      <c r="OG1573" s="904"/>
      <c r="OH1573" s="904"/>
      <c r="OI1573" s="904"/>
      <c r="OJ1573" s="904"/>
      <c r="OK1573" s="904"/>
      <c r="OL1573" s="904"/>
      <c r="OM1573" s="904"/>
      <c r="ON1573" s="904"/>
      <c r="OO1573" s="904"/>
      <c r="OP1573" s="904"/>
      <c r="OQ1573" s="904"/>
      <c r="OR1573" s="904"/>
      <c r="OS1573" s="904"/>
      <c r="OT1573" s="904"/>
      <c r="OU1573" s="904"/>
      <c r="OV1573" s="904"/>
      <c r="OW1573" s="904"/>
      <c r="OX1573" s="904"/>
      <c r="OY1573" s="904"/>
      <c r="OZ1573" s="904"/>
      <c r="PA1573" s="904"/>
      <c r="PB1573" s="904"/>
      <c r="PC1573" s="904"/>
      <c r="PD1573" s="904"/>
      <c r="PE1573" s="904"/>
      <c r="PF1573" s="904"/>
      <c r="PG1573" s="904"/>
      <c r="PH1573" s="904"/>
      <c r="PI1573" s="904"/>
      <c r="PJ1573" s="904"/>
      <c r="PK1573" s="904"/>
      <c r="PL1573" s="904"/>
      <c r="PM1573" s="904"/>
      <c r="PN1573" s="904"/>
      <c r="PO1573" s="904"/>
      <c r="PP1573" s="904"/>
      <c r="PQ1573" s="904"/>
      <c r="PR1573" s="904"/>
      <c r="PS1573" s="904"/>
      <c r="PT1573" s="904"/>
      <c r="PU1573" s="904"/>
      <c r="PV1573" s="904"/>
      <c r="PW1573" s="904"/>
      <c r="PX1573" s="904"/>
      <c r="PY1573" s="904"/>
      <c r="PZ1573" s="904"/>
      <c r="QA1573" s="904"/>
      <c r="QB1573" s="904"/>
      <c r="QC1573" s="904"/>
      <c r="QD1573" s="904"/>
      <c r="QE1573" s="904"/>
      <c r="QF1573" s="904"/>
      <c r="QG1573" s="904"/>
      <c r="QH1573" s="904"/>
      <c r="QI1573" s="904"/>
      <c r="QJ1573" s="904"/>
      <c r="QK1573" s="904"/>
      <c r="QL1573" s="904"/>
      <c r="QM1573" s="904"/>
      <c r="QN1573" s="904"/>
      <c r="QO1573" s="904"/>
      <c r="QP1573" s="904"/>
      <c r="QQ1573" s="904"/>
      <c r="QR1573" s="904"/>
      <c r="QS1573" s="904"/>
      <c r="QT1573" s="904"/>
      <c r="QU1573" s="904"/>
      <c r="QV1573" s="904"/>
      <c r="QW1573" s="904"/>
      <c r="QX1573" s="904"/>
      <c r="QY1573" s="904"/>
      <c r="QZ1573" s="904"/>
      <c r="RA1573" s="904"/>
      <c r="RB1573" s="904"/>
      <c r="RC1573" s="904"/>
      <c r="RD1573" s="904"/>
      <c r="RE1573" s="904"/>
      <c r="RF1573" s="904"/>
      <c r="RG1573" s="904"/>
      <c r="RH1573" s="904"/>
      <c r="RI1573" s="904"/>
      <c r="RJ1573" s="904"/>
      <c r="RK1573" s="904"/>
      <c r="RL1573" s="904"/>
      <c r="RM1573" s="904"/>
      <c r="RN1573" s="904"/>
      <c r="RO1573" s="904"/>
      <c r="RP1573" s="904"/>
      <c r="RQ1573" s="904"/>
      <c r="RR1573" s="904"/>
      <c r="RS1573" s="904"/>
      <c r="RT1573" s="904"/>
      <c r="RU1573" s="904"/>
      <c r="RV1573" s="904"/>
      <c r="RW1573" s="904"/>
      <c r="RX1573" s="904"/>
      <c r="RY1573" s="904"/>
      <c r="RZ1573" s="904"/>
      <c r="SA1573" s="904"/>
      <c r="SB1573" s="904"/>
      <c r="SC1573" s="904"/>
      <c r="SD1573" s="904"/>
      <c r="SE1573" s="904"/>
      <c r="SF1573" s="904"/>
      <c r="SG1573" s="904"/>
      <c r="SH1573" s="904"/>
      <c r="SI1573" s="904"/>
      <c r="SJ1573" s="904"/>
      <c r="SK1573" s="904"/>
      <c r="SL1573" s="904"/>
      <c r="SM1573" s="904"/>
      <c r="SN1573" s="904"/>
      <c r="SO1573" s="904"/>
      <c r="SP1573" s="904"/>
      <c r="SQ1573" s="904"/>
      <c r="SR1573" s="904"/>
      <c r="SS1573" s="904"/>
      <c r="ST1573" s="904"/>
      <c r="SU1573" s="904"/>
      <c r="SV1573" s="904"/>
      <c r="SW1573" s="904"/>
      <c r="SX1573" s="904"/>
      <c r="SY1573" s="904"/>
      <c r="SZ1573" s="904"/>
      <c r="TA1573" s="904"/>
      <c r="TB1573" s="904"/>
      <c r="TC1573" s="904"/>
      <c r="TD1573" s="904"/>
      <c r="TE1573" s="904"/>
      <c r="TF1573" s="904"/>
      <c r="TG1573" s="904"/>
      <c r="TH1573" s="904"/>
      <c r="TI1573" s="904"/>
    </row>
    <row r="1574" spans="1:529" s="910" customFormat="1" ht="46.5" customHeight="1" thickBot="1" x14ac:dyDescent="0.3">
      <c r="A1574" s="878" t="s">
        <v>8730</v>
      </c>
      <c r="B1574" s="912">
        <v>45128</v>
      </c>
      <c r="C1574" s="881" t="s">
        <v>8733</v>
      </c>
      <c r="D1574" s="881" t="s">
        <v>8731</v>
      </c>
      <c r="E1574" s="881" t="s">
        <v>7185</v>
      </c>
      <c r="F1574" s="881" t="s">
        <v>41</v>
      </c>
      <c r="G1574" s="881" t="s">
        <v>33</v>
      </c>
      <c r="H1574" s="878" t="s">
        <v>5440</v>
      </c>
      <c r="I1574" s="912">
        <v>45146</v>
      </c>
      <c r="J1574" s="912">
        <v>45443</v>
      </c>
      <c r="K1574" s="881"/>
      <c r="L1574" s="881" t="s">
        <v>7466</v>
      </c>
      <c r="M1574" s="881" t="s">
        <v>302</v>
      </c>
      <c r="N1574" s="881" t="s">
        <v>34</v>
      </c>
      <c r="O1574" s="881">
        <v>17612.87</v>
      </c>
      <c r="P1574" s="913"/>
      <c r="Q1574" s="913"/>
      <c r="R1574" s="913"/>
      <c r="S1574" s="913"/>
      <c r="T1574" s="914">
        <v>2778.04</v>
      </c>
      <c r="U1574" s="881">
        <v>48.25</v>
      </c>
      <c r="V1574" s="881">
        <v>17612.87</v>
      </c>
      <c r="W1574" s="878" t="s">
        <v>8055</v>
      </c>
      <c r="X1574" s="881">
        <v>35</v>
      </c>
      <c r="Y1574" s="881">
        <v>25</v>
      </c>
      <c r="Z1574" s="881">
        <v>125</v>
      </c>
      <c r="AA1574" s="881" t="s">
        <v>1090</v>
      </c>
      <c r="AB1574" s="881" t="s">
        <v>1090</v>
      </c>
      <c r="AC1574" s="881" t="s">
        <v>1090</v>
      </c>
      <c r="AD1574" s="881" t="s">
        <v>1090</v>
      </c>
      <c r="AE1574" s="881" t="s">
        <v>1090</v>
      </c>
      <c r="AF1574" s="881">
        <v>0.3</v>
      </c>
      <c r="AG1574" s="881" t="s">
        <v>1090</v>
      </c>
      <c r="AH1574" s="881">
        <v>605.70000000000005</v>
      </c>
      <c r="AI1574" s="881" t="s">
        <v>8780</v>
      </c>
      <c r="AJ1574" s="881" t="s">
        <v>8781</v>
      </c>
      <c r="AK1574" s="881" t="s">
        <v>200</v>
      </c>
      <c r="AL1574" s="931" t="s">
        <v>8782</v>
      </c>
    </row>
    <row r="1575" spans="1:529" s="910" customFormat="1" ht="46.5" customHeight="1" x14ac:dyDescent="0.25">
      <c r="A1575" s="867" t="s">
        <v>8734</v>
      </c>
      <c r="B1575" s="906">
        <v>45133</v>
      </c>
      <c r="C1575" s="871" t="s">
        <v>8738</v>
      </c>
      <c r="D1575" s="871" t="s">
        <v>8735</v>
      </c>
      <c r="E1575" s="871" t="s">
        <v>8736</v>
      </c>
      <c r="F1575" s="871" t="s">
        <v>8736</v>
      </c>
      <c r="G1575" s="871" t="s">
        <v>33</v>
      </c>
      <c r="H1575" s="867" t="s">
        <v>5831</v>
      </c>
      <c r="I1575" s="906">
        <v>45153</v>
      </c>
      <c r="J1575" s="906">
        <v>47325</v>
      </c>
      <c r="K1575" s="871"/>
      <c r="L1575" s="871" t="s">
        <v>8737</v>
      </c>
      <c r="M1575" s="871" t="s">
        <v>988</v>
      </c>
      <c r="N1575" s="871" t="s">
        <v>34</v>
      </c>
      <c r="O1575" s="871">
        <v>126655</v>
      </c>
      <c r="P1575" s="907"/>
      <c r="Q1575" s="907"/>
      <c r="R1575" s="907"/>
      <c r="S1575" s="907"/>
      <c r="T1575" s="908"/>
      <c r="U1575" s="871">
        <v>347</v>
      </c>
      <c r="V1575" s="871">
        <v>126655</v>
      </c>
      <c r="W1575" s="867" t="s">
        <v>8055</v>
      </c>
      <c r="X1575" s="871">
        <v>35</v>
      </c>
      <c r="Y1575" s="871">
        <v>25</v>
      </c>
      <c r="Z1575" s="871">
        <v>125</v>
      </c>
      <c r="AA1575" s="871" t="s">
        <v>1090</v>
      </c>
      <c r="AB1575" s="871" t="s">
        <v>1090</v>
      </c>
      <c r="AC1575" s="871" t="s">
        <v>1090</v>
      </c>
      <c r="AD1575" s="871" t="s">
        <v>1090</v>
      </c>
      <c r="AE1575" s="871" t="s">
        <v>1090</v>
      </c>
      <c r="AF1575" s="871">
        <v>0.3</v>
      </c>
      <c r="AG1575" s="871" t="s">
        <v>8740</v>
      </c>
      <c r="AH1575" s="888">
        <v>568.04</v>
      </c>
      <c r="AI1575" s="888" t="s">
        <v>8741</v>
      </c>
      <c r="AJ1575" s="888" t="s">
        <v>8742</v>
      </c>
      <c r="AK1575" s="871" t="s">
        <v>200</v>
      </c>
      <c r="AM1575" s="904"/>
      <c r="AN1575" s="904"/>
      <c r="AO1575" s="904"/>
      <c r="AP1575" s="904"/>
      <c r="AQ1575" s="904"/>
      <c r="AR1575" s="904"/>
      <c r="AS1575" s="904"/>
      <c r="AT1575" s="904"/>
      <c r="AU1575" s="904"/>
      <c r="AV1575" s="904"/>
      <c r="AW1575" s="904"/>
      <c r="AX1575" s="904"/>
      <c r="AY1575" s="904"/>
      <c r="AZ1575" s="904"/>
      <c r="BA1575" s="904"/>
      <c r="BB1575" s="904"/>
      <c r="BC1575" s="904"/>
      <c r="BD1575" s="904"/>
      <c r="BE1575" s="904"/>
      <c r="BF1575" s="904"/>
      <c r="BG1575" s="904"/>
      <c r="BH1575" s="904"/>
      <c r="BI1575" s="904"/>
      <c r="BJ1575" s="904"/>
      <c r="BK1575" s="904"/>
      <c r="BL1575" s="904"/>
      <c r="BM1575" s="904"/>
      <c r="BN1575" s="904"/>
      <c r="BO1575" s="904"/>
      <c r="BP1575" s="904"/>
      <c r="BQ1575" s="904"/>
      <c r="BR1575" s="904"/>
      <c r="BS1575" s="904"/>
      <c r="BT1575" s="904"/>
      <c r="BU1575" s="904"/>
      <c r="BV1575" s="904"/>
      <c r="BW1575" s="904"/>
      <c r="BX1575" s="904"/>
      <c r="BY1575" s="904"/>
      <c r="BZ1575" s="904"/>
      <c r="CA1575" s="904"/>
      <c r="CB1575" s="904"/>
      <c r="CC1575" s="904"/>
      <c r="CD1575" s="904"/>
      <c r="CE1575" s="904"/>
      <c r="CF1575" s="904"/>
      <c r="CG1575" s="904"/>
      <c r="CH1575" s="904"/>
      <c r="CI1575" s="904"/>
      <c r="CJ1575" s="904"/>
      <c r="CK1575" s="904"/>
      <c r="CL1575" s="904"/>
      <c r="CM1575" s="904"/>
      <c r="CN1575" s="904"/>
      <c r="CO1575" s="904"/>
      <c r="CP1575" s="904"/>
      <c r="CQ1575" s="904"/>
      <c r="CR1575" s="904"/>
      <c r="CS1575" s="904"/>
      <c r="CT1575" s="904"/>
      <c r="CU1575" s="904"/>
      <c r="CV1575" s="904"/>
      <c r="CW1575" s="904"/>
      <c r="CX1575" s="904"/>
      <c r="CY1575" s="904"/>
      <c r="CZ1575" s="904"/>
      <c r="DA1575" s="904"/>
      <c r="DB1575" s="904"/>
      <c r="DC1575" s="904"/>
      <c r="DD1575" s="904"/>
      <c r="DE1575" s="904"/>
      <c r="DF1575" s="904"/>
      <c r="DG1575" s="904"/>
      <c r="DH1575" s="904"/>
      <c r="DI1575" s="904"/>
      <c r="DJ1575" s="904"/>
      <c r="DK1575" s="904"/>
      <c r="DL1575" s="904"/>
      <c r="DM1575" s="904"/>
      <c r="DN1575" s="904"/>
      <c r="DO1575" s="904"/>
      <c r="DP1575" s="904"/>
      <c r="DQ1575" s="904"/>
      <c r="DR1575" s="904"/>
      <c r="DS1575" s="904"/>
      <c r="DT1575" s="904"/>
      <c r="DU1575" s="904"/>
      <c r="DV1575" s="904"/>
      <c r="DW1575" s="904"/>
      <c r="DX1575" s="904"/>
      <c r="DY1575" s="904"/>
      <c r="DZ1575" s="904"/>
      <c r="EA1575" s="904"/>
      <c r="EB1575" s="904"/>
      <c r="EC1575" s="904"/>
      <c r="ED1575" s="904"/>
      <c r="EE1575" s="904"/>
      <c r="EF1575" s="904"/>
      <c r="EG1575" s="904"/>
      <c r="EH1575" s="904"/>
      <c r="EI1575" s="904"/>
      <c r="EJ1575" s="904"/>
      <c r="EK1575" s="904"/>
      <c r="EL1575" s="904"/>
      <c r="EM1575" s="904"/>
      <c r="EN1575" s="904"/>
      <c r="EO1575" s="904"/>
      <c r="EP1575" s="904"/>
      <c r="EQ1575" s="904"/>
      <c r="ER1575" s="904"/>
      <c r="ES1575" s="904"/>
      <c r="ET1575" s="904"/>
      <c r="EU1575" s="904"/>
      <c r="EV1575" s="904"/>
      <c r="EW1575" s="904"/>
      <c r="EX1575" s="904"/>
      <c r="EY1575" s="904"/>
      <c r="EZ1575" s="904"/>
      <c r="FA1575" s="904"/>
      <c r="FB1575" s="904"/>
      <c r="FC1575" s="904"/>
      <c r="FD1575" s="904"/>
      <c r="FE1575" s="904"/>
      <c r="FF1575" s="904"/>
      <c r="FG1575" s="904"/>
      <c r="FH1575" s="904"/>
      <c r="FI1575" s="904"/>
      <c r="FJ1575" s="904"/>
      <c r="FK1575" s="904"/>
      <c r="FL1575" s="904"/>
      <c r="FM1575" s="904"/>
      <c r="FN1575" s="904"/>
      <c r="FO1575" s="904"/>
      <c r="FP1575" s="904"/>
      <c r="FQ1575" s="904"/>
      <c r="FR1575" s="904"/>
      <c r="FS1575" s="904"/>
      <c r="FT1575" s="904"/>
      <c r="FU1575" s="904"/>
      <c r="FV1575" s="904"/>
      <c r="FW1575" s="904"/>
      <c r="FX1575" s="904"/>
      <c r="FY1575" s="904"/>
      <c r="FZ1575" s="904"/>
      <c r="GA1575" s="904"/>
      <c r="GB1575" s="904"/>
      <c r="GC1575" s="904"/>
      <c r="GD1575" s="904"/>
      <c r="GE1575" s="904"/>
      <c r="GF1575" s="904"/>
      <c r="GG1575" s="904"/>
      <c r="GH1575" s="904"/>
      <c r="GI1575" s="904"/>
      <c r="GJ1575" s="904"/>
      <c r="GK1575" s="904"/>
      <c r="GL1575" s="904"/>
      <c r="GM1575" s="904"/>
      <c r="GN1575" s="904"/>
      <c r="GO1575" s="904"/>
      <c r="GP1575" s="904"/>
      <c r="GQ1575" s="904"/>
      <c r="GR1575" s="904"/>
      <c r="GS1575" s="904"/>
      <c r="GT1575" s="904"/>
      <c r="GU1575" s="904"/>
      <c r="GV1575" s="904"/>
      <c r="GW1575" s="904"/>
      <c r="GX1575" s="904"/>
      <c r="GY1575" s="904"/>
      <c r="GZ1575" s="904"/>
      <c r="HA1575" s="904"/>
      <c r="HB1575" s="904"/>
      <c r="HC1575" s="904"/>
      <c r="HD1575" s="904"/>
      <c r="HE1575" s="904"/>
      <c r="HF1575" s="904"/>
      <c r="HG1575" s="904"/>
      <c r="HH1575" s="904"/>
      <c r="HI1575" s="904"/>
      <c r="HJ1575" s="904"/>
      <c r="HK1575" s="904"/>
      <c r="HL1575" s="904"/>
      <c r="HM1575" s="904"/>
      <c r="HN1575" s="904"/>
      <c r="HO1575" s="904"/>
      <c r="HP1575" s="904"/>
      <c r="HQ1575" s="904"/>
      <c r="HR1575" s="904"/>
      <c r="HS1575" s="904"/>
      <c r="HT1575" s="904"/>
      <c r="HU1575" s="904"/>
      <c r="HV1575" s="904"/>
      <c r="HW1575" s="904"/>
      <c r="HX1575" s="904"/>
      <c r="HY1575" s="904"/>
      <c r="HZ1575" s="904"/>
      <c r="IA1575" s="904"/>
      <c r="IB1575" s="904"/>
      <c r="IC1575" s="904"/>
      <c r="ID1575" s="904"/>
      <c r="IE1575" s="904"/>
      <c r="IF1575" s="904"/>
      <c r="IG1575" s="904"/>
      <c r="IH1575" s="904"/>
      <c r="II1575" s="904"/>
      <c r="IJ1575" s="904"/>
      <c r="IK1575" s="904"/>
      <c r="IL1575" s="904"/>
      <c r="IM1575" s="904"/>
      <c r="IN1575" s="904"/>
      <c r="IO1575" s="904"/>
      <c r="IP1575" s="904"/>
      <c r="IQ1575" s="904"/>
      <c r="IR1575" s="904"/>
      <c r="IS1575" s="904"/>
      <c r="IT1575" s="904"/>
      <c r="IU1575" s="904"/>
      <c r="IV1575" s="904"/>
      <c r="IW1575" s="904"/>
      <c r="IX1575" s="904"/>
      <c r="IY1575" s="904"/>
      <c r="IZ1575" s="904"/>
      <c r="JA1575" s="904"/>
      <c r="JB1575" s="904"/>
      <c r="JC1575" s="904"/>
      <c r="JD1575" s="904"/>
      <c r="JE1575" s="904"/>
      <c r="JF1575" s="904"/>
      <c r="JG1575" s="904"/>
      <c r="JH1575" s="904"/>
      <c r="JI1575" s="904"/>
      <c r="JJ1575" s="904"/>
      <c r="JK1575" s="904"/>
      <c r="JL1575" s="904"/>
      <c r="JM1575" s="904"/>
      <c r="JN1575" s="904"/>
      <c r="JO1575" s="904"/>
      <c r="JP1575" s="904"/>
      <c r="JQ1575" s="904"/>
      <c r="JR1575" s="904"/>
      <c r="JS1575" s="904"/>
      <c r="JT1575" s="904"/>
      <c r="JU1575" s="904"/>
      <c r="JV1575" s="904"/>
      <c r="JW1575" s="904"/>
      <c r="JX1575" s="904"/>
      <c r="JY1575" s="904"/>
      <c r="JZ1575" s="904"/>
      <c r="KA1575" s="904"/>
      <c r="KB1575" s="904"/>
      <c r="KC1575" s="904"/>
      <c r="KD1575" s="904"/>
      <c r="KE1575" s="904"/>
      <c r="KF1575" s="904"/>
      <c r="KG1575" s="904"/>
      <c r="KH1575" s="904"/>
      <c r="KI1575" s="904"/>
      <c r="KJ1575" s="904"/>
      <c r="KK1575" s="904"/>
      <c r="KL1575" s="904"/>
      <c r="KM1575" s="904"/>
      <c r="KN1575" s="904"/>
      <c r="KO1575" s="904"/>
      <c r="KP1575" s="904"/>
      <c r="KQ1575" s="904"/>
      <c r="KR1575" s="904"/>
      <c r="KS1575" s="904"/>
      <c r="KT1575" s="904"/>
      <c r="KU1575" s="904"/>
      <c r="KV1575" s="904"/>
      <c r="KW1575" s="904"/>
      <c r="KX1575" s="904"/>
      <c r="KY1575" s="904"/>
      <c r="KZ1575" s="904"/>
      <c r="LA1575" s="904"/>
      <c r="LB1575" s="904"/>
      <c r="LC1575" s="904"/>
      <c r="LD1575" s="904"/>
      <c r="LE1575" s="904"/>
      <c r="LF1575" s="904"/>
      <c r="LG1575" s="904"/>
      <c r="LH1575" s="904"/>
      <c r="LI1575" s="904"/>
      <c r="LJ1575" s="904"/>
      <c r="LK1575" s="904"/>
      <c r="LL1575" s="904"/>
      <c r="LM1575" s="904"/>
      <c r="LN1575" s="904"/>
      <c r="LO1575" s="904"/>
      <c r="LP1575" s="904"/>
      <c r="LQ1575" s="904"/>
      <c r="LR1575" s="904"/>
      <c r="LS1575" s="904"/>
      <c r="LT1575" s="904"/>
      <c r="LU1575" s="904"/>
      <c r="LV1575" s="904"/>
      <c r="LW1575" s="904"/>
      <c r="LX1575" s="904"/>
      <c r="LY1575" s="904"/>
      <c r="LZ1575" s="904"/>
      <c r="MA1575" s="904"/>
      <c r="MB1575" s="904"/>
      <c r="MC1575" s="904"/>
      <c r="MD1575" s="904"/>
      <c r="ME1575" s="904"/>
      <c r="MF1575" s="904"/>
      <c r="MG1575" s="904"/>
      <c r="MH1575" s="904"/>
      <c r="MI1575" s="904"/>
      <c r="MJ1575" s="904"/>
      <c r="MK1575" s="904"/>
      <c r="ML1575" s="904"/>
      <c r="MM1575" s="904"/>
      <c r="MN1575" s="904"/>
      <c r="MO1575" s="904"/>
      <c r="MP1575" s="904"/>
      <c r="MQ1575" s="904"/>
      <c r="MR1575" s="904"/>
      <c r="MS1575" s="904"/>
      <c r="MT1575" s="904"/>
      <c r="MU1575" s="904"/>
      <c r="MV1575" s="904"/>
      <c r="MW1575" s="904"/>
      <c r="MX1575" s="904"/>
      <c r="MY1575" s="904"/>
      <c r="MZ1575" s="904"/>
      <c r="NA1575" s="904"/>
      <c r="NB1575" s="904"/>
      <c r="NC1575" s="904"/>
      <c r="ND1575" s="904"/>
      <c r="NE1575" s="904"/>
      <c r="NF1575" s="904"/>
      <c r="NG1575" s="904"/>
      <c r="NH1575" s="904"/>
      <c r="NI1575" s="904"/>
      <c r="NJ1575" s="904"/>
      <c r="NK1575" s="904"/>
      <c r="NL1575" s="904"/>
      <c r="NM1575" s="904"/>
      <c r="NN1575" s="904"/>
      <c r="NO1575" s="904"/>
      <c r="NP1575" s="904"/>
      <c r="NQ1575" s="904"/>
      <c r="NR1575" s="904"/>
      <c r="NS1575" s="904"/>
      <c r="NT1575" s="904"/>
      <c r="NU1575" s="904"/>
      <c r="NV1575" s="904"/>
      <c r="NW1575" s="904"/>
      <c r="NX1575" s="904"/>
      <c r="NY1575" s="904"/>
      <c r="NZ1575" s="904"/>
      <c r="OA1575" s="904"/>
      <c r="OB1575" s="904"/>
      <c r="OC1575" s="904"/>
      <c r="OD1575" s="904"/>
      <c r="OE1575" s="904"/>
      <c r="OF1575" s="904"/>
      <c r="OG1575" s="904"/>
      <c r="OH1575" s="904"/>
      <c r="OI1575" s="904"/>
      <c r="OJ1575" s="904"/>
      <c r="OK1575" s="904"/>
      <c r="OL1575" s="904"/>
      <c r="OM1575" s="904"/>
      <c r="ON1575" s="904"/>
      <c r="OO1575" s="904"/>
      <c r="OP1575" s="904"/>
      <c r="OQ1575" s="904"/>
      <c r="OR1575" s="904"/>
      <c r="OS1575" s="904"/>
      <c r="OT1575" s="904"/>
      <c r="OU1575" s="904"/>
      <c r="OV1575" s="904"/>
      <c r="OW1575" s="904"/>
      <c r="OX1575" s="904"/>
      <c r="OY1575" s="904"/>
      <c r="OZ1575" s="904"/>
      <c r="PA1575" s="904"/>
      <c r="PB1575" s="904"/>
      <c r="PC1575" s="904"/>
      <c r="PD1575" s="904"/>
      <c r="PE1575" s="904"/>
      <c r="PF1575" s="904"/>
      <c r="PG1575" s="904"/>
      <c r="PH1575" s="904"/>
      <c r="PI1575" s="904"/>
      <c r="PJ1575" s="904"/>
      <c r="PK1575" s="904"/>
      <c r="PL1575" s="904"/>
      <c r="PM1575" s="904"/>
      <c r="PN1575" s="904"/>
      <c r="PO1575" s="904"/>
      <c r="PP1575" s="904"/>
      <c r="PQ1575" s="904"/>
      <c r="PR1575" s="904"/>
      <c r="PS1575" s="904"/>
      <c r="PT1575" s="904"/>
      <c r="PU1575" s="904"/>
      <c r="PV1575" s="904"/>
      <c r="PW1575" s="904"/>
      <c r="PX1575" s="904"/>
      <c r="PY1575" s="904"/>
      <c r="PZ1575" s="904"/>
      <c r="QA1575" s="904"/>
      <c r="QB1575" s="904"/>
      <c r="QC1575" s="904"/>
      <c r="QD1575" s="904"/>
      <c r="QE1575" s="904"/>
      <c r="QF1575" s="904"/>
      <c r="QG1575" s="904"/>
      <c r="QH1575" s="904"/>
      <c r="QI1575" s="904"/>
      <c r="QJ1575" s="904"/>
      <c r="QK1575" s="904"/>
      <c r="QL1575" s="904"/>
      <c r="QM1575" s="904"/>
      <c r="QN1575" s="904"/>
      <c r="QO1575" s="904"/>
      <c r="QP1575" s="904"/>
      <c r="QQ1575" s="904"/>
      <c r="QR1575" s="904"/>
      <c r="QS1575" s="904"/>
      <c r="QT1575" s="904"/>
      <c r="QU1575" s="904"/>
      <c r="QV1575" s="904"/>
      <c r="QW1575" s="904"/>
      <c r="QX1575" s="904"/>
      <c r="QY1575" s="904"/>
      <c r="QZ1575" s="904"/>
      <c r="RA1575" s="904"/>
      <c r="RB1575" s="904"/>
      <c r="RC1575" s="904"/>
      <c r="RD1575" s="904"/>
      <c r="RE1575" s="904"/>
      <c r="RF1575" s="904"/>
      <c r="RG1575" s="904"/>
      <c r="RH1575" s="904"/>
      <c r="RI1575" s="904"/>
      <c r="RJ1575" s="904"/>
      <c r="RK1575" s="904"/>
      <c r="RL1575" s="904"/>
      <c r="RM1575" s="904"/>
      <c r="RN1575" s="904"/>
      <c r="RO1575" s="904"/>
      <c r="RP1575" s="904"/>
      <c r="RQ1575" s="904"/>
      <c r="RR1575" s="904"/>
      <c r="RS1575" s="904"/>
      <c r="RT1575" s="904"/>
      <c r="RU1575" s="904"/>
      <c r="RV1575" s="904"/>
      <c r="RW1575" s="904"/>
      <c r="RX1575" s="904"/>
      <c r="RY1575" s="904"/>
      <c r="RZ1575" s="904"/>
      <c r="SA1575" s="904"/>
      <c r="SB1575" s="904"/>
      <c r="SC1575" s="904"/>
      <c r="SD1575" s="904"/>
      <c r="SE1575" s="904"/>
      <c r="SF1575" s="904"/>
      <c r="SG1575" s="904"/>
      <c r="SH1575" s="904"/>
      <c r="SI1575" s="904"/>
      <c r="SJ1575" s="904"/>
      <c r="SK1575" s="904"/>
      <c r="SL1575" s="904"/>
      <c r="SM1575" s="904"/>
      <c r="SN1575" s="904"/>
      <c r="SO1575" s="904"/>
      <c r="SP1575" s="904"/>
      <c r="SQ1575" s="904"/>
      <c r="SR1575" s="904"/>
      <c r="SS1575" s="904"/>
      <c r="ST1575" s="904"/>
      <c r="SU1575" s="904"/>
      <c r="SV1575" s="904"/>
      <c r="SW1575" s="904"/>
      <c r="SX1575" s="904"/>
      <c r="SY1575" s="904"/>
      <c r="SZ1575" s="904"/>
      <c r="TA1575" s="904"/>
      <c r="TB1575" s="904"/>
      <c r="TC1575" s="904"/>
      <c r="TD1575" s="904"/>
      <c r="TE1575" s="904"/>
      <c r="TF1575" s="904"/>
      <c r="TG1575" s="904"/>
      <c r="TH1575" s="904"/>
      <c r="TI1575" s="904"/>
    </row>
    <row r="1576" spans="1:529" s="910" customFormat="1" ht="46.5" customHeight="1" thickBot="1" x14ac:dyDescent="0.3">
      <c r="A1576" s="878" t="s">
        <v>8734</v>
      </c>
      <c r="B1576" s="912">
        <v>45133</v>
      </c>
      <c r="C1576" s="881" t="s">
        <v>8739</v>
      </c>
      <c r="D1576" s="881" t="s">
        <v>8735</v>
      </c>
      <c r="E1576" s="881" t="s">
        <v>8736</v>
      </c>
      <c r="F1576" s="881" t="s">
        <v>8736</v>
      </c>
      <c r="G1576" s="881" t="s">
        <v>33</v>
      </c>
      <c r="H1576" s="878" t="s">
        <v>5831</v>
      </c>
      <c r="I1576" s="912">
        <v>45153</v>
      </c>
      <c r="J1576" s="912">
        <v>47325</v>
      </c>
      <c r="K1576" s="881"/>
      <c r="L1576" s="881" t="s">
        <v>8737</v>
      </c>
      <c r="M1576" s="881" t="s">
        <v>988</v>
      </c>
      <c r="N1576" s="881" t="s">
        <v>34</v>
      </c>
      <c r="O1576" s="881">
        <v>126655</v>
      </c>
      <c r="P1576" s="913"/>
      <c r="Q1576" s="913"/>
      <c r="R1576" s="913"/>
      <c r="S1576" s="913"/>
      <c r="T1576" s="914">
        <v>86.6</v>
      </c>
      <c r="U1576" s="881">
        <v>347</v>
      </c>
      <c r="V1576" s="881">
        <v>126655</v>
      </c>
      <c r="W1576" s="878" t="s">
        <v>8055</v>
      </c>
      <c r="X1576" s="881">
        <v>35</v>
      </c>
      <c r="Y1576" s="881">
        <v>25</v>
      </c>
      <c r="Z1576" s="881">
        <v>125</v>
      </c>
      <c r="AA1576" s="881" t="s">
        <v>1090</v>
      </c>
      <c r="AB1576" s="881" t="s">
        <v>1090</v>
      </c>
      <c r="AC1576" s="881" t="s">
        <v>1090</v>
      </c>
      <c r="AD1576" s="881" t="s">
        <v>1090</v>
      </c>
      <c r="AE1576" s="881" t="s">
        <v>1090</v>
      </c>
      <c r="AF1576" s="881">
        <v>0.3</v>
      </c>
      <c r="AG1576" s="881" t="s">
        <v>8740</v>
      </c>
      <c r="AH1576" s="881">
        <v>565.84</v>
      </c>
      <c r="AI1576" s="881" t="s">
        <v>8743</v>
      </c>
      <c r="AJ1576" s="881" t="s">
        <v>8744</v>
      </c>
      <c r="AK1576" s="881" t="s">
        <v>200</v>
      </c>
      <c r="AL1576" s="931"/>
    </row>
    <row r="1577" spans="1:529" s="910" customFormat="1" ht="46.5" customHeight="1" thickBot="1" x14ac:dyDescent="0.3">
      <c r="A1577" s="900" t="s">
        <v>8754</v>
      </c>
      <c r="B1577" s="898">
        <v>45146</v>
      </c>
      <c r="C1577" s="899" t="s">
        <v>8755</v>
      </c>
      <c r="D1577" s="899" t="s">
        <v>8756</v>
      </c>
      <c r="E1577" s="899" t="s">
        <v>70</v>
      </c>
      <c r="F1577" s="899" t="s">
        <v>70</v>
      </c>
      <c r="G1577" s="899" t="s">
        <v>70</v>
      </c>
      <c r="H1577" s="900" t="s">
        <v>1685</v>
      </c>
      <c r="I1577" s="898">
        <v>45169</v>
      </c>
      <c r="J1577" s="898">
        <v>47338</v>
      </c>
      <c r="K1577" s="899"/>
      <c r="L1577" s="899" t="s">
        <v>8757</v>
      </c>
      <c r="M1577" s="899" t="s">
        <v>8758</v>
      </c>
      <c r="N1577" s="899" t="s">
        <v>8759</v>
      </c>
      <c r="O1577" s="899">
        <v>11351</v>
      </c>
      <c r="P1577" s="901"/>
      <c r="Q1577" s="901"/>
      <c r="R1577" s="901"/>
      <c r="S1577" s="901"/>
      <c r="T1577" s="902"/>
      <c r="U1577" s="899">
        <v>31</v>
      </c>
      <c r="V1577" s="899">
        <v>11351</v>
      </c>
      <c r="W1577" s="900" t="s">
        <v>8055</v>
      </c>
      <c r="X1577" s="899">
        <v>35</v>
      </c>
      <c r="Y1577" s="899" t="s">
        <v>1090</v>
      </c>
      <c r="Z1577" s="899" t="s">
        <v>1090</v>
      </c>
      <c r="AA1577" s="899" t="s">
        <v>1090</v>
      </c>
      <c r="AB1577" s="899" t="s">
        <v>1090</v>
      </c>
      <c r="AC1577" s="899" t="s">
        <v>1090</v>
      </c>
      <c r="AD1577" s="899" t="s">
        <v>1090</v>
      </c>
      <c r="AE1577" s="899" t="s">
        <v>1090</v>
      </c>
      <c r="AF1577" s="899">
        <v>0.3</v>
      </c>
      <c r="AG1577" s="899" t="s">
        <v>1090</v>
      </c>
      <c r="AH1577" s="899">
        <v>28.97</v>
      </c>
      <c r="AI1577" s="899" t="s">
        <v>8760</v>
      </c>
      <c r="AJ1577" s="899" t="s">
        <v>8761</v>
      </c>
      <c r="AK1577" s="899" t="s">
        <v>1108</v>
      </c>
      <c r="AL1577" s="903"/>
      <c r="AM1577" s="904"/>
      <c r="AN1577" s="904"/>
      <c r="AO1577" s="904"/>
      <c r="AP1577" s="904"/>
      <c r="AQ1577" s="904"/>
      <c r="AR1577" s="904"/>
      <c r="AS1577" s="904"/>
      <c r="AT1577" s="904"/>
      <c r="AU1577" s="904"/>
      <c r="AV1577" s="904"/>
      <c r="AW1577" s="904"/>
      <c r="AX1577" s="904"/>
      <c r="AY1577" s="904"/>
      <c r="AZ1577" s="904"/>
      <c r="BA1577" s="904"/>
      <c r="BB1577" s="904"/>
      <c r="BC1577" s="904"/>
      <c r="BD1577" s="904"/>
      <c r="BE1577" s="904"/>
      <c r="BF1577" s="904"/>
      <c r="BG1577" s="904"/>
      <c r="BH1577" s="904"/>
      <c r="BI1577" s="904"/>
      <c r="BJ1577" s="904"/>
      <c r="BK1577" s="904"/>
      <c r="BL1577" s="904"/>
      <c r="BM1577" s="904"/>
      <c r="BN1577" s="904"/>
      <c r="BO1577" s="904"/>
      <c r="BP1577" s="904"/>
      <c r="BQ1577" s="904"/>
      <c r="BR1577" s="904"/>
      <c r="BS1577" s="904"/>
      <c r="BT1577" s="904"/>
      <c r="BU1577" s="904"/>
      <c r="BV1577" s="904"/>
      <c r="BW1577" s="904"/>
      <c r="BX1577" s="904"/>
      <c r="BY1577" s="904"/>
      <c r="BZ1577" s="904"/>
      <c r="CA1577" s="904"/>
      <c r="CB1577" s="904"/>
      <c r="CC1577" s="904"/>
      <c r="CD1577" s="904"/>
      <c r="CE1577" s="904"/>
      <c r="CF1577" s="904"/>
      <c r="CG1577" s="904"/>
      <c r="CH1577" s="904"/>
      <c r="CI1577" s="904"/>
      <c r="CJ1577" s="904"/>
      <c r="CK1577" s="904"/>
      <c r="CL1577" s="904"/>
      <c r="CM1577" s="904"/>
      <c r="CN1577" s="904"/>
      <c r="CO1577" s="904"/>
      <c r="CP1577" s="904"/>
      <c r="CQ1577" s="904"/>
      <c r="CR1577" s="904"/>
      <c r="CS1577" s="904"/>
      <c r="CT1577" s="904"/>
      <c r="CU1577" s="904"/>
      <c r="CV1577" s="904"/>
      <c r="CW1577" s="904"/>
      <c r="CX1577" s="904"/>
      <c r="CY1577" s="904"/>
      <c r="CZ1577" s="904"/>
      <c r="DA1577" s="904"/>
      <c r="DB1577" s="904"/>
      <c r="DC1577" s="904"/>
      <c r="DD1577" s="904"/>
      <c r="DE1577" s="904"/>
      <c r="DF1577" s="904"/>
      <c r="DG1577" s="904"/>
      <c r="DH1577" s="904"/>
      <c r="DI1577" s="904"/>
      <c r="DJ1577" s="904"/>
      <c r="DK1577" s="904"/>
      <c r="DL1577" s="904"/>
      <c r="DM1577" s="904"/>
      <c r="DN1577" s="904"/>
      <c r="DO1577" s="904"/>
      <c r="DP1577" s="904"/>
      <c r="DQ1577" s="904"/>
      <c r="DR1577" s="904"/>
      <c r="DS1577" s="904"/>
      <c r="DT1577" s="904"/>
      <c r="DU1577" s="904"/>
      <c r="DV1577" s="904"/>
      <c r="DW1577" s="904"/>
      <c r="DX1577" s="904"/>
      <c r="DY1577" s="904"/>
      <c r="DZ1577" s="904"/>
      <c r="EA1577" s="904"/>
      <c r="EB1577" s="904"/>
      <c r="EC1577" s="904"/>
      <c r="ED1577" s="904"/>
      <c r="EE1577" s="904"/>
      <c r="EF1577" s="904"/>
      <c r="EG1577" s="904"/>
      <c r="EH1577" s="904"/>
      <c r="EI1577" s="904"/>
      <c r="EJ1577" s="904"/>
      <c r="EK1577" s="904"/>
      <c r="EL1577" s="904"/>
      <c r="EM1577" s="904"/>
      <c r="EN1577" s="904"/>
      <c r="EO1577" s="904"/>
      <c r="EP1577" s="904"/>
      <c r="EQ1577" s="904"/>
      <c r="ER1577" s="904"/>
      <c r="ES1577" s="904"/>
      <c r="ET1577" s="904"/>
      <c r="EU1577" s="904"/>
      <c r="EV1577" s="904"/>
      <c r="EW1577" s="904"/>
      <c r="EX1577" s="904"/>
      <c r="EY1577" s="904"/>
      <c r="EZ1577" s="904"/>
      <c r="FA1577" s="904"/>
      <c r="FB1577" s="904"/>
      <c r="FC1577" s="904"/>
      <c r="FD1577" s="904"/>
      <c r="FE1577" s="904"/>
      <c r="FF1577" s="904"/>
      <c r="FG1577" s="904"/>
      <c r="FH1577" s="904"/>
      <c r="FI1577" s="904"/>
      <c r="FJ1577" s="904"/>
      <c r="FK1577" s="904"/>
      <c r="FL1577" s="904"/>
      <c r="FM1577" s="904"/>
      <c r="FN1577" s="904"/>
      <c r="FO1577" s="904"/>
      <c r="FP1577" s="904"/>
      <c r="FQ1577" s="904"/>
      <c r="FR1577" s="904"/>
      <c r="FS1577" s="904"/>
      <c r="FT1577" s="904"/>
      <c r="FU1577" s="904"/>
      <c r="FV1577" s="904"/>
      <c r="FW1577" s="904"/>
      <c r="FX1577" s="904"/>
      <c r="FY1577" s="904"/>
      <c r="FZ1577" s="904"/>
      <c r="GA1577" s="904"/>
      <c r="GB1577" s="904"/>
      <c r="GC1577" s="904"/>
      <c r="GD1577" s="904"/>
      <c r="GE1577" s="904"/>
      <c r="GF1577" s="904"/>
      <c r="GG1577" s="904"/>
      <c r="GH1577" s="904"/>
      <c r="GI1577" s="904"/>
      <c r="GJ1577" s="904"/>
      <c r="GK1577" s="904"/>
      <c r="GL1577" s="904"/>
      <c r="GM1577" s="904"/>
      <c r="GN1577" s="904"/>
      <c r="GO1577" s="904"/>
      <c r="GP1577" s="904"/>
      <c r="GQ1577" s="904"/>
      <c r="GR1577" s="904"/>
      <c r="GS1577" s="904"/>
      <c r="GT1577" s="904"/>
      <c r="GU1577" s="904"/>
      <c r="GV1577" s="904"/>
      <c r="GW1577" s="904"/>
      <c r="GX1577" s="904"/>
      <c r="GY1577" s="904"/>
      <c r="GZ1577" s="904"/>
      <c r="HA1577" s="904"/>
      <c r="HB1577" s="904"/>
      <c r="HC1577" s="904"/>
      <c r="HD1577" s="904"/>
      <c r="HE1577" s="904"/>
      <c r="HF1577" s="904"/>
      <c r="HG1577" s="904"/>
      <c r="HH1577" s="904"/>
      <c r="HI1577" s="904"/>
      <c r="HJ1577" s="904"/>
      <c r="HK1577" s="904"/>
      <c r="HL1577" s="904"/>
      <c r="HM1577" s="904"/>
      <c r="HN1577" s="904"/>
      <c r="HO1577" s="904"/>
      <c r="HP1577" s="904"/>
      <c r="HQ1577" s="904"/>
      <c r="HR1577" s="904"/>
      <c r="HS1577" s="904"/>
      <c r="HT1577" s="904"/>
      <c r="HU1577" s="904"/>
      <c r="HV1577" s="904"/>
      <c r="HW1577" s="904"/>
      <c r="HX1577" s="904"/>
      <c r="HY1577" s="904"/>
      <c r="HZ1577" s="904"/>
      <c r="IA1577" s="904"/>
      <c r="IB1577" s="904"/>
      <c r="IC1577" s="904"/>
      <c r="ID1577" s="904"/>
      <c r="IE1577" s="904"/>
      <c r="IF1577" s="904"/>
      <c r="IG1577" s="904"/>
      <c r="IH1577" s="904"/>
      <c r="II1577" s="904"/>
      <c r="IJ1577" s="904"/>
      <c r="IK1577" s="904"/>
      <c r="IL1577" s="904"/>
      <c r="IM1577" s="904"/>
      <c r="IN1577" s="904"/>
      <c r="IO1577" s="904"/>
      <c r="IP1577" s="904"/>
      <c r="IQ1577" s="904"/>
      <c r="IR1577" s="904"/>
      <c r="IS1577" s="904"/>
      <c r="IT1577" s="904"/>
      <c r="IU1577" s="904"/>
      <c r="IV1577" s="904"/>
      <c r="IW1577" s="904"/>
      <c r="IX1577" s="904"/>
      <c r="IY1577" s="904"/>
      <c r="IZ1577" s="904"/>
      <c r="JA1577" s="904"/>
      <c r="JB1577" s="904"/>
      <c r="JC1577" s="904"/>
      <c r="JD1577" s="904"/>
      <c r="JE1577" s="904"/>
      <c r="JF1577" s="904"/>
      <c r="JG1577" s="904"/>
      <c r="JH1577" s="904"/>
      <c r="JI1577" s="904"/>
      <c r="JJ1577" s="904"/>
      <c r="JK1577" s="904"/>
      <c r="JL1577" s="904"/>
      <c r="JM1577" s="904"/>
      <c r="JN1577" s="904"/>
      <c r="JO1577" s="904"/>
      <c r="JP1577" s="904"/>
      <c r="JQ1577" s="904"/>
      <c r="JR1577" s="904"/>
      <c r="JS1577" s="904"/>
      <c r="JT1577" s="904"/>
      <c r="JU1577" s="904"/>
      <c r="JV1577" s="904"/>
      <c r="JW1577" s="904"/>
      <c r="JX1577" s="904"/>
      <c r="JY1577" s="904"/>
      <c r="JZ1577" s="904"/>
      <c r="KA1577" s="904"/>
      <c r="KB1577" s="904"/>
      <c r="KC1577" s="904"/>
      <c r="KD1577" s="904"/>
      <c r="KE1577" s="904"/>
      <c r="KF1577" s="904"/>
      <c r="KG1577" s="904"/>
      <c r="KH1577" s="904"/>
      <c r="KI1577" s="904"/>
      <c r="KJ1577" s="904"/>
      <c r="KK1577" s="904"/>
      <c r="KL1577" s="904"/>
      <c r="KM1577" s="904"/>
      <c r="KN1577" s="904"/>
      <c r="KO1577" s="904"/>
      <c r="KP1577" s="904"/>
      <c r="KQ1577" s="904"/>
      <c r="KR1577" s="904"/>
      <c r="KS1577" s="904"/>
      <c r="KT1577" s="904"/>
      <c r="KU1577" s="904"/>
      <c r="KV1577" s="904"/>
      <c r="KW1577" s="904"/>
      <c r="KX1577" s="904"/>
      <c r="KY1577" s="904"/>
      <c r="KZ1577" s="904"/>
      <c r="LA1577" s="904"/>
      <c r="LB1577" s="904"/>
      <c r="LC1577" s="904"/>
      <c r="LD1577" s="904"/>
      <c r="LE1577" s="904"/>
      <c r="LF1577" s="904"/>
      <c r="LG1577" s="904"/>
      <c r="LH1577" s="904"/>
      <c r="LI1577" s="904"/>
      <c r="LJ1577" s="904"/>
      <c r="LK1577" s="904"/>
      <c r="LL1577" s="904"/>
      <c r="LM1577" s="904"/>
      <c r="LN1577" s="904"/>
      <c r="LO1577" s="904"/>
      <c r="LP1577" s="904"/>
      <c r="LQ1577" s="904"/>
      <c r="LR1577" s="904"/>
      <c r="LS1577" s="904"/>
      <c r="LT1577" s="904"/>
      <c r="LU1577" s="904"/>
      <c r="LV1577" s="904"/>
      <c r="LW1577" s="904"/>
      <c r="LX1577" s="904"/>
      <c r="LY1577" s="904"/>
      <c r="LZ1577" s="904"/>
      <c r="MA1577" s="904"/>
      <c r="MB1577" s="904"/>
      <c r="MC1577" s="904"/>
      <c r="MD1577" s="904"/>
      <c r="ME1577" s="904"/>
      <c r="MF1577" s="904"/>
      <c r="MG1577" s="904"/>
      <c r="MH1577" s="904"/>
      <c r="MI1577" s="904"/>
      <c r="MJ1577" s="904"/>
      <c r="MK1577" s="904"/>
      <c r="ML1577" s="904"/>
      <c r="MM1577" s="904"/>
      <c r="MN1577" s="904"/>
      <c r="MO1577" s="904"/>
      <c r="MP1577" s="904"/>
      <c r="MQ1577" s="904"/>
      <c r="MR1577" s="904"/>
      <c r="MS1577" s="904"/>
      <c r="MT1577" s="904"/>
      <c r="MU1577" s="904"/>
      <c r="MV1577" s="904"/>
      <c r="MW1577" s="904"/>
      <c r="MX1577" s="904"/>
      <c r="MY1577" s="904"/>
      <c r="MZ1577" s="904"/>
      <c r="NA1577" s="904"/>
      <c r="NB1577" s="904"/>
      <c r="NC1577" s="904"/>
      <c r="ND1577" s="904"/>
      <c r="NE1577" s="904"/>
      <c r="NF1577" s="904"/>
      <c r="NG1577" s="904"/>
      <c r="NH1577" s="904"/>
      <c r="NI1577" s="904"/>
      <c r="NJ1577" s="904"/>
      <c r="NK1577" s="904"/>
      <c r="NL1577" s="904"/>
      <c r="NM1577" s="904"/>
      <c r="NN1577" s="904"/>
      <c r="NO1577" s="904"/>
      <c r="NP1577" s="904"/>
      <c r="NQ1577" s="904"/>
      <c r="NR1577" s="904"/>
      <c r="NS1577" s="904"/>
      <c r="NT1577" s="904"/>
      <c r="NU1577" s="904"/>
      <c r="NV1577" s="904"/>
      <c r="NW1577" s="904"/>
      <c r="NX1577" s="904"/>
      <c r="NY1577" s="904"/>
      <c r="NZ1577" s="904"/>
      <c r="OA1577" s="904"/>
      <c r="OB1577" s="904"/>
      <c r="OC1577" s="904"/>
      <c r="OD1577" s="904"/>
      <c r="OE1577" s="904"/>
      <c r="OF1577" s="904"/>
      <c r="OG1577" s="904"/>
      <c r="OH1577" s="904"/>
      <c r="OI1577" s="904"/>
      <c r="OJ1577" s="904"/>
      <c r="OK1577" s="904"/>
      <c r="OL1577" s="904"/>
      <c r="OM1577" s="904"/>
      <c r="ON1577" s="904"/>
      <c r="OO1577" s="904"/>
      <c r="OP1577" s="904"/>
      <c r="OQ1577" s="904"/>
      <c r="OR1577" s="904"/>
      <c r="OS1577" s="904"/>
      <c r="OT1577" s="904"/>
      <c r="OU1577" s="904"/>
      <c r="OV1577" s="904"/>
      <c r="OW1577" s="904"/>
      <c r="OX1577" s="904"/>
      <c r="OY1577" s="904"/>
      <c r="OZ1577" s="904"/>
      <c r="PA1577" s="904"/>
      <c r="PB1577" s="904"/>
      <c r="PC1577" s="904"/>
      <c r="PD1577" s="904"/>
      <c r="PE1577" s="904"/>
      <c r="PF1577" s="904"/>
      <c r="PG1577" s="904"/>
      <c r="PH1577" s="904"/>
      <c r="PI1577" s="904"/>
      <c r="PJ1577" s="904"/>
      <c r="PK1577" s="904"/>
      <c r="PL1577" s="904"/>
      <c r="PM1577" s="904"/>
      <c r="PN1577" s="904"/>
      <c r="PO1577" s="904"/>
      <c r="PP1577" s="904"/>
      <c r="PQ1577" s="904"/>
      <c r="PR1577" s="904"/>
      <c r="PS1577" s="904"/>
      <c r="PT1577" s="904"/>
      <c r="PU1577" s="904"/>
      <c r="PV1577" s="904"/>
      <c r="PW1577" s="904"/>
      <c r="PX1577" s="904"/>
      <c r="PY1577" s="904"/>
      <c r="PZ1577" s="904"/>
      <c r="QA1577" s="904"/>
      <c r="QB1577" s="904"/>
      <c r="QC1577" s="904"/>
      <c r="QD1577" s="904"/>
      <c r="QE1577" s="904"/>
      <c r="QF1577" s="904"/>
      <c r="QG1577" s="904"/>
      <c r="QH1577" s="904"/>
      <c r="QI1577" s="904"/>
      <c r="QJ1577" s="904"/>
      <c r="QK1577" s="904"/>
      <c r="QL1577" s="904"/>
      <c r="QM1577" s="904"/>
      <c r="QN1577" s="904"/>
      <c r="QO1577" s="904"/>
      <c r="QP1577" s="904"/>
      <c r="QQ1577" s="904"/>
      <c r="QR1577" s="904"/>
      <c r="QS1577" s="904"/>
      <c r="QT1577" s="904"/>
      <c r="QU1577" s="904"/>
      <c r="QV1577" s="904"/>
      <c r="QW1577" s="904"/>
      <c r="QX1577" s="904"/>
      <c r="QY1577" s="904"/>
      <c r="QZ1577" s="904"/>
      <c r="RA1577" s="904"/>
      <c r="RB1577" s="904"/>
      <c r="RC1577" s="904"/>
      <c r="RD1577" s="904"/>
      <c r="RE1577" s="904"/>
      <c r="RF1577" s="904"/>
      <c r="RG1577" s="904"/>
      <c r="RH1577" s="904"/>
      <c r="RI1577" s="904"/>
      <c r="RJ1577" s="904"/>
      <c r="RK1577" s="904"/>
      <c r="RL1577" s="904"/>
      <c r="RM1577" s="904"/>
      <c r="RN1577" s="904"/>
      <c r="RO1577" s="904"/>
      <c r="RP1577" s="904"/>
      <c r="RQ1577" s="904"/>
      <c r="RR1577" s="904"/>
      <c r="RS1577" s="904"/>
      <c r="RT1577" s="904"/>
      <c r="RU1577" s="904"/>
      <c r="RV1577" s="904"/>
      <c r="RW1577" s="904"/>
      <c r="RX1577" s="904"/>
      <c r="RY1577" s="904"/>
      <c r="RZ1577" s="904"/>
      <c r="SA1577" s="904"/>
      <c r="SB1577" s="904"/>
      <c r="SC1577" s="904"/>
      <c r="SD1577" s="904"/>
      <c r="SE1577" s="904"/>
      <c r="SF1577" s="904"/>
      <c r="SG1577" s="904"/>
      <c r="SH1577" s="904"/>
      <c r="SI1577" s="904"/>
      <c r="SJ1577" s="904"/>
      <c r="SK1577" s="904"/>
      <c r="SL1577" s="904"/>
      <c r="SM1577" s="904"/>
      <c r="SN1577" s="904"/>
      <c r="SO1577" s="904"/>
      <c r="SP1577" s="904"/>
      <c r="SQ1577" s="904"/>
      <c r="SR1577" s="904"/>
      <c r="SS1577" s="904"/>
      <c r="ST1577" s="904"/>
      <c r="SU1577" s="904"/>
      <c r="SV1577" s="904"/>
      <c r="SW1577" s="904"/>
      <c r="SX1577" s="904"/>
      <c r="SY1577" s="904"/>
      <c r="SZ1577" s="904"/>
      <c r="TA1577" s="904"/>
      <c r="TB1577" s="904"/>
      <c r="TC1577" s="904"/>
      <c r="TD1577" s="904"/>
      <c r="TE1577" s="904"/>
      <c r="TF1577" s="904"/>
      <c r="TG1577" s="904"/>
      <c r="TH1577" s="904"/>
      <c r="TI1577" s="904"/>
    </row>
    <row r="1578" spans="1:529" s="910" customFormat="1" ht="46.5" customHeight="1" x14ac:dyDescent="0.25">
      <c r="A1578" s="867" t="s">
        <v>8803</v>
      </c>
      <c r="B1578" s="906">
        <v>45238</v>
      </c>
      <c r="C1578" s="871" t="s">
        <v>8807</v>
      </c>
      <c r="D1578" s="871" t="s">
        <v>8804</v>
      </c>
      <c r="E1578" s="871" t="s">
        <v>8805</v>
      </c>
      <c r="F1578" s="871" t="s">
        <v>41</v>
      </c>
      <c r="G1578" s="871" t="s">
        <v>33</v>
      </c>
      <c r="H1578" s="867" t="s">
        <v>8806</v>
      </c>
      <c r="I1578" s="906">
        <v>45255</v>
      </c>
      <c r="J1578" s="906" t="s">
        <v>6172</v>
      </c>
      <c r="K1578" s="871"/>
      <c r="L1578" s="871" t="s">
        <v>7466</v>
      </c>
      <c r="M1578" s="871" t="s">
        <v>302</v>
      </c>
      <c r="N1578" s="871" t="s">
        <v>34</v>
      </c>
      <c r="O1578" s="871">
        <v>33390</v>
      </c>
      <c r="P1578" s="907"/>
      <c r="Q1578" s="907"/>
      <c r="R1578" s="907"/>
      <c r="S1578" s="907"/>
      <c r="T1578" s="908">
        <v>123.45</v>
      </c>
      <c r="U1578" s="871">
        <v>92.75</v>
      </c>
      <c r="V1578" s="871">
        <v>33390</v>
      </c>
      <c r="W1578" s="867"/>
      <c r="X1578" s="871"/>
      <c r="Y1578" s="871"/>
      <c r="Z1578" s="871"/>
      <c r="AA1578" s="871"/>
      <c r="AB1578" s="871"/>
      <c r="AC1578" s="871"/>
      <c r="AD1578" s="871"/>
      <c r="AE1578" s="871"/>
      <c r="AF1578" s="871"/>
      <c r="AG1578" s="871"/>
      <c r="AH1578" s="888">
        <v>613.05700000000002</v>
      </c>
      <c r="AI1578" s="871" t="s">
        <v>8809</v>
      </c>
      <c r="AJ1578" s="871" t="s">
        <v>8810</v>
      </c>
      <c r="AK1578" s="871" t="s">
        <v>6175</v>
      </c>
      <c r="AL1578" s="909"/>
      <c r="AM1578" s="904"/>
      <c r="AN1578" s="904"/>
      <c r="AO1578" s="904"/>
      <c r="AP1578" s="904"/>
      <c r="AQ1578" s="904"/>
      <c r="AR1578" s="904"/>
      <c r="AS1578" s="904"/>
      <c r="AT1578" s="904"/>
      <c r="AU1578" s="904"/>
      <c r="AV1578" s="904"/>
      <c r="AW1578" s="904"/>
      <c r="AX1578" s="904"/>
      <c r="AY1578" s="904"/>
      <c r="AZ1578" s="904"/>
      <c r="BA1578" s="904"/>
      <c r="BB1578" s="904"/>
      <c r="BC1578" s="904"/>
      <c r="BD1578" s="904"/>
      <c r="BE1578" s="904"/>
      <c r="BF1578" s="904"/>
      <c r="BG1578" s="904"/>
      <c r="BH1578" s="904"/>
      <c r="BI1578" s="904"/>
      <c r="BJ1578" s="904"/>
      <c r="BK1578" s="904"/>
      <c r="BL1578" s="904"/>
      <c r="BM1578" s="904"/>
      <c r="BN1578" s="904"/>
      <c r="BO1578" s="904"/>
      <c r="BP1578" s="904"/>
      <c r="BQ1578" s="904"/>
      <c r="BR1578" s="904"/>
      <c r="BS1578" s="904"/>
      <c r="BT1578" s="904"/>
      <c r="BU1578" s="904"/>
      <c r="BV1578" s="904"/>
      <c r="BW1578" s="904"/>
      <c r="BX1578" s="904"/>
      <c r="BY1578" s="904"/>
      <c r="BZ1578" s="904"/>
      <c r="CA1578" s="904"/>
      <c r="CB1578" s="904"/>
      <c r="CC1578" s="904"/>
      <c r="CD1578" s="904"/>
      <c r="CE1578" s="904"/>
      <c r="CF1578" s="904"/>
      <c r="CG1578" s="904"/>
      <c r="CH1578" s="904"/>
      <c r="CI1578" s="904"/>
      <c r="CJ1578" s="904"/>
      <c r="CK1578" s="904"/>
      <c r="CL1578" s="904"/>
      <c r="CM1578" s="904"/>
      <c r="CN1578" s="904"/>
      <c r="CO1578" s="904"/>
      <c r="CP1578" s="904"/>
      <c r="CQ1578" s="904"/>
      <c r="CR1578" s="904"/>
      <c r="CS1578" s="904"/>
      <c r="CT1578" s="904"/>
      <c r="CU1578" s="904"/>
      <c r="CV1578" s="904"/>
      <c r="CW1578" s="904"/>
      <c r="CX1578" s="904"/>
      <c r="CY1578" s="904"/>
      <c r="CZ1578" s="904"/>
      <c r="DA1578" s="904"/>
      <c r="DB1578" s="904"/>
      <c r="DC1578" s="904"/>
      <c r="DD1578" s="904"/>
      <c r="DE1578" s="904"/>
      <c r="DF1578" s="904"/>
      <c r="DG1578" s="904"/>
      <c r="DH1578" s="904"/>
      <c r="DI1578" s="904"/>
      <c r="DJ1578" s="904"/>
      <c r="DK1578" s="904"/>
      <c r="DL1578" s="904"/>
      <c r="DM1578" s="904"/>
      <c r="DN1578" s="904"/>
      <c r="DO1578" s="904"/>
      <c r="DP1578" s="904"/>
      <c r="DQ1578" s="904"/>
      <c r="DR1578" s="904"/>
      <c r="DS1578" s="904"/>
      <c r="DT1578" s="904"/>
      <c r="DU1578" s="904"/>
      <c r="DV1578" s="904"/>
      <c r="DW1578" s="904"/>
      <c r="DX1578" s="904"/>
      <c r="DY1578" s="904"/>
      <c r="DZ1578" s="904"/>
      <c r="EA1578" s="904"/>
      <c r="EB1578" s="904"/>
      <c r="EC1578" s="904"/>
      <c r="ED1578" s="904"/>
      <c r="EE1578" s="904"/>
      <c r="EF1578" s="904"/>
      <c r="EG1578" s="904"/>
      <c r="EH1578" s="904"/>
      <c r="EI1578" s="904"/>
      <c r="EJ1578" s="904"/>
      <c r="EK1578" s="904"/>
      <c r="EL1578" s="904"/>
      <c r="EM1578" s="904"/>
      <c r="EN1578" s="904"/>
      <c r="EO1578" s="904"/>
      <c r="EP1578" s="904"/>
      <c r="EQ1578" s="904"/>
      <c r="ER1578" s="904"/>
      <c r="ES1578" s="904"/>
      <c r="ET1578" s="904"/>
      <c r="EU1578" s="904"/>
      <c r="EV1578" s="904"/>
      <c r="EW1578" s="904"/>
      <c r="EX1578" s="904"/>
      <c r="EY1578" s="904"/>
      <c r="EZ1578" s="904"/>
      <c r="FA1578" s="904"/>
      <c r="FB1578" s="904"/>
      <c r="FC1578" s="904"/>
      <c r="FD1578" s="904"/>
      <c r="FE1578" s="904"/>
      <c r="FF1578" s="904"/>
      <c r="FG1578" s="904"/>
      <c r="FH1578" s="904"/>
      <c r="FI1578" s="904"/>
      <c r="FJ1578" s="904"/>
      <c r="FK1578" s="904"/>
      <c r="FL1578" s="904"/>
      <c r="FM1578" s="904"/>
      <c r="FN1578" s="904"/>
      <c r="FO1578" s="904"/>
      <c r="FP1578" s="904"/>
      <c r="FQ1578" s="904"/>
      <c r="FR1578" s="904"/>
      <c r="FS1578" s="904"/>
      <c r="FT1578" s="904"/>
      <c r="FU1578" s="904"/>
      <c r="FV1578" s="904"/>
      <c r="FW1578" s="904"/>
      <c r="FX1578" s="904"/>
      <c r="FY1578" s="904"/>
      <c r="FZ1578" s="904"/>
      <c r="GA1578" s="904"/>
      <c r="GB1578" s="904"/>
      <c r="GC1578" s="904"/>
      <c r="GD1578" s="904"/>
      <c r="GE1578" s="904"/>
      <c r="GF1578" s="904"/>
      <c r="GG1578" s="904"/>
      <c r="GH1578" s="904"/>
      <c r="GI1578" s="904"/>
      <c r="GJ1578" s="904"/>
      <c r="GK1578" s="904"/>
      <c r="GL1578" s="904"/>
      <c r="GM1578" s="904"/>
      <c r="GN1578" s="904"/>
      <c r="GO1578" s="904"/>
      <c r="GP1578" s="904"/>
      <c r="GQ1578" s="904"/>
      <c r="GR1578" s="904"/>
      <c r="GS1578" s="904"/>
      <c r="GT1578" s="904"/>
      <c r="GU1578" s="904"/>
      <c r="GV1578" s="904"/>
      <c r="GW1578" s="904"/>
      <c r="GX1578" s="904"/>
      <c r="GY1578" s="904"/>
      <c r="GZ1578" s="904"/>
      <c r="HA1578" s="904"/>
      <c r="HB1578" s="904"/>
      <c r="HC1578" s="904"/>
      <c r="HD1578" s="904"/>
      <c r="HE1578" s="904"/>
      <c r="HF1578" s="904"/>
      <c r="HG1578" s="904"/>
      <c r="HH1578" s="904"/>
      <c r="HI1578" s="904"/>
      <c r="HJ1578" s="904"/>
      <c r="HK1578" s="904"/>
      <c r="HL1578" s="904"/>
      <c r="HM1578" s="904"/>
      <c r="HN1578" s="904"/>
      <c r="HO1578" s="904"/>
      <c r="HP1578" s="904"/>
      <c r="HQ1578" s="904"/>
      <c r="HR1578" s="904"/>
      <c r="HS1578" s="904"/>
      <c r="HT1578" s="904"/>
      <c r="HU1578" s="904"/>
      <c r="HV1578" s="904"/>
      <c r="HW1578" s="904"/>
      <c r="HX1578" s="904"/>
      <c r="HY1578" s="904"/>
      <c r="HZ1578" s="904"/>
      <c r="IA1578" s="904"/>
      <c r="IB1578" s="904"/>
      <c r="IC1578" s="904"/>
      <c r="ID1578" s="904"/>
      <c r="IE1578" s="904"/>
      <c r="IF1578" s="904"/>
      <c r="IG1578" s="904"/>
      <c r="IH1578" s="904"/>
      <c r="II1578" s="904"/>
      <c r="IJ1578" s="904"/>
      <c r="IK1578" s="904"/>
      <c r="IL1578" s="904"/>
      <c r="IM1578" s="904"/>
      <c r="IN1578" s="904"/>
      <c r="IO1578" s="904"/>
      <c r="IP1578" s="904"/>
      <c r="IQ1578" s="904"/>
      <c r="IR1578" s="904"/>
      <c r="IS1578" s="904"/>
      <c r="IT1578" s="904"/>
      <c r="IU1578" s="904"/>
      <c r="IV1578" s="904"/>
      <c r="IW1578" s="904"/>
      <c r="IX1578" s="904"/>
      <c r="IY1578" s="904"/>
      <c r="IZ1578" s="904"/>
      <c r="JA1578" s="904"/>
      <c r="JB1578" s="904"/>
      <c r="JC1578" s="904"/>
      <c r="JD1578" s="904"/>
      <c r="JE1578" s="904"/>
      <c r="JF1578" s="904"/>
      <c r="JG1578" s="904"/>
      <c r="JH1578" s="904"/>
      <c r="JI1578" s="904"/>
      <c r="JJ1578" s="904"/>
      <c r="JK1578" s="904"/>
      <c r="JL1578" s="904"/>
      <c r="JM1578" s="904"/>
      <c r="JN1578" s="904"/>
      <c r="JO1578" s="904"/>
      <c r="JP1578" s="904"/>
      <c r="JQ1578" s="904"/>
      <c r="JR1578" s="904"/>
      <c r="JS1578" s="904"/>
      <c r="JT1578" s="904"/>
      <c r="JU1578" s="904"/>
      <c r="JV1578" s="904"/>
      <c r="JW1578" s="904"/>
      <c r="JX1578" s="904"/>
      <c r="JY1578" s="904"/>
      <c r="JZ1578" s="904"/>
      <c r="KA1578" s="904"/>
      <c r="KB1578" s="904"/>
      <c r="KC1578" s="904"/>
      <c r="KD1578" s="904"/>
      <c r="KE1578" s="904"/>
      <c r="KF1578" s="904"/>
      <c r="KG1578" s="904"/>
      <c r="KH1578" s="904"/>
      <c r="KI1578" s="904"/>
      <c r="KJ1578" s="904"/>
      <c r="KK1578" s="904"/>
      <c r="KL1578" s="904"/>
      <c r="KM1578" s="904"/>
      <c r="KN1578" s="904"/>
      <c r="KO1578" s="904"/>
      <c r="KP1578" s="904"/>
      <c r="KQ1578" s="904"/>
      <c r="KR1578" s="904"/>
      <c r="KS1578" s="904"/>
      <c r="KT1578" s="904"/>
      <c r="KU1578" s="904"/>
      <c r="KV1578" s="904"/>
      <c r="KW1578" s="904"/>
      <c r="KX1578" s="904"/>
      <c r="KY1578" s="904"/>
      <c r="KZ1578" s="904"/>
      <c r="LA1578" s="904"/>
      <c r="LB1578" s="904"/>
      <c r="LC1578" s="904"/>
      <c r="LD1578" s="904"/>
      <c r="LE1578" s="904"/>
      <c r="LF1578" s="904"/>
      <c r="LG1578" s="904"/>
      <c r="LH1578" s="904"/>
      <c r="LI1578" s="904"/>
      <c r="LJ1578" s="904"/>
      <c r="LK1578" s="904"/>
      <c r="LL1578" s="904"/>
      <c r="LM1578" s="904"/>
      <c r="LN1578" s="904"/>
      <c r="LO1578" s="904"/>
      <c r="LP1578" s="904"/>
      <c r="LQ1578" s="904"/>
      <c r="LR1578" s="904"/>
      <c r="LS1578" s="904"/>
      <c r="LT1578" s="904"/>
      <c r="LU1578" s="904"/>
      <c r="LV1578" s="904"/>
      <c r="LW1578" s="904"/>
      <c r="LX1578" s="904"/>
      <c r="LY1578" s="904"/>
      <c r="LZ1578" s="904"/>
      <c r="MA1578" s="904"/>
      <c r="MB1578" s="904"/>
      <c r="MC1578" s="904"/>
      <c r="MD1578" s="904"/>
      <c r="ME1578" s="904"/>
      <c r="MF1578" s="904"/>
      <c r="MG1578" s="904"/>
      <c r="MH1578" s="904"/>
      <c r="MI1578" s="904"/>
      <c r="MJ1578" s="904"/>
      <c r="MK1578" s="904"/>
      <c r="ML1578" s="904"/>
      <c r="MM1578" s="904"/>
      <c r="MN1578" s="904"/>
      <c r="MO1578" s="904"/>
      <c r="MP1578" s="904"/>
      <c r="MQ1578" s="904"/>
      <c r="MR1578" s="904"/>
      <c r="MS1578" s="904"/>
      <c r="MT1578" s="904"/>
      <c r="MU1578" s="904"/>
      <c r="MV1578" s="904"/>
      <c r="MW1578" s="904"/>
      <c r="MX1578" s="904"/>
      <c r="MY1578" s="904"/>
      <c r="MZ1578" s="904"/>
      <c r="NA1578" s="904"/>
      <c r="NB1578" s="904"/>
      <c r="NC1578" s="904"/>
      <c r="ND1578" s="904"/>
      <c r="NE1578" s="904"/>
      <c r="NF1578" s="904"/>
      <c r="NG1578" s="904"/>
      <c r="NH1578" s="904"/>
      <c r="NI1578" s="904"/>
      <c r="NJ1578" s="904"/>
      <c r="NK1578" s="904"/>
      <c r="NL1578" s="904"/>
      <c r="NM1578" s="904"/>
      <c r="NN1578" s="904"/>
      <c r="NO1578" s="904"/>
      <c r="NP1578" s="904"/>
      <c r="NQ1578" s="904"/>
      <c r="NR1578" s="904"/>
      <c r="NS1578" s="904"/>
      <c r="NT1578" s="904"/>
      <c r="NU1578" s="904"/>
      <c r="NV1578" s="904"/>
      <c r="NW1578" s="904"/>
      <c r="NX1578" s="904"/>
      <c r="NY1578" s="904"/>
      <c r="NZ1578" s="904"/>
      <c r="OA1578" s="904"/>
      <c r="OB1578" s="904"/>
      <c r="OC1578" s="904"/>
      <c r="OD1578" s="904"/>
      <c r="OE1578" s="904"/>
      <c r="OF1578" s="904"/>
      <c r="OG1578" s="904"/>
      <c r="OH1578" s="904"/>
      <c r="OI1578" s="904"/>
      <c r="OJ1578" s="904"/>
      <c r="OK1578" s="904"/>
      <c r="OL1578" s="904"/>
      <c r="OM1578" s="904"/>
      <c r="ON1578" s="904"/>
      <c r="OO1578" s="904"/>
      <c r="OP1578" s="904"/>
      <c r="OQ1578" s="904"/>
      <c r="OR1578" s="904"/>
      <c r="OS1578" s="904"/>
      <c r="OT1578" s="904"/>
      <c r="OU1578" s="904"/>
      <c r="OV1578" s="904"/>
      <c r="OW1578" s="904"/>
      <c r="OX1578" s="904"/>
      <c r="OY1578" s="904"/>
      <c r="OZ1578" s="904"/>
      <c r="PA1578" s="904"/>
      <c r="PB1578" s="904"/>
      <c r="PC1578" s="904"/>
      <c r="PD1578" s="904"/>
      <c r="PE1578" s="904"/>
      <c r="PF1578" s="904"/>
      <c r="PG1578" s="904"/>
      <c r="PH1578" s="904"/>
      <c r="PI1578" s="904"/>
      <c r="PJ1578" s="904"/>
      <c r="PK1578" s="904"/>
      <c r="PL1578" s="904"/>
      <c r="PM1578" s="904"/>
      <c r="PN1578" s="904"/>
      <c r="PO1578" s="904"/>
      <c r="PP1578" s="904"/>
      <c r="PQ1578" s="904"/>
      <c r="PR1578" s="904"/>
      <c r="PS1578" s="904"/>
      <c r="PT1578" s="904"/>
      <c r="PU1578" s="904"/>
      <c r="PV1578" s="904"/>
      <c r="PW1578" s="904"/>
      <c r="PX1578" s="904"/>
      <c r="PY1578" s="904"/>
      <c r="PZ1578" s="904"/>
      <c r="QA1578" s="904"/>
      <c r="QB1578" s="904"/>
      <c r="QC1578" s="904"/>
      <c r="QD1578" s="904"/>
      <c r="QE1578" s="904"/>
      <c r="QF1578" s="904"/>
      <c r="QG1578" s="904"/>
      <c r="QH1578" s="904"/>
      <c r="QI1578" s="904"/>
      <c r="QJ1578" s="904"/>
      <c r="QK1578" s="904"/>
      <c r="QL1578" s="904"/>
      <c r="QM1578" s="904"/>
      <c r="QN1578" s="904"/>
      <c r="QO1578" s="904"/>
      <c r="QP1578" s="904"/>
      <c r="QQ1578" s="904"/>
      <c r="QR1578" s="904"/>
      <c r="QS1578" s="904"/>
      <c r="QT1578" s="904"/>
      <c r="QU1578" s="904"/>
      <c r="QV1578" s="904"/>
      <c r="QW1578" s="904"/>
      <c r="QX1578" s="904"/>
      <c r="QY1578" s="904"/>
      <c r="QZ1578" s="904"/>
      <c r="RA1578" s="904"/>
      <c r="RB1578" s="904"/>
      <c r="RC1578" s="904"/>
      <c r="RD1578" s="904"/>
      <c r="RE1578" s="904"/>
      <c r="RF1578" s="904"/>
      <c r="RG1578" s="904"/>
      <c r="RH1578" s="904"/>
      <c r="RI1578" s="904"/>
      <c r="RJ1578" s="904"/>
      <c r="RK1578" s="904"/>
      <c r="RL1578" s="904"/>
      <c r="RM1578" s="904"/>
      <c r="RN1578" s="904"/>
      <c r="RO1578" s="904"/>
      <c r="RP1578" s="904"/>
      <c r="RQ1578" s="904"/>
      <c r="RR1578" s="904"/>
      <c r="RS1578" s="904"/>
      <c r="RT1578" s="904"/>
      <c r="RU1578" s="904"/>
      <c r="RV1578" s="904"/>
      <c r="RW1578" s="904"/>
      <c r="RX1578" s="904"/>
      <c r="RY1578" s="904"/>
      <c r="RZ1578" s="904"/>
      <c r="SA1578" s="904"/>
      <c r="SB1578" s="904"/>
      <c r="SC1578" s="904"/>
      <c r="SD1578" s="904"/>
      <c r="SE1578" s="904"/>
      <c r="SF1578" s="904"/>
      <c r="SG1578" s="904"/>
      <c r="SH1578" s="904"/>
      <c r="SI1578" s="904"/>
      <c r="SJ1578" s="904"/>
      <c r="SK1578" s="904"/>
      <c r="SL1578" s="904"/>
      <c r="SM1578" s="904"/>
      <c r="SN1578" s="904"/>
      <c r="SO1578" s="904"/>
      <c r="SP1578" s="904"/>
      <c r="SQ1578" s="904"/>
      <c r="SR1578" s="904"/>
      <c r="SS1578" s="904"/>
      <c r="ST1578" s="904"/>
      <c r="SU1578" s="904"/>
      <c r="SV1578" s="904"/>
      <c r="SW1578" s="904"/>
      <c r="SX1578" s="904"/>
      <c r="SY1578" s="904"/>
      <c r="SZ1578" s="904"/>
      <c r="TA1578" s="904"/>
      <c r="TB1578" s="904"/>
      <c r="TC1578" s="904"/>
      <c r="TD1578" s="904"/>
      <c r="TE1578" s="904"/>
      <c r="TF1578" s="904"/>
      <c r="TG1578" s="904"/>
      <c r="TH1578" s="904"/>
      <c r="TI1578" s="904"/>
    </row>
    <row r="1579" spans="1:529" s="910" customFormat="1" ht="46.5" customHeight="1" thickBot="1" x14ac:dyDescent="0.3">
      <c r="A1579" s="878" t="s">
        <v>8803</v>
      </c>
      <c r="B1579" s="912">
        <v>45238</v>
      </c>
      <c r="C1579" s="881" t="s">
        <v>8808</v>
      </c>
      <c r="D1579" s="881" t="s">
        <v>8804</v>
      </c>
      <c r="E1579" s="881" t="s">
        <v>8805</v>
      </c>
      <c r="F1579" s="881" t="s">
        <v>41</v>
      </c>
      <c r="G1579" s="881" t="s">
        <v>33</v>
      </c>
      <c r="H1579" s="878" t="s">
        <v>8806</v>
      </c>
      <c r="I1579" s="912">
        <v>45255</v>
      </c>
      <c r="J1579" s="912" t="s">
        <v>6172</v>
      </c>
      <c r="K1579" s="881"/>
      <c r="L1579" s="881" t="s">
        <v>7466</v>
      </c>
      <c r="M1579" s="881" t="s">
        <v>302</v>
      </c>
      <c r="N1579" s="881" t="s">
        <v>34</v>
      </c>
      <c r="O1579" s="881">
        <v>123320.4</v>
      </c>
      <c r="P1579" s="913"/>
      <c r="Q1579" s="913"/>
      <c r="R1579" s="913"/>
      <c r="S1579" s="913"/>
      <c r="T1579" s="914">
        <v>424.38</v>
      </c>
      <c r="U1579" s="881">
        <v>342.56</v>
      </c>
      <c r="V1579" s="881">
        <v>123320.4</v>
      </c>
      <c r="W1579" s="878" t="s">
        <v>8055</v>
      </c>
      <c r="X1579" s="881">
        <v>50</v>
      </c>
      <c r="Y1579" s="881" t="s">
        <v>1090</v>
      </c>
      <c r="Z1579" s="881">
        <v>125</v>
      </c>
      <c r="AA1579" s="881" t="s">
        <v>1090</v>
      </c>
      <c r="AB1579" s="881" t="s">
        <v>1090</v>
      </c>
      <c r="AC1579" s="881" t="s">
        <v>1090</v>
      </c>
      <c r="AD1579" s="881" t="s">
        <v>1090</v>
      </c>
      <c r="AE1579" s="881" t="s">
        <v>1090</v>
      </c>
      <c r="AF1579" s="881">
        <v>0.3</v>
      </c>
      <c r="AG1579" s="881" t="s">
        <v>1090</v>
      </c>
      <c r="AH1579" s="881"/>
      <c r="AI1579" s="881"/>
      <c r="AJ1579" s="881"/>
      <c r="AK1579" s="881" t="s">
        <v>6175</v>
      </c>
      <c r="AL1579" s="931"/>
    </row>
    <row r="1580" spans="1:529" s="910" customFormat="1" ht="46.5" customHeight="1" x14ac:dyDescent="0.25">
      <c r="A1580" s="867" t="s">
        <v>8824</v>
      </c>
      <c r="B1580" s="906">
        <v>45278</v>
      </c>
      <c r="C1580" s="871" t="s">
        <v>8826</v>
      </c>
      <c r="D1580" s="871"/>
      <c r="E1580" s="871" t="s">
        <v>20</v>
      </c>
      <c r="F1580" s="871" t="s">
        <v>20</v>
      </c>
      <c r="G1580" s="871" t="s">
        <v>20</v>
      </c>
      <c r="H1580" s="867" t="s">
        <v>273</v>
      </c>
      <c r="I1580" s="906"/>
      <c r="J1580" s="906" t="s">
        <v>6172</v>
      </c>
      <c r="K1580" s="871"/>
      <c r="L1580" s="871" t="s">
        <v>7505</v>
      </c>
      <c r="M1580" s="871" t="s">
        <v>8825</v>
      </c>
      <c r="N1580" s="871" t="s">
        <v>21</v>
      </c>
      <c r="O1580" s="871">
        <v>5475</v>
      </c>
      <c r="P1580" s="907" t="s">
        <v>8928</v>
      </c>
      <c r="Q1580" s="907"/>
      <c r="R1580" s="907"/>
      <c r="S1580" s="907"/>
      <c r="T1580" s="908">
        <v>0.625</v>
      </c>
      <c r="U1580" s="871">
        <v>15</v>
      </c>
      <c r="V1580" s="871">
        <v>5475</v>
      </c>
      <c r="W1580" s="867" t="s">
        <v>8055</v>
      </c>
      <c r="X1580" s="871">
        <v>60</v>
      </c>
      <c r="Y1580" s="871">
        <v>25</v>
      </c>
      <c r="Z1580" s="871">
        <v>125</v>
      </c>
      <c r="AA1580" s="871" t="s">
        <v>1090</v>
      </c>
      <c r="AB1580" s="871" t="s">
        <v>1090</v>
      </c>
      <c r="AC1580" s="871" t="s">
        <v>1090</v>
      </c>
      <c r="AD1580" s="871">
        <v>15</v>
      </c>
      <c r="AE1580" s="871" t="s">
        <v>1090</v>
      </c>
      <c r="AF1580" s="871" t="s">
        <v>1090</v>
      </c>
      <c r="AG1580" s="871" t="s">
        <v>1090</v>
      </c>
      <c r="AH1580" s="888"/>
      <c r="AI1580" s="871" t="s">
        <v>8828</v>
      </c>
      <c r="AJ1580" s="871" t="s">
        <v>8829</v>
      </c>
      <c r="AK1580" s="888" t="s">
        <v>5820</v>
      </c>
      <c r="AL1580" s="909"/>
      <c r="AM1580" s="904"/>
      <c r="AN1580" s="904"/>
      <c r="AO1580" s="904"/>
      <c r="AP1580" s="904"/>
      <c r="AQ1580" s="904"/>
      <c r="AR1580" s="904"/>
      <c r="AS1580" s="904"/>
      <c r="AT1580" s="904"/>
      <c r="AU1580" s="904"/>
      <c r="AV1580" s="904"/>
      <c r="AW1580" s="904"/>
      <c r="AX1580" s="904"/>
      <c r="AY1580" s="904"/>
      <c r="AZ1580" s="904"/>
      <c r="BA1580" s="904"/>
      <c r="BB1580" s="904"/>
      <c r="BC1580" s="904"/>
      <c r="BD1580" s="904"/>
      <c r="BE1580" s="904"/>
      <c r="BF1580" s="904"/>
      <c r="BG1580" s="904"/>
      <c r="BH1580" s="904"/>
      <c r="BI1580" s="904"/>
      <c r="BJ1580" s="904"/>
      <c r="BK1580" s="904"/>
      <c r="BL1580" s="904"/>
      <c r="BM1580" s="904"/>
      <c r="BN1580" s="904"/>
      <c r="BO1580" s="904"/>
      <c r="BP1580" s="904"/>
      <c r="BQ1580" s="904"/>
      <c r="BR1580" s="904"/>
      <c r="BS1580" s="904"/>
      <c r="BT1580" s="904"/>
      <c r="BU1580" s="904"/>
      <c r="BV1580" s="904"/>
      <c r="BW1580" s="904"/>
      <c r="BX1580" s="904"/>
      <c r="BY1580" s="904"/>
      <c r="BZ1580" s="904"/>
      <c r="CA1580" s="904"/>
      <c r="CB1580" s="904"/>
      <c r="CC1580" s="904"/>
      <c r="CD1580" s="904"/>
      <c r="CE1580" s="904"/>
      <c r="CF1580" s="904"/>
      <c r="CG1580" s="904"/>
      <c r="CH1580" s="904"/>
      <c r="CI1580" s="904"/>
      <c r="CJ1580" s="904"/>
      <c r="CK1580" s="904"/>
      <c r="CL1580" s="904"/>
      <c r="CM1580" s="904"/>
      <c r="CN1580" s="904"/>
      <c r="CO1580" s="904"/>
      <c r="CP1580" s="904"/>
      <c r="CQ1580" s="904"/>
      <c r="CR1580" s="904"/>
      <c r="CS1580" s="904"/>
      <c r="CT1580" s="904"/>
      <c r="CU1580" s="904"/>
      <c r="CV1580" s="904"/>
      <c r="CW1580" s="904"/>
      <c r="CX1580" s="904"/>
      <c r="CY1580" s="904"/>
      <c r="CZ1580" s="904"/>
      <c r="DA1580" s="904"/>
      <c r="DB1580" s="904"/>
      <c r="DC1580" s="904"/>
      <c r="DD1580" s="904"/>
      <c r="DE1580" s="904"/>
      <c r="DF1580" s="904"/>
      <c r="DG1580" s="904"/>
      <c r="DH1580" s="904"/>
      <c r="DI1580" s="904"/>
      <c r="DJ1580" s="904"/>
      <c r="DK1580" s="904"/>
      <c r="DL1580" s="904"/>
      <c r="DM1580" s="904"/>
      <c r="DN1580" s="904"/>
      <c r="DO1580" s="904"/>
      <c r="DP1580" s="904"/>
      <c r="DQ1580" s="904"/>
      <c r="DR1580" s="904"/>
      <c r="DS1580" s="904"/>
      <c r="DT1580" s="904"/>
      <c r="DU1580" s="904"/>
      <c r="DV1580" s="904"/>
      <c r="DW1580" s="904"/>
      <c r="DX1580" s="904"/>
      <c r="DY1580" s="904"/>
      <c r="DZ1580" s="904"/>
      <c r="EA1580" s="904"/>
      <c r="EB1580" s="904"/>
      <c r="EC1580" s="904"/>
      <c r="ED1580" s="904"/>
      <c r="EE1580" s="904"/>
      <c r="EF1580" s="904"/>
      <c r="EG1580" s="904"/>
      <c r="EH1580" s="904"/>
      <c r="EI1580" s="904"/>
      <c r="EJ1580" s="904"/>
      <c r="EK1580" s="904"/>
      <c r="EL1580" s="904"/>
      <c r="EM1580" s="904"/>
      <c r="EN1580" s="904"/>
      <c r="EO1580" s="904"/>
      <c r="EP1580" s="904"/>
      <c r="EQ1580" s="904"/>
      <c r="ER1580" s="904"/>
      <c r="ES1580" s="904"/>
      <c r="ET1580" s="904"/>
      <c r="EU1580" s="904"/>
      <c r="EV1580" s="904"/>
      <c r="EW1580" s="904"/>
      <c r="EX1580" s="904"/>
      <c r="EY1580" s="904"/>
      <c r="EZ1580" s="904"/>
      <c r="FA1580" s="904"/>
      <c r="FB1580" s="904"/>
      <c r="FC1580" s="904"/>
      <c r="FD1580" s="904"/>
      <c r="FE1580" s="904"/>
      <c r="FF1580" s="904"/>
      <c r="FG1580" s="904"/>
      <c r="FH1580" s="904"/>
      <c r="FI1580" s="904"/>
      <c r="FJ1580" s="904"/>
      <c r="FK1580" s="904"/>
      <c r="FL1580" s="904"/>
      <c r="FM1580" s="904"/>
      <c r="FN1580" s="904"/>
      <c r="FO1580" s="904"/>
      <c r="FP1580" s="904"/>
      <c r="FQ1580" s="904"/>
      <c r="FR1580" s="904"/>
      <c r="FS1580" s="904"/>
      <c r="FT1580" s="904"/>
      <c r="FU1580" s="904"/>
      <c r="FV1580" s="904"/>
      <c r="FW1580" s="904"/>
      <c r="FX1580" s="904"/>
      <c r="FY1580" s="904"/>
      <c r="FZ1580" s="904"/>
      <c r="GA1580" s="904"/>
      <c r="GB1580" s="904"/>
      <c r="GC1580" s="904"/>
      <c r="GD1580" s="904"/>
      <c r="GE1580" s="904"/>
      <c r="GF1580" s="904"/>
      <c r="GG1580" s="904"/>
      <c r="GH1580" s="904"/>
      <c r="GI1580" s="904"/>
      <c r="GJ1580" s="904"/>
      <c r="GK1580" s="904"/>
      <c r="GL1580" s="904"/>
      <c r="GM1580" s="904"/>
      <c r="GN1580" s="904"/>
      <c r="GO1580" s="904"/>
      <c r="GP1580" s="904"/>
      <c r="GQ1580" s="904"/>
      <c r="GR1580" s="904"/>
      <c r="GS1580" s="904"/>
      <c r="GT1580" s="904"/>
      <c r="GU1580" s="904"/>
      <c r="GV1580" s="904"/>
      <c r="GW1580" s="904"/>
      <c r="GX1580" s="904"/>
      <c r="GY1580" s="904"/>
      <c r="GZ1580" s="904"/>
      <c r="HA1580" s="904"/>
      <c r="HB1580" s="904"/>
      <c r="HC1580" s="904"/>
      <c r="HD1580" s="904"/>
      <c r="HE1580" s="904"/>
      <c r="HF1580" s="904"/>
      <c r="HG1580" s="904"/>
      <c r="HH1580" s="904"/>
      <c r="HI1580" s="904"/>
      <c r="HJ1580" s="904"/>
      <c r="HK1580" s="904"/>
      <c r="HL1580" s="904"/>
      <c r="HM1580" s="904"/>
      <c r="HN1580" s="904"/>
      <c r="HO1580" s="904"/>
      <c r="HP1580" s="904"/>
      <c r="HQ1580" s="904"/>
      <c r="HR1580" s="904"/>
      <c r="HS1580" s="904"/>
      <c r="HT1580" s="904"/>
      <c r="HU1580" s="904"/>
      <c r="HV1580" s="904"/>
      <c r="HW1580" s="904"/>
      <c r="HX1580" s="904"/>
      <c r="HY1580" s="904"/>
      <c r="HZ1580" s="904"/>
      <c r="IA1580" s="904"/>
      <c r="IB1580" s="904"/>
      <c r="IC1580" s="904"/>
      <c r="ID1580" s="904"/>
      <c r="IE1580" s="904"/>
      <c r="IF1580" s="904"/>
      <c r="IG1580" s="904"/>
      <c r="IH1580" s="904"/>
      <c r="II1580" s="904"/>
      <c r="IJ1580" s="904"/>
      <c r="IK1580" s="904"/>
      <c r="IL1580" s="904"/>
      <c r="IM1580" s="904"/>
      <c r="IN1580" s="904"/>
      <c r="IO1580" s="904"/>
      <c r="IP1580" s="904"/>
      <c r="IQ1580" s="904"/>
      <c r="IR1580" s="904"/>
      <c r="IS1580" s="904"/>
      <c r="IT1580" s="904"/>
      <c r="IU1580" s="904"/>
      <c r="IV1580" s="904"/>
      <c r="IW1580" s="904"/>
      <c r="IX1580" s="904"/>
      <c r="IY1580" s="904"/>
      <c r="IZ1580" s="904"/>
      <c r="JA1580" s="904"/>
      <c r="JB1580" s="904"/>
      <c r="JC1580" s="904"/>
      <c r="JD1580" s="904"/>
      <c r="JE1580" s="904"/>
      <c r="JF1580" s="904"/>
      <c r="JG1580" s="904"/>
      <c r="JH1580" s="904"/>
      <c r="JI1580" s="904"/>
      <c r="JJ1580" s="904"/>
      <c r="JK1580" s="904"/>
      <c r="JL1580" s="904"/>
      <c r="JM1580" s="904"/>
      <c r="JN1580" s="904"/>
      <c r="JO1580" s="904"/>
      <c r="JP1580" s="904"/>
      <c r="JQ1580" s="904"/>
      <c r="JR1580" s="904"/>
      <c r="JS1580" s="904"/>
      <c r="JT1580" s="904"/>
      <c r="JU1580" s="904"/>
      <c r="JV1580" s="904"/>
      <c r="JW1580" s="904"/>
      <c r="JX1580" s="904"/>
      <c r="JY1580" s="904"/>
      <c r="JZ1580" s="904"/>
      <c r="KA1580" s="904"/>
      <c r="KB1580" s="904"/>
      <c r="KC1580" s="904"/>
      <c r="KD1580" s="904"/>
      <c r="KE1580" s="904"/>
      <c r="KF1580" s="904"/>
      <c r="KG1580" s="904"/>
      <c r="KH1580" s="904"/>
      <c r="KI1580" s="904"/>
      <c r="KJ1580" s="904"/>
      <c r="KK1580" s="904"/>
      <c r="KL1580" s="904"/>
      <c r="KM1580" s="904"/>
      <c r="KN1580" s="904"/>
      <c r="KO1580" s="904"/>
      <c r="KP1580" s="904"/>
      <c r="KQ1580" s="904"/>
      <c r="KR1580" s="904"/>
      <c r="KS1580" s="904"/>
      <c r="KT1580" s="904"/>
      <c r="KU1580" s="904"/>
      <c r="KV1580" s="904"/>
      <c r="KW1580" s="904"/>
      <c r="KX1580" s="904"/>
      <c r="KY1580" s="904"/>
      <c r="KZ1580" s="904"/>
      <c r="LA1580" s="904"/>
      <c r="LB1580" s="904"/>
      <c r="LC1580" s="904"/>
      <c r="LD1580" s="904"/>
      <c r="LE1580" s="904"/>
      <c r="LF1580" s="904"/>
      <c r="LG1580" s="904"/>
      <c r="LH1580" s="904"/>
      <c r="LI1580" s="904"/>
      <c r="LJ1580" s="904"/>
      <c r="LK1580" s="904"/>
      <c r="LL1580" s="904"/>
      <c r="LM1580" s="904"/>
      <c r="LN1580" s="904"/>
      <c r="LO1580" s="904"/>
      <c r="LP1580" s="904"/>
      <c r="LQ1580" s="904"/>
      <c r="LR1580" s="904"/>
      <c r="LS1580" s="904"/>
      <c r="LT1580" s="904"/>
      <c r="LU1580" s="904"/>
      <c r="LV1580" s="904"/>
      <c r="LW1580" s="904"/>
      <c r="LX1580" s="904"/>
      <c r="LY1580" s="904"/>
      <c r="LZ1580" s="904"/>
      <c r="MA1580" s="904"/>
      <c r="MB1580" s="904"/>
      <c r="MC1580" s="904"/>
      <c r="MD1580" s="904"/>
      <c r="ME1580" s="904"/>
      <c r="MF1580" s="904"/>
      <c r="MG1580" s="904"/>
      <c r="MH1580" s="904"/>
      <c r="MI1580" s="904"/>
      <c r="MJ1580" s="904"/>
      <c r="MK1580" s="904"/>
      <c r="ML1580" s="904"/>
      <c r="MM1580" s="904"/>
      <c r="MN1580" s="904"/>
      <c r="MO1580" s="904"/>
      <c r="MP1580" s="904"/>
      <c r="MQ1580" s="904"/>
      <c r="MR1580" s="904"/>
      <c r="MS1580" s="904"/>
      <c r="MT1580" s="904"/>
      <c r="MU1580" s="904"/>
      <c r="MV1580" s="904"/>
      <c r="MW1580" s="904"/>
      <c r="MX1580" s="904"/>
      <c r="MY1580" s="904"/>
      <c r="MZ1580" s="904"/>
      <c r="NA1580" s="904"/>
      <c r="NB1580" s="904"/>
      <c r="NC1580" s="904"/>
      <c r="ND1580" s="904"/>
      <c r="NE1580" s="904"/>
      <c r="NF1580" s="904"/>
      <c r="NG1580" s="904"/>
      <c r="NH1580" s="904"/>
      <c r="NI1580" s="904"/>
      <c r="NJ1580" s="904"/>
      <c r="NK1580" s="904"/>
      <c r="NL1580" s="904"/>
      <c r="NM1580" s="904"/>
      <c r="NN1580" s="904"/>
      <c r="NO1580" s="904"/>
      <c r="NP1580" s="904"/>
      <c r="NQ1580" s="904"/>
      <c r="NR1580" s="904"/>
      <c r="NS1580" s="904"/>
      <c r="NT1580" s="904"/>
      <c r="NU1580" s="904"/>
      <c r="NV1580" s="904"/>
      <c r="NW1580" s="904"/>
      <c r="NX1580" s="904"/>
      <c r="NY1580" s="904"/>
      <c r="NZ1580" s="904"/>
      <c r="OA1580" s="904"/>
      <c r="OB1580" s="904"/>
      <c r="OC1580" s="904"/>
      <c r="OD1580" s="904"/>
      <c r="OE1580" s="904"/>
      <c r="OF1580" s="904"/>
      <c r="OG1580" s="904"/>
      <c r="OH1580" s="904"/>
      <c r="OI1580" s="904"/>
      <c r="OJ1580" s="904"/>
      <c r="OK1580" s="904"/>
      <c r="OL1580" s="904"/>
      <c r="OM1580" s="904"/>
      <c r="ON1580" s="904"/>
      <c r="OO1580" s="904"/>
      <c r="OP1580" s="904"/>
      <c r="OQ1580" s="904"/>
      <c r="OR1580" s="904"/>
      <c r="OS1580" s="904"/>
      <c r="OT1580" s="904"/>
      <c r="OU1580" s="904"/>
      <c r="OV1580" s="904"/>
      <c r="OW1580" s="904"/>
      <c r="OX1580" s="904"/>
      <c r="OY1580" s="904"/>
      <c r="OZ1580" s="904"/>
      <c r="PA1580" s="904"/>
      <c r="PB1580" s="904"/>
      <c r="PC1580" s="904"/>
      <c r="PD1580" s="904"/>
      <c r="PE1580" s="904"/>
      <c r="PF1580" s="904"/>
      <c r="PG1580" s="904"/>
      <c r="PH1580" s="904"/>
      <c r="PI1580" s="904"/>
      <c r="PJ1580" s="904"/>
      <c r="PK1580" s="904"/>
      <c r="PL1580" s="904"/>
      <c r="PM1580" s="904"/>
      <c r="PN1580" s="904"/>
      <c r="PO1580" s="904"/>
      <c r="PP1580" s="904"/>
      <c r="PQ1580" s="904"/>
      <c r="PR1580" s="904"/>
      <c r="PS1580" s="904"/>
      <c r="PT1580" s="904"/>
      <c r="PU1580" s="904"/>
      <c r="PV1580" s="904"/>
      <c r="PW1580" s="904"/>
      <c r="PX1580" s="904"/>
      <c r="PY1580" s="904"/>
      <c r="PZ1580" s="904"/>
      <c r="QA1580" s="904"/>
      <c r="QB1580" s="904"/>
      <c r="QC1580" s="904"/>
      <c r="QD1580" s="904"/>
      <c r="QE1580" s="904"/>
      <c r="QF1580" s="904"/>
      <c r="QG1580" s="904"/>
      <c r="QH1580" s="904"/>
      <c r="QI1580" s="904"/>
      <c r="QJ1580" s="904"/>
      <c r="QK1580" s="904"/>
      <c r="QL1580" s="904"/>
      <c r="QM1580" s="904"/>
      <c r="QN1580" s="904"/>
      <c r="QO1580" s="904"/>
      <c r="QP1580" s="904"/>
      <c r="QQ1580" s="904"/>
      <c r="QR1580" s="904"/>
      <c r="QS1580" s="904"/>
      <c r="QT1580" s="904"/>
      <c r="QU1580" s="904"/>
      <c r="QV1580" s="904"/>
      <c r="QW1580" s="904"/>
      <c r="QX1580" s="904"/>
      <c r="QY1580" s="904"/>
      <c r="QZ1580" s="904"/>
      <c r="RA1580" s="904"/>
      <c r="RB1580" s="904"/>
      <c r="RC1580" s="904"/>
      <c r="RD1580" s="904"/>
      <c r="RE1580" s="904"/>
      <c r="RF1580" s="904"/>
      <c r="RG1580" s="904"/>
      <c r="RH1580" s="904"/>
      <c r="RI1580" s="904"/>
      <c r="RJ1580" s="904"/>
      <c r="RK1580" s="904"/>
      <c r="RL1580" s="904"/>
      <c r="RM1580" s="904"/>
      <c r="RN1580" s="904"/>
      <c r="RO1580" s="904"/>
      <c r="RP1580" s="904"/>
      <c r="RQ1580" s="904"/>
      <c r="RR1580" s="904"/>
      <c r="RS1580" s="904"/>
      <c r="RT1580" s="904"/>
      <c r="RU1580" s="904"/>
      <c r="RV1580" s="904"/>
      <c r="RW1580" s="904"/>
      <c r="RX1580" s="904"/>
      <c r="RY1580" s="904"/>
      <c r="RZ1580" s="904"/>
      <c r="SA1580" s="904"/>
      <c r="SB1580" s="904"/>
      <c r="SC1580" s="904"/>
      <c r="SD1580" s="904"/>
      <c r="SE1580" s="904"/>
      <c r="SF1580" s="904"/>
      <c r="SG1580" s="904"/>
      <c r="SH1580" s="904"/>
      <c r="SI1580" s="904"/>
      <c r="SJ1580" s="904"/>
      <c r="SK1580" s="904"/>
      <c r="SL1580" s="904"/>
      <c r="SM1580" s="904"/>
      <c r="SN1580" s="904"/>
      <c r="SO1580" s="904"/>
      <c r="SP1580" s="904"/>
      <c r="SQ1580" s="904"/>
      <c r="SR1580" s="904"/>
      <c r="SS1580" s="904"/>
      <c r="ST1580" s="904"/>
      <c r="SU1580" s="904"/>
      <c r="SV1580" s="904"/>
      <c r="SW1580" s="904"/>
      <c r="SX1580" s="904"/>
      <c r="SY1580" s="904"/>
      <c r="SZ1580" s="904"/>
      <c r="TA1580" s="904"/>
      <c r="TB1580" s="904"/>
      <c r="TC1580" s="904"/>
      <c r="TD1580" s="904"/>
      <c r="TE1580" s="904"/>
      <c r="TF1580" s="904"/>
      <c r="TG1580" s="904"/>
      <c r="TH1580" s="904"/>
      <c r="TI1580" s="904"/>
    </row>
    <row r="1581" spans="1:529" s="910" customFormat="1" ht="46.5" customHeight="1" thickBot="1" x14ac:dyDescent="0.3">
      <c r="A1581" s="878" t="s">
        <v>8824</v>
      </c>
      <c r="B1581" s="912">
        <v>45278</v>
      </c>
      <c r="C1581" s="881" t="s">
        <v>8827</v>
      </c>
      <c r="D1581" s="881"/>
      <c r="E1581" s="881" t="s">
        <v>20</v>
      </c>
      <c r="F1581" s="881" t="s">
        <v>20</v>
      </c>
      <c r="G1581" s="881" t="s">
        <v>20</v>
      </c>
      <c r="H1581" s="878" t="s">
        <v>273</v>
      </c>
      <c r="I1581" s="912"/>
      <c r="J1581" s="912" t="s">
        <v>6172</v>
      </c>
      <c r="K1581" s="881"/>
      <c r="L1581" s="881" t="s">
        <v>7505</v>
      </c>
      <c r="M1581" s="881" t="s">
        <v>8825</v>
      </c>
      <c r="N1581" s="881" t="s">
        <v>21</v>
      </c>
      <c r="O1581" s="881">
        <v>2757.5</v>
      </c>
      <c r="P1581" s="913" t="s">
        <v>8928</v>
      </c>
      <c r="Q1581" s="913"/>
      <c r="R1581" s="913"/>
      <c r="S1581" s="913"/>
      <c r="T1581" s="914">
        <v>0.94</v>
      </c>
      <c r="U1581" s="881">
        <v>7.5</v>
      </c>
      <c r="V1581" s="881">
        <v>2757.5</v>
      </c>
      <c r="W1581" s="878" t="s">
        <v>8055</v>
      </c>
      <c r="X1581" s="881">
        <v>60</v>
      </c>
      <c r="Y1581" s="881">
        <v>25</v>
      </c>
      <c r="Z1581" s="881">
        <v>125</v>
      </c>
      <c r="AA1581" s="881" t="s">
        <v>1090</v>
      </c>
      <c r="AB1581" s="881" t="s">
        <v>1090</v>
      </c>
      <c r="AC1581" s="881" t="s">
        <v>1090</v>
      </c>
      <c r="AD1581" s="881">
        <v>15</v>
      </c>
      <c r="AE1581" s="881" t="s">
        <v>1090</v>
      </c>
      <c r="AF1581" s="881" t="s">
        <v>1090</v>
      </c>
      <c r="AG1581" s="881" t="s">
        <v>1090</v>
      </c>
      <c r="AH1581" s="881"/>
      <c r="AI1581" s="881" t="s">
        <v>8830</v>
      </c>
      <c r="AJ1581" s="881" t="s">
        <v>8831</v>
      </c>
      <c r="AK1581" s="881" t="s">
        <v>5820</v>
      </c>
      <c r="AL1581" s="931"/>
    </row>
    <row r="1582" spans="1:529" s="910" customFormat="1" ht="46.5" customHeight="1" thickBot="1" x14ac:dyDescent="0.3">
      <c r="A1582" s="900" t="s">
        <v>8832</v>
      </c>
      <c r="B1582" s="898">
        <v>45265</v>
      </c>
      <c r="C1582" s="899" t="s">
        <v>8833</v>
      </c>
      <c r="D1582" s="899" t="s">
        <v>8834</v>
      </c>
      <c r="E1582" s="899" t="s">
        <v>33</v>
      </c>
      <c r="F1582" s="899" t="s">
        <v>41</v>
      </c>
      <c r="G1582" s="899" t="s">
        <v>33</v>
      </c>
      <c r="H1582" s="900" t="s">
        <v>7107</v>
      </c>
      <c r="I1582" s="898">
        <v>45282</v>
      </c>
      <c r="J1582" s="898" t="s">
        <v>6172</v>
      </c>
      <c r="K1582" s="899"/>
      <c r="L1582" s="899" t="s">
        <v>6684</v>
      </c>
      <c r="M1582" s="899" t="s">
        <v>768</v>
      </c>
      <c r="N1582" s="899" t="s">
        <v>34</v>
      </c>
      <c r="O1582" s="899">
        <v>15624</v>
      </c>
      <c r="P1582" s="913"/>
      <c r="Q1582" s="901"/>
      <c r="R1582" s="901"/>
      <c r="S1582" s="901"/>
      <c r="T1582" s="902">
        <v>104</v>
      </c>
      <c r="U1582" s="899">
        <v>42.81</v>
      </c>
      <c r="V1582" s="899">
        <v>15624</v>
      </c>
      <c r="W1582" s="900" t="s">
        <v>8055</v>
      </c>
      <c r="X1582" s="899">
        <v>50</v>
      </c>
      <c r="Y1582" s="899"/>
      <c r="Z1582" s="899">
        <v>125</v>
      </c>
      <c r="AA1582" s="899" t="s">
        <v>1090</v>
      </c>
      <c r="AB1582" s="899" t="s">
        <v>1090</v>
      </c>
      <c r="AC1582" s="899" t="s">
        <v>1090</v>
      </c>
      <c r="AD1582" s="899" t="s">
        <v>1090</v>
      </c>
      <c r="AE1582" s="899" t="s">
        <v>1090</v>
      </c>
      <c r="AF1582" s="899">
        <v>0.3</v>
      </c>
      <c r="AG1582" s="899" t="s">
        <v>1090</v>
      </c>
      <c r="AH1582" s="899">
        <v>567.80999999999995</v>
      </c>
      <c r="AI1582" s="899" t="s">
        <v>8835</v>
      </c>
      <c r="AJ1582" s="899" t="s">
        <v>8836</v>
      </c>
      <c r="AK1582" s="899" t="s">
        <v>6175</v>
      </c>
      <c r="AL1582" s="903"/>
      <c r="AM1582" s="904"/>
      <c r="AN1582" s="904"/>
      <c r="AO1582" s="904"/>
      <c r="AP1582" s="904"/>
      <c r="AQ1582" s="904"/>
      <c r="AR1582" s="904"/>
      <c r="AS1582" s="904"/>
      <c r="AT1582" s="904"/>
      <c r="AU1582" s="904"/>
      <c r="AV1582" s="904"/>
      <c r="AW1582" s="904"/>
      <c r="AX1582" s="904"/>
      <c r="AY1582" s="904"/>
      <c r="AZ1582" s="904"/>
      <c r="BA1582" s="904"/>
      <c r="BB1582" s="904"/>
      <c r="BC1582" s="904"/>
      <c r="BD1582" s="904"/>
      <c r="BE1582" s="904"/>
      <c r="BF1582" s="904"/>
      <c r="BG1582" s="904"/>
      <c r="BH1582" s="904"/>
      <c r="BI1582" s="904"/>
      <c r="BJ1582" s="904"/>
      <c r="BK1582" s="904"/>
      <c r="BL1582" s="904"/>
      <c r="BM1582" s="904"/>
      <c r="BN1582" s="904"/>
      <c r="BO1582" s="904"/>
      <c r="BP1582" s="904"/>
      <c r="BQ1582" s="904"/>
      <c r="BR1582" s="904"/>
      <c r="BS1582" s="904"/>
      <c r="BT1582" s="904"/>
      <c r="BU1582" s="904"/>
      <c r="BV1582" s="904"/>
      <c r="BW1582" s="904"/>
      <c r="BX1582" s="904"/>
      <c r="BY1582" s="904"/>
      <c r="BZ1582" s="904"/>
      <c r="CA1582" s="904"/>
      <c r="CB1582" s="904"/>
      <c r="CC1582" s="904"/>
      <c r="CD1582" s="904"/>
      <c r="CE1582" s="904"/>
      <c r="CF1582" s="904"/>
      <c r="CG1582" s="904"/>
      <c r="CH1582" s="904"/>
      <c r="CI1582" s="904"/>
      <c r="CJ1582" s="904"/>
      <c r="CK1582" s="904"/>
      <c r="CL1582" s="904"/>
      <c r="CM1582" s="904"/>
      <c r="CN1582" s="904"/>
      <c r="CO1582" s="904"/>
      <c r="CP1582" s="904"/>
      <c r="CQ1582" s="904"/>
      <c r="CR1582" s="904"/>
      <c r="CS1582" s="904"/>
      <c r="CT1582" s="904"/>
      <c r="CU1582" s="904"/>
      <c r="CV1582" s="904"/>
      <c r="CW1582" s="904"/>
      <c r="CX1582" s="904"/>
      <c r="CY1582" s="904"/>
      <c r="CZ1582" s="904"/>
      <c r="DA1582" s="904"/>
      <c r="DB1582" s="904"/>
      <c r="DC1582" s="904"/>
      <c r="DD1582" s="904"/>
      <c r="DE1582" s="904"/>
      <c r="DF1582" s="904"/>
      <c r="DG1582" s="904"/>
      <c r="DH1582" s="904"/>
      <c r="DI1582" s="904"/>
      <c r="DJ1582" s="904"/>
      <c r="DK1582" s="904"/>
      <c r="DL1582" s="904"/>
      <c r="DM1582" s="904"/>
      <c r="DN1582" s="904"/>
      <c r="DO1582" s="904"/>
      <c r="DP1582" s="904"/>
      <c r="DQ1582" s="904"/>
      <c r="DR1582" s="904"/>
      <c r="DS1582" s="904"/>
      <c r="DT1582" s="904"/>
      <c r="DU1582" s="904"/>
      <c r="DV1582" s="904"/>
      <c r="DW1582" s="904"/>
      <c r="DX1582" s="904"/>
      <c r="DY1582" s="904"/>
      <c r="DZ1582" s="904"/>
      <c r="EA1582" s="904"/>
      <c r="EB1582" s="904"/>
      <c r="EC1582" s="904"/>
      <c r="ED1582" s="904"/>
      <c r="EE1582" s="904"/>
      <c r="EF1582" s="904"/>
      <c r="EG1582" s="904"/>
      <c r="EH1582" s="904"/>
      <c r="EI1582" s="904"/>
      <c r="EJ1582" s="904"/>
      <c r="EK1582" s="904"/>
      <c r="EL1582" s="904"/>
      <c r="EM1582" s="904"/>
      <c r="EN1582" s="904"/>
      <c r="EO1582" s="904"/>
      <c r="EP1582" s="904"/>
      <c r="EQ1582" s="904"/>
      <c r="ER1582" s="904"/>
      <c r="ES1582" s="904"/>
      <c r="ET1582" s="904"/>
      <c r="EU1582" s="904"/>
      <c r="EV1582" s="904"/>
      <c r="EW1582" s="904"/>
      <c r="EX1582" s="904"/>
      <c r="EY1582" s="904"/>
      <c r="EZ1582" s="904"/>
      <c r="FA1582" s="904"/>
      <c r="FB1582" s="904"/>
      <c r="FC1582" s="904"/>
      <c r="FD1582" s="904"/>
      <c r="FE1582" s="904"/>
      <c r="FF1582" s="904"/>
      <c r="FG1582" s="904"/>
      <c r="FH1582" s="904"/>
      <c r="FI1582" s="904"/>
      <c r="FJ1582" s="904"/>
      <c r="FK1582" s="904"/>
      <c r="FL1582" s="904"/>
      <c r="FM1582" s="904"/>
      <c r="FN1582" s="904"/>
      <c r="FO1582" s="904"/>
      <c r="FP1582" s="904"/>
      <c r="FQ1582" s="904"/>
      <c r="FR1582" s="904"/>
      <c r="FS1582" s="904"/>
      <c r="FT1582" s="904"/>
      <c r="FU1582" s="904"/>
      <c r="FV1582" s="904"/>
      <c r="FW1582" s="904"/>
      <c r="FX1582" s="904"/>
      <c r="FY1582" s="904"/>
      <c r="FZ1582" s="904"/>
      <c r="GA1582" s="904"/>
      <c r="GB1582" s="904"/>
      <c r="GC1582" s="904"/>
      <c r="GD1582" s="904"/>
      <c r="GE1582" s="904"/>
      <c r="GF1582" s="904"/>
      <c r="GG1582" s="904"/>
      <c r="GH1582" s="904"/>
      <c r="GI1582" s="904"/>
      <c r="GJ1582" s="904"/>
      <c r="GK1582" s="904"/>
      <c r="GL1582" s="904"/>
      <c r="GM1582" s="904"/>
      <c r="GN1582" s="904"/>
      <c r="GO1582" s="904"/>
      <c r="GP1582" s="904"/>
      <c r="GQ1582" s="904"/>
      <c r="GR1582" s="904"/>
      <c r="GS1582" s="904"/>
      <c r="GT1582" s="904"/>
      <c r="GU1582" s="904"/>
      <c r="GV1582" s="904"/>
      <c r="GW1582" s="904"/>
      <c r="GX1582" s="904"/>
      <c r="GY1582" s="904"/>
      <c r="GZ1582" s="904"/>
      <c r="HA1582" s="904"/>
      <c r="HB1582" s="904"/>
      <c r="HC1582" s="904"/>
      <c r="HD1582" s="904"/>
      <c r="HE1582" s="904"/>
      <c r="HF1582" s="904"/>
      <c r="HG1582" s="904"/>
      <c r="HH1582" s="904"/>
      <c r="HI1582" s="904"/>
      <c r="HJ1582" s="904"/>
      <c r="HK1582" s="904"/>
      <c r="HL1582" s="904"/>
      <c r="HM1582" s="904"/>
      <c r="HN1582" s="904"/>
      <c r="HO1582" s="904"/>
      <c r="HP1582" s="904"/>
      <c r="HQ1582" s="904"/>
      <c r="HR1582" s="904"/>
      <c r="HS1582" s="904"/>
      <c r="HT1582" s="904"/>
      <c r="HU1582" s="904"/>
      <c r="HV1582" s="904"/>
      <c r="HW1582" s="904"/>
      <c r="HX1582" s="904"/>
      <c r="HY1582" s="904"/>
      <c r="HZ1582" s="904"/>
      <c r="IA1582" s="904"/>
      <c r="IB1582" s="904"/>
      <c r="IC1582" s="904"/>
      <c r="ID1582" s="904"/>
      <c r="IE1582" s="904"/>
      <c r="IF1582" s="904"/>
      <c r="IG1582" s="904"/>
      <c r="IH1582" s="904"/>
      <c r="II1582" s="904"/>
      <c r="IJ1582" s="904"/>
      <c r="IK1582" s="904"/>
      <c r="IL1582" s="904"/>
      <c r="IM1582" s="904"/>
      <c r="IN1582" s="904"/>
      <c r="IO1582" s="904"/>
      <c r="IP1582" s="904"/>
      <c r="IQ1582" s="904"/>
      <c r="IR1582" s="904"/>
      <c r="IS1582" s="904"/>
      <c r="IT1582" s="904"/>
      <c r="IU1582" s="904"/>
      <c r="IV1582" s="904"/>
      <c r="IW1582" s="904"/>
      <c r="IX1582" s="904"/>
      <c r="IY1582" s="904"/>
      <c r="IZ1582" s="904"/>
      <c r="JA1582" s="904"/>
      <c r="JB1582" s="904"/>
      <c r="JC1582" s="904"/>
      <c r="JD1582" s="904"/>
      <c r="JE1582" s="904"/>
      <c r="JF1582" s="904"/>
      <c r="JG1582" s="904"/>
      <c r="JH1582" s="904"/>
      <c r="JI1582" s="904"/>
      <c r="JJ1582" s="904"/>
      <c r="JK1582" s="904"/>
      <c r="JL1582" s="904"/>
      <c r="JM1582" s="904"/>
      <c r="JN1582" s="904"/>
      <c r="JO1582" s="904"/>
      <c r="JP1582" s="904"/>
      <c r="JQ1582" s="904"/>
      <c r="JR1582" s="904"/>
      <c r="JS1582" s="904"/>
      <c r="JT1582" s="904"/>
      <c r="JU1582" s="904"/>
      <c r="JV1582" s="904"/>
      <c r="JW1582" s="904"/>
      <c r="JX1582" s="904"/>
      <c r="JY1582" s="904"/>
      <c r="JZ1582" s="904"/>
      <c r="KA1582" s="904"/>
      <c r="KB1582" s="904"/>
      <c r="KC1582" s="904"/>
      <c r="KD1582" s="904"/>
      <c r="KE1582" s="904"/>
      <c r="KF1582" s="904"/>
      <c r="KG1582" s="904"/>
      <c r="KH1582" s="904"/>
      <c r="KI1582" s="904"/>
      <c r="KJ1582" s="904"/>
      <c r="KK1582" s="904"/>
      <c r="KL1582" s="904"/>
      <c r="KM1582" s="904"/>
      <c r="KN1582" s="904"/>
      <c r="KO1582" s="904"/>
      <c r="KP1582" s="904"/>
      <c r="KQ1582" s="904"/>
      <c r="KR1582" s="904"/>
      <c r="KS1582" s="904"/>
      <c r="KT1582" s="904"/>
      <c r="KU1582" s="904"/>
      <c r="KV1582" s="904"/>
      <c r="KW1582" s="904"/>
      <c r="KX1582" s="904"/>
      <c r="KY1582" s="904"/>
      <c r="KZ1582" s="904"/>
      <c r="LA1582" s="904"/>
      <c r="LB1582" s="904"/>
      <c r="LC1582" s="904"/>
      <c r="LD1582" s="904"/>
      <c r="LE1582" s="904"/>
      <c r="LF1582" s="904"/>
      <c r="LG1582" s="904"/>
      <c r="LH1582" s="904"/>
      <c r="LI1582" s="904"/>
      <c r="LJ1582" s="904"/>
      <c r="LK1582" s="904"/>
      <c r="LL1582" s="904"/>
      <c r="LM1582" s="904"/>
      <c r="LN1582" s="904"/>
      <c r="LO1582" s="904"/>
      <c r="LP1582" s="904"/>
      <c r="LQ1582" s="904"/>
      <c r="LR1582" s="904"/>
      <c r="LS1582" s="904"/>
      <c r="LT1582" s="904"/>
      <c r="LU1582" s="904"/>
      <c r="LV1582" s="904"/>
      <c r="LW1582" s="904"/>
      <c r="LX1582" s="904"/>
      <c r="LY1582" s="904"/>
      <c r="LZ1582" s="904"/>
      <c r="MA1582" s="904"/>
      <c r="MB1582" s="904"/>
      <c r="MC1582" s="904"/>
      <c r="MD1582" s="904"/>
      <c r="ME1582" s="904"/>
      <c r="MF1582" s="904"/>
      <c r="MG1582" s="904"/>
      <c r="MH1582" s="904"/>
      <c r="MI1582" s="904"/>
      <c r="MJ1582" s="904"/>
      <c r="MK1582" s="904"/>
      <c r="ML1582" s="904"/>
      <c r="MM1582" s="904"/>
      <c r="MN1582" s="904"/>
      <c r="MO1582" s="904"/>
      <c r="MP1582" s="904"/>
      <c r="MQ1582" s="904"/>
      <c r="MR1582" s="904"/>
      <c r="MS1582" s="904"/>
      <c r="MT1582" s="904"/>
      <c r="MU1582" s="904"/>
      <c r="MV1582" s="904"/>
      <c r="MW1582" s="904"/>
      <c r="MX1582" s="904"/>
      <c r="MY1582" s="904"/>
      <c r="MZ1582" s="904"/>
      <c r="NA1582" s="904"/>
      <c r="NB1582" s="904"/>
      <c r="NC1582" s="904"/>
      <c r="ND1582" s="904"/>
      <c r="NE1582" s="904"/>
      <c r="NF1582" s="904"/>
      <c r="NG1582" s="904"/>
      <c r="NH1582" s="904"/>
      <c r="NI1582" s="904"/>
      <c r="NJ1582" s="904"/>
      <c r="NK1582" s="904"/>
      <c r="NL1582" s="904"/>
      <c r="NM1582" s="904"/>
      <c r="NN1582" s="904"/>
      <c r="NO1582" s="904"/>
      <c r="NP1582" s="904"/>
      <c r="NQ1582" s="904"/>
      <c r="NR1582" s="904"/>
      <c r="NS1582" s="904"/>
      <c r="NT1582" s="904"/>
      <c r="NU1582" s="904"/>
      <c r="NV1582" s="904"/>
      <c r="NW1582" s="904"/>
      <c r="NX1582" s="904"/>
      <c r="NY1582" s="904"/>
      <c r="NZ1582" s="904"/>
      <c r="OA1582" s="904"/>
      <c r="OB1582" s="904"/>
      <c r="OC1582" s="904"/>
      <c r="OD1582" s="904"/>
      <c r="OE1582" s="904"/>
      <c r="OF1582" s="904"/>
      <c r="OG1582" s="904"/>
      <c r="OH1582" s="904"/>
      <c r="OI1582" s="904"/>
      <c r="OJ1582" s="904"/>
      <c r="OK1582" s="904"/>
      <c r="OL1582" s="904"/>
      <c r="OM1582" s="904"/>
      <c r="ON1582" s="904"/>
      <c r="OO1582" s="904"/>
      <c r="OP1582" s="904"/>
      <c r="OQ1582" s="904"/>
      <c r="OR1582" s="904"/>
      <c r="OS1582" s="904"/>
      <c r="OT1582" s="904"/>
      <c r="OU1582" s="904"/>
      <c r="OV1582" s="904"/>
      <c r="OW1582" s="904"/>
      <c r="OX1582" s="904"/>
      <c r="OY1582" s="904"/>
      <c r="OZ1582" s="904"/>
      <c r="PA1582" s="904"/>
      <c r="PB1582" s="904"/>
      <c r="PC1582" s="904"/>
      <c r="PD1582" s="904"/>
      <c r="PE1582" s="904"/>
      <c r="PF1582" s="904"/>
      <c r="PG1582" s="904"/>
      <c r="PH1582" s="904"/>
      <c r="PI1582" s="904"/>
      <c r="PJ1582" s="904"/>
      <c r="PK1582" s="904"/>
      <c r="PL1582" s="904"/>
      <c r="PM1582" s="904"/>
      <c r="PN1582" s="904"/>
      <c r="PO1582" s="904"/>
      <c r="PP1582" s="904"/>
      <c r="PQ1582" s="904"/>
      <c r="PR1582" s="904"/>
      <c r="PS1582" s="904"/>
      <c r="PT1582" s="904"/>
      <c r="PU1582" s="904"/>
      <c r="PV1582" s="904"/>
      <c r="PW1582" s="904"/>
      <c r="PX1582" s="904"/>
      <c r="PY1582" s="904"/>
      <c r="PZ1582" s="904"/>
      <c r="QA1582" s="904"/>
      <c r="QB1582" s="904"/>
      <c r="QC1582" s="904"/>
      <c r="QD1582" s="904"/>
      <c r="QE1582" s="904"/>
      <c r="QF1582" s="904"/>
      <c r="QG1582" s="904"/>
      <c r="QH1582" s="904"/>
      <c r="QI1582" s="904"/>
      <c r="QJ1582" s="904"/>
      <c r="QK1582" s="904"/>
      <c r="QL1582" s="904"/>
      <c r="QM1582" s="904"/>
      <c r="QN1582" s="904"/>
      <c r="QO1582" s="904"/>
      <c r="QP1582" s="904"/>
      <c r="QQ1582" s="904"/>
      <c r="QR1582" s="904"/>
      <c r="QS1582" s="904"/>
      <c r="QT1582" s="904"/>
      <c r="QU1582" s="904"/>
      <c r="QV1582" s="904"/>
      <c r="QW1582" s="904"/>
      <c r="QX1582" s="904"/>
      <c r="QY1582" s="904"/>
      <c r="QZ1582" s="904"/>
      <c r="RA1582" s="904"/>
      <c r="RB1582" s="904"/>
      <c r="RC1582" s="904"/>
      <c r="RD1582" s="904"/>
      <c r="RE1582" s="904"/>
      <c r="RF1582" s="904"/>
      <c r="RG1582" s="904"/>
      <c r="RH1582" s="904"/>
      <c r="RI1582" s="904"/>
      <c r="RJ1582" s="904"/>
      <c r="RK1582" s="904"/>
      <c r="RL1582" s="904"/>
      <c r="RM1582" s="904"/>
      <c r="RN1582" s="904"/>
      <c r="RO1582" s="904"/>
      <c r="RP1582" s="904"/>
      <c r="RQ1582" s="904"/>
      <c r="RR1582" s="904"/>
      <c r="RS1582" s="904"/>
      <c r="RT1582" s="904"/>
      <c r="RU1582" s="904"/>
      <c r="RV1582" s="904"/>
      <c r="RW1582" s="904"/>
      <c r="RX1582" s="904"/>
      <c r="RY1582" s="904"/>
      <c r="RZ1582" s="904"/>
      <c r="SA1582" s="904"/>
      <c r="SB1582" s="904"/>
      <c r="SC1582" s="904"/>
      <c r="SD1582" s="904"/>
      <c r="SE1582" s="904"/>
      <c r="SF1582" s="904"/>
      <c r="SG1582" s="904"/>
      <c r="SH1582" s="904"/>
      <c r="SI1582" s="904"/>
      <c r="SJ1582" s="904"/>
      <c r="SK1582" s="904"/>
      <c r="SL1582" s="904"/>
      <c r="SM1582" s="904"/>
      <c r="SN1582" s="904"/>
      <c r="SO1582" s="904"/>
      <c r="SP1582" s="904"/>
      <c r="SQ1582" s="904"/>
      <c r="SR1582" s="904"/>
      <c r="SS1582" s="904"/>
      <c r="ST1582" s="904"/>
      <c r="SU1582" s="904"/>
      <c r="SV1582" s="904"/>
      <c r="SW1582" s="904"/>
      <c r="SX1582" s="904"/>
      <c r="SY1582" s="904"/>
      <c r="SZ1582" s="904"/>
      <c r="TA1582" s="904"/>
      <c r="TB1582" s="904"/>
      <c r="TC1582" s="904"/>
      <c r="TD1582" s="904"/>
      <c r="TE1582" s="904"/>
      <c r="TF1582" s="904"/>
      <c r="TG1582" s="904"/>
      <c r="TH1582" s="904"/>
      <c r="TI1582" s="904"/>
    </row>
    <row r="1583" spans="1:529" s="910" customFormat="1" ht="46.5" customHeight="1" x14ac:dyDescent="0.25">
      <c r="A1583" s="867" t="s">
        <v>8837</v>
      </c>
      <c r="B1583" s="906">
        <v>45265</v>
      </c>
      <c r="C1583" s="871" t="s">
        <v>8840</v>
      </c>
      <c r="D1583" s="871" t="s">
        <v>8838</v>
      </c>
      <c r="E1583" s="871" t="s">
        <v>8839</v>
      </c>
      <c r="F1583" s="871" t="s">
        <v>8839</v>
      </c>
      <c r="G1583" s="871" t="s">
        <v>33</v>
      </c>
      <c r="H1583" s="867" t="s">
        <v>1693</v>
      </c>
      <c r="I1583" s="906">
        <v>45287</v>
      </c>
      <c r="J1583" s="906">
        <v>47457</v>
      </c>
      <c r="K1583" s="871"/>
      <c r="L1583" s="871" t="s">
        <v>1201</v>
      </c>
      <c r="M1583" s="871" t="s">
        <v>4767</v>
      </c>
      <c r="N1583" s="871" t="s">
        <v>34</v>
      </c>
      <c r="O1583" s="871">
        <v>86870</v>
      </c>
      <c r="P1583" s="907"/>
      <c r="Q1583" s="907"/>
      <c r="R1583" s="907"/>
      <c r="S1583" s="907"/>
      <c r="T1583" s="908"/>
      <c r="U1583" s="871">
        <v>238</v>
      </c>
      <c r="V1583" s="871">
        <v>86870</v>
      </c>
      <c r="W1583" s="867" t="s">
        <v>8055</v>
      </c>
      <c r="X1583" s="871">
        <v>35</v>
      </c>
      <c r="Y1583" s="871">
        <v>25</v>
      </c>
      <c r="Z1583" s="871">
        <v>125</v>
      </c>
      <c r="AA1583" s="871"/>
      <c r="AB1583" s="871"/>
      <c r="AC1583" s="871"/>
      <c r="AD1583" s="871"/>
      <c r="AE1583" s="871"/>
      <c r="AF1583" s="871">
        <v>0.3</v>
      </c>
      <c r="AG1583" s="871" t="s">
        <v>8846</v>
      </c>
      <c r="AH1583" s="871">
        <v>572.86</v>
      </c>
      <c r="AI1583" s="871" t="s">
        <v>8847</v>
      </c>
      <c r="AJ1583" s="871" t="s">
        <v>8848</v>
      </c>
      <c r="AK1583" s="871" t="s">
        <v>200</v>
      </c>
      <c r="AL1583" s="909"/>
      <c r="AM1583" s="904"/>
      <c r="AN1583" s="904"/>
      <c r="AO1583" s="904"/>
      <c r="AP1583" s="904"/>
      <c r="AQ1583" s="904"/>
      <c r="AR1583" s="904"/>
      <c r="AS1583" s="904"/>
      <c r="AT1583" s="904"/>
      <c r="AU1583" s="904"/>
      <c r="AV1583" s="904"/>
      <c r="AW1583" s="904"/>
      <c r="AX1583" s="904"/>
      <c r="AY1583" s="904"/>
      <c r="AZ1583" s="904"/>
      <c r="BA1583" s="904"/>
      <c r="BB1583" s="904"/>
      <c r="BC1583" s="904"/>
      <c r="BD1583" s="904"/>
      <c r="BE1583" s="904"/>
      <c r="BF1583" s="904"/>
      <c r="BG1583" s="904"/>
      <c r="BH1583" s="904"/>
      <c r="BI1583" s="904"/>
      <c r="BJ1583" s="904"/>
      <c r="BK1583" s="904"/>
      <c r="BL1583" s="904"/>
      <c r="BM1583" s="904"/>
      <c r="BN1583" s="904"/>
      <c r="BO1583" s="904"/>
      <c r="BP1583" s="904"/>
      <c r="BQ1583" s="904"/>
      <c r="BR1583" s="904"/>
      <c r="BS1583" s="904"/>
      <c r="BT1583" s="904"/>
      <c r="BU1583" s="904"/>
      <c r="BV1583" s="904"/>
      <c r="BW1583" s="904"/>
      <c r="BX1583" s="904"/>
      <c r="BY1583" s="904"/>
      <c r="BZ1583" s="904"/>
      <c r="CA1583" s="904"/>
      <c r="CB1583" s="904"/>
      <c r="CC1583" s="904"/>
      <c r="CD1583" s="904"/>
      <c r="CE1583" s="904"/>
      <c r="CF1583" s="904"/>
      <c r="CG1583" s="904"/>
      <c r="CH1583" s="904"/>
      <c r="CI1583" s="904"/>
      <c r="CJ1583" s="904"/>
      <c r="CK1583" s="904"/>
      <c r="CL1583" s="904"/>
      <c r="CM1583" s="904"/>
      <c r="CN1583" s="904"/>
      <c r="CO1583" s="904"/>
      <c r="CP1583" s="904"/>
      <c r="CQ1583" s="904"/>
      <c r="CR1583" s="904"/>
      <c r="CS1583" s="904"/>
      <c r="CT1583" s="904"/>
      <c r="CU1583" s="904"/>
      <c r="CV1583" s="904"/>
      <c r="CW1583" s="904"/>
      <c r="CX1583" s="904"/>
      <c r="CY1583" s="904"/>
      <c r="CZ1583" s="904"/>
      <c r="DA1583" s="904"/>
      <c r="DB1583" s="904"/>
      <c r="DC1583" s="904"/>
      <c r="DD1583" s="904"/>
      <c r="DE1583" s="904"/>
      <c r="DF1583" s="904"/>
      <c r="DG1583" s="904"/>
      <c r="DH1583" s="904"/>
      <c r="DI1583" s="904"/>
      <c r="DJ1583" s="904"/>
      <c r="DK1583" s="904"/>
      <c r="DL1583" s="904"/>
      <c r="DM1583" s="904"/>
      <c r="DN1583" s="904"/>
      <c r="DO1583" s="904"/>
      <c r="DP1583" s="904"/>
      <c r="DQ1583" s="904"/>
      <c r="DR1583" s="904"/>
      <c r="DS1583" s="904"/>
      <c r="DT1583" s="904"/>
      <c r="DU1583" s="904"/>
      <c r="DV1583" s="904"/>
      <c r="DW1583" s="904"/>
      <c r="DX1583" s="904"/>
      <c r="DY1583" s="904"/>
      <c r="DZ1583" s="904"/>
      <c r="EA1583" s="904"/>
      <c r="EB1583" s="904"/>
      <c r="EC1583" s="904"/>
      <c r="ED1583" s="904"/>
      <c r="EE1583" s="904"/>
      <c r="EF1583" s="904"/>
      <c r="EG1583" s="904"/>
      <c r="EH1583" s="904"/>
      <c r="EI1583" s="904"/>
      <c r="EJ1583" s="904"/>
      <c r="EK1583" s="904"/>
      <c r="EL1583" s="904"/>
      <c r="EM1583" s="904"/>
      <c r="EN1583" s="904"/>
      <c r="EO1583" s="904"/>
      <c r="EP1583" s="904"/>
      <c r="EQ1583" s="904"/>
      <c r="ER1583" s="904"/>
      <c r="ES1583" s="904"/>
      <c r="ET1583" s="904"/>
      <c r="EU1583" s="904"/>
      <c r="EV1583" s="904"/>
      <c r="EW1583" s="904"/>
      <c r="EX1583" s="904"/>
      <c r="EY1583" s="904"/>
      <c r="EZ1583" s="904"/>
      <c r="FA1583" s="904"/>
      <c r="FB1583" s="904"/>
      <c r="FC1583" s="904"/>
      <c r="FD1583" s="904"/>
      <c r="FE1583" s="904"/>
      <c r="FF1583" s="904"/>
      <c r="FG1583" s="904"/>
      <c r="FH1583" s="904"/>
      <c r="FI1583" s="904"/>
      <c r="FJ1583" s="904"/>
      <c r="FK1583" s="904"/>
      <c r="FL1583" s="904"/>
      <c r="FM1583" s="904"/>
      <c r="FN1583" s="904"/>
      <c r="FO1583" s="904"/>
      <c r="FP1583" s="904"/>
      <c r="FQ1583" s="904"/>
      <c r="FR1583" s="904"/>
      <c r="FS1583" s="904"/>
      <c r="FT1583" s="904"/>
      <c r="FU1583" s="904"/>
      <c r="FV1583" s="904"/>
      <c r="FW1583" s="904"/>
      <c r="FX1583" s="904"/>
      <c r="FY1583" s="904"/>
      <c r="FZ1583" s="904"/>
      <c r="GA1583" s="904"/>
      <c r="GB1583" s="904"/>
      <c r="GC1583" s="904"/>
      <c r="GD1583" s="904"/>
      <c r="GE1583" s="904"/>
      <c r="GF1583" s="904"/>
      <c r="GG1583" s="904"/>
      <c r="GH1583" s="904"/>
      <c r="GI1583" s="904"/>
      <c r="GJ1583" s="904"/>
      <c r="GK1583" s="904"/>
      <c r="GL1583" s="904"/>
      <c r="GM1583" s="904"/>
      <c r="GN1583" s="904"/>
      <c r="GO1583" s="904"/>
      <c r="GP1583" s="904"/>
      <c r="GQ1583" s="904"/>
      <c r="GR1583" s="904"/>
      <c r="GS1583" s="904"/>
      <c r="GT1583" s="904"/>
      <c r="GU1583" s="904"/>
      <c r="GV1583" s="904"/>
      <c r="GW1583" s="904"/>
      <c r="GX1583" s="904"/>
      <c r="GY1583" s="904"/>
      <c r="GZ1583" s="904"/>
      <c r="HA1583" s="904"/>
      <c r="HB1583" s="904"/>
      <c r="HC1583" s="904"/>
      <c r="HD1583" s="904"/>
      <c r="HE1583" s="904"/>
      <c r="HF1583" s="904"/>
      <c r="HG1583" s="904"/>
      <c r="HH1583" s="904"/>
      <c r="HI1583" s="904"/>
      <c r="HJ1583" s="904"/>
      <c r="HK1583" s="904"/>
      <c r="HL1583" s="904"/>
      <c r="HM1583" s="904"/>
      <c r="HN1583" s="904"/>
      <c r="HO1583" s="904"/>
      <c r="HP1583" s="904"/>
      <c r="HQ1583" s="904"/>
      <c r="HR1583" s="904"/>
      <c r="HS1583" s="904"/>
      <c r="HT1583" s="904"/>
      <c r="HU1583" s="904"/>
      <c r="HV1583" s="904"/>
      <c r="HW1583" s="904"/>
      <c r="HX1583" s="904"/>
      <c r="HY1583" s="904"/>
      <c r="HZ1583" s="904"/>
      <c r="IA1583" s="904"/>
      <c r="IB1583" s="904"/>
      <c r="IC1583" s="904"/>
      <c r="ID1583" s="904"/>
      <c r="IE1583" s="904"/>
      <c r="IF1583" s="904"/>
      <c r="IG1583" s="904"/>
      <c r="IH1583" s="904"/>
      <c r="II1583" s="904"/>
      <c r="IJ1583" s="904"/>
      <c r="IK1583" s="904"/>
      <c r="IL1583" s="904"/>
      <c r="IM1583" s="904"/>
      <c r="IN1583" s="904"/>
      <c r="IO1583" s="904"/>
      <c r="IP1583" s="904"/>
      <c r="IQ1583" s="904"/>
      <c r="IR1583" s="904"/>
      <c r="IS1583" s="904"/>
      <c r="IT1583" s="904"/>
      <c r="IU1583" s="904"/>
      <c r="IV1583" s="904"/>
      <c r="IW1583" s="904"/>
      <c r="IX1583" s="904"/>
      <c r="IY1583" s="904"/>
      <c r="IZ1583" s="904"/>
      <c r="JA1583" s="904"/>
      <c r="JB1583" s="904"/>
      <c r="JC1583" s="904"/>
      <c r="JD1583" s="904"/>
      <c r="JE1583" s="904"/>
      <c r="JF1583" s="904"/>
      <c r="JG1583" s="904"/>
      <c r="JH1583" s="904"/>
      <c r="JI1583" s="904"/>
      <c r="JJ1583" s="904"/>
      <c r="JK1583" s="904"/>
      <c r="JL1583" s="904"/>
      <c r="JM1583" s="904"/>
      <c r="JN1583" s="904"/>
      <c r="JO1583" s="904"/>
      <c r="JP1583" s="904"/>
      <c r="JQ1583" s="904"/>
      <c r="JR1583" s="904"/>
      <c r="JS1583" s="904"/>
      <c r="JT1583" s="904"/>
      <c r="JU1583" s="904"/>
      <c r="JV1583" s="904"/>
      <c r="JW1583" s="904"/>
      <c r="JX1583" s="904"/>
      <c r="JY1583" s="904"/>
      <c r="JZ1583" s="904"/>
      <c r="KA1583" s="904"/>
      <c r="KB1583" s="904"/>
      <c r="KC1583" s="904"/>
      <c r="KD1583" s="904"/>
      <c r="KE1583" s="904"/>
      <c r="KF1583" s="904"/>
      <c r="KG1583" s="904"/>
      <c r="KH1583" s="904"/>
      <c r="KI1583" s="904"/>
      <c r="KJ1583" s="904"/>
      <c r="KK1583" s="904"/>
      <c r="KL1583" s="904"/>
      <c r="KM1583" s="904"/>
      <c r="KN1583" s="904"/>
      <c r="KO1583" s="904"/>
      <c r="KP1583" s="904"/>
      <c r="KQ1583" s="904"/>
      <c r="KR1583" s="904"/>
      <c r="KS1583" s="904"/>
      <c r="KT1583" s="904"/>
      <c r="KU1583" s="904"/>
      <c r="KV1583" s="904"/>
      <c r="KW1583" s="904"/>
      <c r="KX1583" s="904"/>
      <c r="KY1583" s="904"/>
      <c r="KZ1583" s="904"/>
      <c r="LA1583" s="904"/>
      <c r="LB1583" s="904"/>
      <c r="LC1583" s="904"/>
      <c r="LD1583" s="904"/>
      <c r="LE1583" s="904"/>
      <c r="LF1583" s="904"/>
      <c r="LG1583" s="904"/>
      <c r="LH1583" s="904"/>
      <c r="LI1583" s="904"/>
      <c r="LJ1583" s="904"/>
      <c r="LK1583" s="904"/>
      <c r="LL1583" s="904"/>
      <c r="LM1583" s="904"/>
      <c r="LN1583" s="904"/>
      <c r="LO1583" s="904"/>
      <c r="LP1583" s="904"/>
      <c r="LQ1583" s="904"/>
      <c r="LR1583" s="904"/>
      <c r="LS1583" s="904"/>
      <c r="LT1583" s="904"/>
      <c r="LU1583" s="904"/>
      <c r="LV1583" s="904"/>
      <c r="LW1583" s="904"/>
      <c r="LX1583" s="904"/>
      <c r="LY1583" s="904"/>
      <c r="LZ1583" s="904"/>
      <c r="MA1583" s="904"/>
      <c r="MB1583" s="904"/>
      <c r="MC1583" s="904"/>
      <c r="MD1583" s="904"/>
      <c r="ME1583" s="904"/>
      <c r="MF1583" s="904"/>
      <c r="MG1583" s="904"/>
      <c r="MH1583" s="904"/>
      <c r="MI1583" s="904"/>
      <c r="MJ1583" s="904"/>
      <c r="MK1583" s="904"/>
      <c r="ML1583" s="904"/>
      <c r="MM1583" s="904"/>
      <c r="MN1583" s="904"/>
      <c r="MO1583" s="904"/>
      <c r="MP1583" s="904"/>
      <c r="MQ1583" s="904"/>
      <c r="MR1583" s="904"/>
      <c r="MS1583" s="904"/>
      <c r="MT1583" s="904"/>
      <c r="MU1583" s="904"/>
      <c r="MV1583" s="904"/>
      <c r="MW1583" s="904"/>
      <c r="MX1583" s="904"/>
      <c r="MY1583" s="904"/>
      <c r="MZ1583" s="904"/>
      <c r="NA1583" s="904"/>
      <c r="NB1583" s="904"/>
      <c r="NC1583" s="904"/>
      <c r="ND1583" s="904"/>
      <c r="NE1583" s="904"/>
      <c r="NF1583" s="904"/>
      <c r="NG1583" s="904"/>
      <c r="NH1583" s="904"/>
      <c r="NI1583" s="904"/>
      <c r="NJ1583" s="904"/>
      <c r="NK1583" s="904"/>
      <c r="NL1583" s="904"/>
      <c r="NM1583" s="904"/>
      <c r="NN1583" s="904"/>
      <c r="NO1583" s="904"/>
      <c r="NP1583" s="904"/>
      <c r="NQ1583" s="904"/>
      <c r="NR1583" s="904"/>
      <c r="NS1583" s="904"/>
      <c r="NT1583" s="904"/>
      <c r="NU1583" s="904"/>
      <c r="NV1583" s="904"/>
      <c r="NW1583" s="904"/>
      <c r="NX1583" s="904"/>
      <c r="NY1583" s="904"/>
      <c r="NZ1583" s="904"/>
      <c r="OA1583" s="904"/>
      <c r="OB1583" s="904"/>
      <c r="OC1583" s="904"/>
      <c r="OD1583" s="904"/>
      <c r="OE1583" s="904"/>
      <c r="OF1583" s="904"/>
      <c r="OG1583" s="904"/>
      <c r="OH1583" s="904"/>
      <c r="OI1583" s="904"/>
      <c r="OJ1583" s="904"/>
      <c r="OK1583" s="904"/>
      <c r="OL1583" s="904"/>
      <c r="OM1583" s="904"/>
      <c r="ON1583" s="904"/>
      <c r="OO1583" s="904"/>
      <c r="OP1583" s="904"/>
      <c r="OQ1583" s="904"/>
      <c r="OR1583" s="904"/>
      <c r="OS1583" s="904"/>
      <c r="OT1583" s="904"/>
      <c r="OU1583" s="904"/>
      <c r="OV1583" s="904"/>
      <c r="OW1583" s="904"/>
      <c r="OX1583" s="904"/>
      <c r="OY1583" s="904"/>
      <c r="OZ1583" s="904"/>
      <c r="PA1583" s="904"/>
      <c r="PB1583" s="904"/>
      <c r="PC1583" s="904"/>
      <c r="PD1583" s="904"/>
      <c r="PE1583" s="904"/>
      <c r="PF1583" s="904"/>
      <c r="PG1583" s="904"/>
      <c r="PH1583" s="904"/>
      <c r="PI1583" s="904"/>
      <c r="PJ1583" s="904"/>
      <c r="PK1583" s="904"/>
      <c r="PL1583" s="904"/>
      <c r="PM1583" s="904"/>
      <c r="PN1583" s="904"/>
      <c r="PO1583" s="904"/>
      <c r="PP1583" s="904"/>
      <c r="PQ1583" s="904"/>
      <c r="PR1583" s="904"/>
      <c r="PS1583" s="904"/>
      <c r="PT1583" s="904"/>
      <c r="PU1583" s="904"/>
      <c r="PV1583" s="904"/>
      <c r="PW1583" s="904"/>
      <c r="PX1583" s="904"/>
      <c r="PY1583" s="904"/>
      <c r="PZ1583" s="904"/>
      <c r="QA1583" s="904"/>
      <c r="QB1583" s="904"/>
      <c r="QC1583" s="904"/>
      <c r="QD1583" s="904"/>
      <c r="QE1583" s="904"/>
      <c r="QF1583" s="904"/>
      <c r="QG1583" s="904"/>
      <c r="QH1583" s="904"/>
      <c r="QI1583" s="904"/>
      <c r="QJ1583" s="904"/>
      <c r="QK1583" s="904"/>
      <c r="QL1583" s="904"/>
      <c r="QM1583" s="904"/>
      <c r="QN1583" s="904"/>
      <c r="QO1583" s="904"/>
      <c r="QP1583" s="904"/>
      <c r="QQ1583" s="904"/>
      <c r="QR1583" s="904"/>
      <c r="QS1583" s="904"/>
      <c r="QT1583" s="904"/>
      <c r="QU1583" s="904"/>
      <c r="QV1583" s="904"/>
      <c r="QW1583" s="904"/>
      <c r="QX1583" s="904"/>
      <c r="QY1583" s="904"/>
      <c r="QZ1583" s="904"/>
      <c r="RA1583" s="904"/>
      <c r="RB1583" s="904"/>
      <c r="RC1583" s="904"/>
      <c r="RD1583" s="904"/>
      <c r="RE1583" s="904"/>
      <c r="RF1583" s="904"/>
      <c r="RG1583" s="904"/>
      <c r="RH1583" s="904"/>
      <c r="RI1583" s="904"/>
      <c r="RJ1583" s="904"/>
      <c r="RK1583" s="904"/>
      <c r="RL1583" s="904"/>
      <c r="RM1583" s="904"/>
      <c r="RN1583" s="904"/>
      <c r="RO1583" s="904"/>
      <c r="RP1583" s="904"/>
      <c r="RQ1583" s="904"/>
      <c r="RR1583" s="904"/>
      <c r="RS1583" s="904"/>
      <c r="RT1583" s="904"/>
      <c r="RU1583" s="904"/>
      <c r="RV1583" s="904"/>
      <c r="RW1583" s="904"/>
      <c r="RX1583" s="904"/>
      <c r="RY1583" s="904"/>
      <c r="RZ1583" s="904"/>
      <c r="SA1583" s="904"/>
      <c r="SB1583" s="904"/>
      <c r="SC1583" s="904"/>
      <c r="SD1583" s="904"/>
      <c r="SE1583" s="904"/>
      <c r="SF1583" s="904"/>
      <c r="SG1583" s="904"/>
      <c r="SH1583" s="904"/>
      <c r="SI1583" s="904"/>
      <c r="SJ1583" s="904"/>
      <c r="SK1583" s="904"/>
      <c r="SL1583" s="904"/>
      <c r="SM1583" s="904"/>
      <c r="SN1583" s="904"/>
      <c r="SO1583" s="904"/>
      <c r="SP1583" s="904"/>
      <c r="SQ1583" s="904"/>
      <c r="SR1583" s="904"/>
      <c r="SS1583" s="904"/>
      <c r="ST1583" s="904"/>
      <c r="SU1583" s="904"/>
      <c r="SV1583" s="904"/>
      <c r="SW1583" s="904"/>
      <c r="SX1583" s="904"/>
      <c r="SY1583" s="904"/>
      <c r="SZ1583" s="904"/>
      <c r="TA1583" s="904"/>
      <c r="TB1583" s="904"/>
      <c r="TC1583" s="904"/>
      <c r="TD1583" s="904"/>
      <c r="TE1583" s="904"/>
      <c r="TF1583" s="904"/>
      <c r="TG1583" s="904"/>
      <c r="TH1583" s="904"/>
      <c r="TI1583" s="904"/>
    </row>
    <row r="1584" spans="1:529" s="910" customFormat="1" ht="46.5" customHeight="1" x14ac:dyDescent="0.25">
      <c r="A1584" s="885" t="s">
        <v>8837</v>
      </c>
      <c r="B1584" s="942">
        <v>45265</v>
      </c>
      <c r="C1584" s="888" t="s">
        <v>8841</v>
      </c>
      <c r="D1584" s="888" t="s">
        <v>8838</v>
      </c>
      <c r="E1584" s="888" t="s">
        <v>8839</v>
      </c>
      <c r="F1584" s="888" t="s">
        <v>8839</v>
      </c>
      <c r="G1584" s="888" t="s">
        <v>33</v>
      </c>
      <c r="H1584" s="885" t="s">
        <v>1693</v>
      </c>
      <c r="I1584" s="942">
        <v>45287</v>
      </c>
      <c r="J1584" s="942">
        <v>47457</v>
      </c>
      <c r="K1584" s="888"/>
      <c r="L1584" s="888" t="s">
        <v>1201</v>
      </c>
      <c r="M1584" s="888" t="s">
        <v>4767</v>
      </c>
      <c r="N1584" s="888" t="s">
        <v>34</v>
      </c>
      <c r="O1584" s="888">
        <v>131035</v>
      </c>
      <c r="P1584" s="943"/>
      <c r="Q1584" s="943"/>
      <c r="R1584" s="943"/>
      <c r="S1584" s="943"/>
      <c r="T1584" s="944"/>
      <c r="U1584" s="888">
        <v>359</v>
      </c>
      <c r="V1584" s="888">
        <v>131035</v>
      </c>
      <c r="W1584" s="885"/>
      <c r="X1584" s="888"/>
      <c r="Y1584" s="888"/>
      <c r="Z1584" s="888"/>
      <c r="AA1584" s="888"/>
      <c r="AB1584" s="888"/>
      <c r="AC1584" s="888"/>
      <c r="AD1584" s="888"/>
      <c r="AE1584" s="888"/>
      <c r="AF1584" s="888"/>
      <c r="AG1584" s="888"/>
      <c r="AH1584" s="888">
        <v>575.51</v>
      </c>
      <c r="AI1584" s="888" t="s">
        <v>8849</v>
      </c>
      <c r="AJ1584" s="888" t="s">
        <v>8850</v>
      </c>
      <c r="AK1584" s="888"/>
    </row>
    <row r="1585" spans="1:529" s="910" customFormat="1" ht="46.5" customHeight="1" x14ac:dyDescent="0.25">
      <c r="A1585" s="885" t="s">
        <v>8837</v>
      </c>
      <c r="B1585" s="942">
        <v>45265</v>
      </c>
      <c r="C1585" s="888" t="s">
        <v>8842</v>
      </c>
      <c r="D1585" s="888" t="s">
        <v>8838</v>
      </c>
      <c r="E1585" s="888" t="s">
        <v>8839</v>
      </c>
      <c r="F1585" s="888" t="s">
        <v>8839</v>
      </c>
      <c r="G1585" s="888" t="s">
        <v>33</v>
      </c>
      <c r="H1585" s="885" t="s">
        <v>1693</v>
      </c>
      <c r="I1585" s="942">
        <v>45287</v>
      </c>
      <c r="J1585" s="942">
        <v>47457</v>
      </c>
      <c r="K1585" s="888"/>
      <c r="L1585" s="888" t="s">
        <v>1201</v>
      </c>
      <c r="M1585" s="888" t="s">
        <v>4767</v>
      </c>
      <c r="N1585" s="888" t="s">
        <v>34</v>
      </c>
      <c r="O1585" s="888">
        <v>219000</v>
      </c>
      <c r="P1585" s="943"/>
      <c r="Q1585" s="943"/>
      <c r="R1585" s="943"/>
      <c r="S1585" s="943"/>
      <c r="T1585" s="944"/>
      <c r="U1585" s="888">
        <v>600</v>
      </c>
      <c r="V1585" s="888">
        <v>219000</v>
      </c>
      <c r="W1585" s="885"/>
      <c r="X1585" s="888"/>
      <c r="Y1585" s="888"/>
      <c r="Z1585" s="888"/>
      <c r="AA1585" s="888"/>
      <c r="AB1585" s="888"/>
      <c r="AC1585" s="888"/>
      <c r="AD1585" s="888"/>
      <c r="AE1585" s="888"/>
      <c r="AF1585" s="888"/>
      <c r="AG1585" s="888"/>
      <c r="AH1585" s="888">
        <v>579.91999999999996</v>
      </c>
      <c r="AI1585" s="888" t="s">
        <v>8851</v>
      </c>
      <c r="AJ1585" s="888" t="s">
        <v>8852</v>
      </c>
      <c r="AK1585" s="888"/>
    </row>
    <row r="1586" spans="1:529" s="910" customFormat="1" ht="46.5" customHeight="1" x14ac:dyDescent="0.25">
      <c r="A1586" s="885" t="s">
        <v>8837</v>
      </c>
      <c r="B1586" s="942">
        <v>45265</v>
      </c>
      <c r="C1586" s="888" t="s">
        <v>8843</v>
      </c>
      <c r="D1586" s="888" t="s">
        <v>8838</v>
      </c>
      <c r="E1586" s="888" t="s">
        <v>8839</v>
      </c>
      <c r="F1586" s="888" t="s">
        <v>8839</v>
      </c>
      <c r="G1586" s="888" t="s">
        <v>33</v>
      </c>
      <c r="H1586" s="885" t="s">
        <v>1693</v>
      </c>
      <c r="I1586" s="942">
        <v>45287</v>
      </c>
      <c r="J1586" s="942">
        <v>47457</v>
      </c>
      <c r="K1586" s="888"/>
      <c r="L1586" s="888" t="s">
        <v>1201</v>
      </c>
      <c r="M1586" s="888" t="s">
        <v>4767</v>
      </c>
      <c r="N1586" s="888" t="s">
        <v>34</v>
      </c>
      <c r="O1586" s="888">
        <v>8964</v>
      </c>
      <c r="P1586" s="943"/>
      <c r="Q1586" s="943"/>
      <c r="R1586" s="943"/>
      <c r="S1586" s="943"/>
      <c r="T1586" s="944">
        <v>4.41</v>
      </c>
      <c r="U1586" s="888">
        <v>24.6</v>
      </c>
      <c r="V1586" s="888">
        <v>8964</v>
      </c>
      <c r="W1586" s="885"/>
      <c r="X1586" s="888"/>
      <c r="Y1586" s="888"/>
      <c r="Z1586" s="888"/>
      <c r="AA1586" s="888"/>
      <c r="AB1586" s="888"/>
      <c r="AC1586" s="888"/>
      <c r="AD1586" s="888"/>
      <c r="AE1586" s="888"/>
      <c r="AF1586" s="888"/>
      <c r="AG1586" s="888"/>
      <c r="AH1586" s="888">
        <v>580</v>
      </c>
      <c r="AI1586" s="888" t="s">
        <v>8853</v>
      </c>
      <c r="AJ1586" s="888" t="s">
        <v>8854</v>
      </c>
      <c r="AK1586" s="888"/>
    </row>
    <row r="1587" spans="1:529" s="910" customFormat="1" ht="46.5" customHeight="1" x14ac:dyDescent="0.25">
      <c r="A1587" s="885" t="s">
        <v>8837</v>
      </c>
      <c r="B1587" s="942">
        <v>45265</v>
      </c>
      <c r="C1587" s="888" t="s">
        <v>8844</v>
      </c>
      <c r="D1587" s="888" t="s">
        <v>8838</v>
      </c>
      <c r="E1587" s="888" t="s">
        <v>8839</v>
      </c>
      <c r="F1587" s="888" t="s">
        <v>8839</v>
      </c>
      <c r="G1587" s="888" t="s">
        <v>33</v>
      </c>
      <c r="H1587" s="885" t="s">
        <v>1693</v>
      </c>
      <c r="I1587" s="942">
        <v>45287</v>
      </c>
      <c r="J1587" s="942">
        <v>47457</v>
      </c>
      <c r="K1587" s="888"/>
      <c r="L1587" s="888" t="s">
        <v>1201</v>
      </c>
      <c r="M1587" s="888" t="s">
        <v>4767</v>
      </c>
      <c r="N1587" s="888" t="s">
        <v>34</v>
      </c>
      <c r="O1587" s="888">
        <v>10322</v>
      </c>
      <c r="P1587" s="943"/>
      <c r="Q1587" s="943"/>
      <c r="R1587" s="943"/>
      <c r="S1587" s="943"/>
      <c r="T1587" s="944">
        <v>2.69</v>
      </c>
      <c r="U1587" s="888">
        <v>39.700000000000003</v>
      </c>
      <c r="V1587" s="888">
        <v>10322</v>
      </c>
      <c r="W1587" s="885"/>
      <c r="X1587" s="888"/>
      <c r="Y1587" s="888"/>
      <c r="Z1587" s="888"/>
      <c r="AA1587" s="888"/>
      <c r="AB1587" s="888"/>
      <c r="AC1587" s="888"/>
      <c r="AD1587" s="888"/>
      <c r="AE1587" s="888"/>
      <c r="AF1587" s="888"/>
      <c r="AG1587" s="888"/>
      <c r="AH1587" s="888">
        <v>575.9</v>
      </c>
      <c r="AI1587" s="888" t="s">
        <v>8855</v>
      </c>
      <c r="AJ1587" s="888" t="s">
        <v>8856</v>
      </c>
      <c r="AK1587" s="888"/>
    </row>
    <row r="1588" spans="1:529" s="910" customFormat="1" ht="46.5" customHeight="1" thickBot="1" x14ac:dyDescent="0.3">
      <c r="A1588" s="878" t="s">
        <v>8837</v>
      </c>
      <c r="B1588" s="912">
        <v>45265</v>
      </c>
      <c r="C1588" s="881" t="s">
        <v>8845</v>
      </c>
      <c r="D1588" s="881" t="s">
        <v>8838</v>
      </c>
      <c r="E1588" s="881" t="s">
        <v>8839</v>
      </c>
      <c r="F1588" s="881" t="s">
        <v>8839</v>
      </c>
      <c r="G1588" s="881" t="s">
        <v>33</v>
      </c>
      <c r="H1588" s="878" t="s">
        <v>1693</v>
      </c>
      <c r="I1588" s="912">
        <v>45287</v>
      </c>
      <c r="J1588" s="912">
        <v>47457</v>
      </c>
      <c r="K1588" s="881"/>
      <c r="L1588" s="881" t="s">
        <v>1201</v>
      </c>
      <c r="M1588" s="881" t="s">
        <v>4767</v>
      </c>
      <c r="N1588" s="881" t="s">
        <v>34</v>
      </c>
      <c r="O1588" s="881">
        <v>404730.25</v>
      </c>
      <c r="P1588" s="913"/>
      <c r="Q1588" s="913"/>
      <c r="R1588" s="913"/>
      <c r="S1588" s="913"/>
      <c r="T1588" s="914">
        <v>112.04</v>
      </c>
      <c r="U1588" s="881">
        <v>1108.8499999999999</v>
      </c>
      <c r="V1588" s="881">
        <v>404730.25</v>
      </c>
      <c r="W1588" s="878" t="s">
        <v>8055</v>
      </c>
      <c r="X1588" s="881">
        <v>35</v>
      </c>
      <c r="Y1588" s="881">
        <v>25</v>
      </c>
      <c r="Z1588" s="881">
        <v>125</v>
      </c>
      <c r="AA1588" s="881"/>
      <c r="AB1588" s="881"/>
      <c r="AC1588" s="881"/>
      <c r="AD1588" s="881"/>
      <c r="AE1588" s="881"/>
      <c r="AF1588" s="881">
        <v>0.3</v>
      </c>
      <c r="AG1588" s="881" t="s">
        <v>8846</v>
      </c>
      <c r="AH1588" s="881"/>
      <c r="AI1588" s="881" t="s">
        <v>8857</v>
      </c>
      <c r="AJ1588" s="881" t="s">
        <v>8858</v>
      </c>
      <c r="AK1588" s="881"/>
      <c r="AL1588" s="931"/>
    </row>
    <row r="1589" spans="1:529" s="910" customFormat="1" ht="46.5" customHeight="1" thickBot="1" x14ac:dyDescent="0.3">
      <c r="A1589" s="900" t="s">
        <v>8859</v>
      </c>
      <c r="B1589" s="898">
        <v>45274</v>
      </c>
      <c r="C1589" s="899" t="s">
        <v>8860</v>
      </c>
      <c r="D1589" s="899" t="s">
        <v>8861</v>
      </c>
      <c r="E1589" s="899" t="s">
        <v>8862</v>
      </c>
      <c r="F1589" s="899" t="s">
        <v>140</v>
      </c>
      <c r="G1589" s="899" t="s">
        <v>28</v>
      </c>
      <c r="H1589" s="900" t="s">
        <v>8863</v>
      </c>
      <c r="I1589" s="898">
        <v>45295</v>
      </c>
      <c r="J1589" s="898">
        <v>47466</v>
      </c>
      <c r="K1589" s="899"/>
      <c r="L1589" s="899" t="s">
        <v>365</v>
      </c>
      <c r="M1589" s="899" t="s">
        <v>1037</v>
      </c>
      <c r="N1589" s="899" t="s">
        <v>25</v>
      </c>
      <c r="O1589" s="899">
        <v>19152</v>
      </c>
      <c r="P1589" s="901"/>
      <c r="Q1589" s="901"/>
      <c r="R1589" s="901"/>
      <c r="S1589" s="901"/>
      <c r="T1589" s="902">
        <v>25.2</v>
      </c>
      <c r="U1589" s="899">
        <v>126</v>
      </c>
      <c r="V1589" s="899">
        <v>19152</v>
      </c>
      <c r="W1589" s="900" t="s">
        <v>8055</v>
      </c>
      <c r="X1589" s="899">
        <v>100</v>
      </c>
      <c r="Y1589" s="899"/>
      <c r="Z1589" s="899"/>
      <c r="AA1589" s="899"/>
      <c r="AB1589" s="899"/>
      <c r="AC1589" s="899"/>
      <c r="AD1589" s="899"/>
      <c r="AE1589" s="899"/>
      <c r="AF1589" s="899">
        <v>0.3</v>
      </c>
      <c r="AG1589" s="899"/>
      <c r="AH1589" s="899">
        <v>26</v>
      </c>
      <c r="AI1589" s="899" t="s">
        <v>8864</v>
      </c>
      <c r="AJ1589" s="899" t="s">
        <v>8865</v>
      </c>
      <c r="AK1589" s="899"/>
      <c r="AL1589" s="903"/>
      <c r="AM1589" s="904"/>
      <c r="AN1589" s="904"/>
      <c r="AO1589" s="904"/>
      <c r="AP1589" s="904"/>
      <c r="AQ1589" s="904"/>
      <c r="AR1589" s="904"/>
      <c r="AS1589" s="904"/>
      <c r="AT1589" s="904"/>
      <c r="AU1589" s="904"/>
      <c r="AV1589" s="904"/>
      <c r="AW1589" s="904"/>
      <c r="AX1589" s="904"/>
      <c r="AY1589" s="904"/>
      <c r="AZ1589" s="904"/>
      <c r="BA1589" s="904"/>
      <c r="BB1589" s="904"/>
      <c r="BC1589" s="904"/>
      <c r="BD1589" s="904"/>
      <c r="BE1589" s="904"/>
      <c r="BF1589" s="904"/>
      <c r="BG1589" s="904"/>
      <c r="BH1589" s="904"/>
      <c r="BI1589" s="904"/>
      <c r="BJ1589" s="904"/>
      <c r="BK1589" s="904"/>
      <c r="BL1589" s="904"/>
      <c r="BM1589" s="904"/>
      <c r="BN1589" s="904"/>
      <c r="BO1589" s="904"/>
      <c r="BP1589" s="904"/>
      <c r="BQ1589" s="904"/>
      <c r="BR1589" s="904"/>
      <c r="BS1589" s="904"/>
      <c r="BT1589" s="904"/>
      <c r="BU1589" s="904"/>
      <c r="BV1589" s="904"/>
      <c r="BW1589" s="904"/>
      <c r="BX1589" s="904"/>
      <c r="BY1589" s="904"/>
      <c r="BZ1589" s="904"/>
      <c r="CA1589" s="904"/>
      <c r="CB1589" s="904"/>
      <c r="CC1589" s="904"/>
      <c r="CD1589" s="904"/>
      <c r="CE1589" s="904"/>
      <c r="CF1589" s="904"/>
      <c r="CG1589" s="904"/>
      <c r="CH1589" s="904"/>
      <c r="CI1589" s="904"/>
      <c r="CJ1589" s="904"/>
      <c r="CK1589" s="904"/>
      <c r="CL1589" s="904"/>
      <c r="CM1589" s="904"/>
      <c r="CN1589" s="904"/>
      <c r="CO1589" s="904"/>
      <c r="CP1589" s="904"/>
      <c r="CQ1589" s="904"/>
      <c r="CR1589" s="904"/>
      <c r="CS1589" s="904"/>
      <c r="CT1589" s="904"/>
      <c r="CU1589" s="904"/>
      <c r="CV1589" s="904"/>
      <c r="CW1589" s="904"/>
      <c r="CX1589" s="904"/>
      <c r="CY1589" s="904"/>
      <c r="CZ1589" s="904"/>
      <c r="DA1589" s="904"/>
      <c r="DB1589" s="904"/>
      <c r="DC1589" s="904"/>
      <c r="DD1589" s="904"/>
      <c r="DE1589" s="904"/>
      <c r="DF1589" s="904"/>
      <c r="DG1589" s="904"/>
      <c r="DH1589" s="904"/>
      <c r="DI1589" s="904"/>
      <c r="DJ1589" s="904"/>
      <c r="DK1589" s="904"/>
      <c r="DL1589" s="904"/>
      <c r="DM1589" s="904"/>
      <c r="DN1589" s="904"/>
      <c r="DO1589" s="904"/>
      <c r="DP1589" s="904"/>
      <c r="DQ1589" s="904"/>
      <c r="DR1589" s="904"/>
      <c r="DS1589" s="904"/>
      <c r="DT1589" s="904"/>
      <c r="DU1589" s="904"/>
      <c r="DV1589" s="904"/>
      <c r="DW1589" s="904"/>
      <c r="DX1589" s="904"/>
      <c r="DY1589" s="904"/>
      <c r="DZ1589" s="904"/>
      <c r="EA1589" s="904"/>
      <c r="EB1589" s="904"/>
      <c r="EC1589" s="904"/>
      <c r="ED1589" s="904"/>
      <c r="EE1589" s="904"/>
      <c r="EF1589" s="904"/>
      <c r="EG1589" s="904"/>
      <c r="EH1589" s="904"/>
      <c r="EI1589" s="904"/>
      <c r="EJ1589" s="904"/>
      <c r="EK1589" s="904"/>
      <c r="EL1589" s="904"/>
      <c r="EM1589" s="904"/>
      <c r="EN1589" s="904"/>
      <c r="EO1589" s="904"/>
      <c r="EP1589" s="904"/>
      <c r="EQ1589" s="904"/>
      <c r="ER1589" s="904"/>
      <c r="ES1589" s="904"/>
      <c r="ET1589" s="904"/>
      <c r="EU1589" s="904"/>
      <c r="EV1589" s="904"/>
      <c r="EW1589" s="904"/>
      <c r="EX1589" s="904"/>
      <c r="EY1589" s="904"/>
      <c r="EZ1589" s="904"/>
      <c r="FA1589" s="904"/>
      <c r="FB1589" s="904"/>
      <c r="FC1589" s="904"/>
      <c r="FD1589" s="904"/>
      <c r="FE1589" s="904"/>
      <c r="FF1589" s="904"/>
      <c r="FG1589" s="904"/>
      <c r="FH1589" s="904"/>
      <c r="FI1589" s="904"/>
      <c r="FJ1589" s="904"/>
      <c r="FK1589" s="904"/>
      <c r="FL1589" s="904"/>
      <c r="FM1589" s="904"/>
      <c r="FN1589" s="904"/>
      <c r="FO1589" s="904"/>
      <c r="FP1589" s="904"/>
      <c r="FQ1589" s="904"/>
      <c r="FR1589" s="904"/>
      <c r="FS1589" s="904"/>
      <c r="FT1589" s="904"/>
      <c r="FU1589" s="904"/>
      <c r="FV1589" s="904"/>
      <c r="FW1589" s="904"/>
      <c r="FX1589" s="904"/>
      <c r="FY1589" s="904"/>
      <c r="FZ1589" s="904"/>
      <c r="GA1589" s="904"/>
      <c r="GB1589" s="904"/>
      <c r="GC1589" s="904"/>
      <c r="GD1589" s="904"/>
      <c r="GE1589" s="904"/>
      <c r="GF1589" s="904"/>
      <c r="GG1589" s="904"/>
      <c r="GH1589" s="904"/>
      <c r="GI1589" s="904"/>
      <c r="GJ1589" s="904"/>
      <c r="GK1589" s="904"/>
      <c r="GL1589" s="904"/>
      <c r="GM1589" s="904"/>
      <c r="GN1589" s="904"/>
      <c r="GO1589" s="904"/>
      <c r="GP1589" s="904"/>
      <c r="GQ1589" s="904"/>
      <c r="GR1589" s="904"/>
      <c r="GS1589" s="904"/>
      <c r="GT1589" s="904"/>
      <c r="GU1589" s="904"/>
      <c r="GV1589" s="904"/>
      <c r="GW1589" s="904"/>
      <c r="GX1589" s="904"/>
      <c r="GY1589" s="904"/>
      <c r="GZ1589" s="904"/>
      <c r="HA1589" s="904"/>
      <c r="HB1589" s="904"/>
      <c r="HC1589" s="904"/>
      <c r="HD1589" s="904"/>
      <c r="HE1589" s="904"/>
      <c r="HF1589" s="904"/>
      <c r="HG1589" s="904"/>
      <c r="HH1589" s="904"/>
      <c r="HI1589" s="904"/>
      <c r="HJ1589" s="904"/>
      <c r="HK1589" s="904"/>
      <c r="HL1589" s="904"/>
      <c r="HM1589" s="904"/>
      <c r="HN1589" s="904"/>
      <c r="HO1589" s="904"/>
      <c r="HP1589" s="904"/>
      <c r="HQ1589" s="904"/>
      <c r="HR1589" s="904"/>
      <c r="HS1589" s="904"/>
      <c r="HT1589" s="904"/>
      <c r="HU1589" s="904"/>
      <c r="HV1589" s="904"/>
      <c r="HW1589" s="904"/>
      <c r="HX1589" s="904"/>
      <c r="HY1589" s="904"/>
      <c r="HZ1589" s="904"/>
      <c r="IA1589" s="904"/>
      <c r="IB1589" s="904"/>
      <c r="IC1589" s="904"/>
      <c r="ID1589" s="904"/>
      <c r="IE1589" s="904"/>
      <c r="IF1589" s="904"/>
      <c r="IG1589" s="904"/>
      <c r="IH1589" s="904"/>
      <c r="II1589" s="904"/>
      <c r="IJ1589" s="904"/>
      <c r="IK1589" s="904"/>
      <c r="IL1589" s="904"/>
      <c r="IM1589" s="904"/>
      <c r="IN1589" s="904"/>
      <c r="IO1589" s="904"/>
      <c r="IP1589" s="904"/>
      <c r="IQ1589" s="904"/>
      <c r="IR1589" s="904"/>
      <c r="IS1589" s="904"/>
      <c r="IT1589" s="904"/>
      <c r="IU1589" s="904"/>
      <c r="IV1589" s="904"/>
      <c r="IW1589" s="904"/>
      <c r="IX1589" s="904"/>
      <c r="IY1589" s="904"/>
      <c r="IZ1589" s="904"/>
      <c r="JA1589" s="904"/>
      <c r="JB1589" s="904"/>
      <c r="JC1589" s="904"/>
      <c r="JD1589" s="904"/>
      <c r="JE1589" s="904"/>
      <c r="JF1589" s="904"/>
      <c r="JG1589" s="904"/>
      <c r="JH1589" s="904"/>
      <c r="JI1589" s="904"/>
      <c r="JJ1589" s="904"/>
      <c r="JK1589" s="904"/>
      <c r="JL1589" s="904"/>
      <c r="JM1589" s="904"/>
      <c r="JN1589" s="904"/>
      <c r="JO1589" s="904"/>
      <c r="JP1589" s="904"/>
      <c r="JQ1589" s="904"/>
      <c r="JR1589" s="904"/>
      <c r="JS1589" s="904"/>
      <c r="JT1589" s="904"/>
      <c r="JU1589" s="904"/>
      <c r="JV1589" s="904"/>
      <c r="JW1589" s="904"/>
      <c r="JX1589" s="904"/>
      <c r="JY1589" s="904"/>
      <c r="JZ1589" s="904"/>
      <c r="KA1589" s="904"/>
      <c r="KB1589" s="904"/>
      <c r="KC1589" s="904"/>
      <c r="KD1589" s="904"/>
      <c r="KE1589" s="904"/>
      <c r="KF1589" s="904"/>
      <c r="KG1589" s="904"/>
      <c r="KH1589" s="904"/>
      <c r="KI1589" s="904"/>
      <c r="KJ1589" s="904"/>
      <c r="KK1589" s="904"/>
      <c r="KL1589" s="904"/>
      <c r="KM1589" s="904"/>
      <c r="KN1589" s="904"/>
      <c r="KO1589" s="904"/>
      <c r="KP1589" s="904"/>
      <c r="KQ1589" s="904"/>
      <c r="KR1589" s="904"/>
      <c r="KS1589" s="904"/>
      <c r="KT1589" s="904"/>
      <c r="KU1589" s="904"/>
      <c r="KV1589" s="904"/>
      <c r="KW1589" s="904"/>
      <c r="KX1589" s="904"/>
      <c r="KY1589" s="904"/>
      <c r="KZ1589" s="904"/>
      <c r="LA1589" s="904"/>
      <c r="LB1589" s="904"/>
      <c r="LC1589" s="904"/>
      <c r="LD1589" s="904"/>
      <c r="LE1589" s="904"/>
      <c r="LF1589" s="904"/>
      <c r="LG1589" s="904"/>
      <c r="LH1589" s="904"/>
      <c r="LI1589" s="904"/>
      <c r="LJ1589" s="904"/>
      <c r="LK1589" s="904"/>
      <c r="LL1589" s="904"/>
      <c r="LM1589" s="904"/>
      <c r="LN1589" s="904"/>
      <c r="LO1589" s="904"/>
      <c r="LP1589" s="904"/>
      <c r="LQ1589" s="904"/>
      <c r="LR1589" s="904"/>
      <c r="LS1589" s="904"/>
      <c r="LT1589" s="904"/>
      <c r="LU1589" s="904"/>
      <c r="LV1589" s="904"/>
      <c r="LW1589" s="904"/>
      <c r="LX1589" s="904"/>
      <c r="LY1589" s="904"/>
      <c r="LZ1589" s="904"/>
      <c r="MA1589" s="904"/>
      <c r="MB1589" s="904"/>
      <c r="MC1589" s="904"/>
      <c r="MD1589" s="904"/>
      <c r="ME1589" s="904"/>
      <c r="MF1589" s="904"/>
      <c r="MG1589" s="904"/>
      <c r="MH1589" s="904"/>
      <c r="MI1589" s="904"/>
      <c r="MJ1589" s="904"/>
      <c r="MK1589" s="904"/>
      <c r="ML1589" s="904"/>
      <c r="MM1589" s="904"/>
      <c r="MN1589" s="904"/>
      <c r="MO1589" s="904"/>
      <c r="MP1589" s="904"/>
      <c r="MQ1589" s="904"/>
      <c r="MR1589" s="904"/>
      <c r="MS1589" s="904"/>
      <c r="MT1589" s="904"/>
      <c r="MU1589" s="904"/>
      <c r="MV1589" s="904"/>
      <c r="MW1589" s="904"/>
      <c r="MX1589" s="904"/>
      <c r="MY1589" s="904"/>
      <c r="MZ1589" s="904"/>
      <c r="NA1589" s="904"/>
      <c r="NB1589" s="904"/>
      <c r="NC1589" s="904"/>
      <c r="ND1589" s="904"/>
      <c r="NE1589" s="904"/>
      <c r="NF1589" s="904"/>
      <c r="NG1589" s="904"/>
      <c r="NH1589" s="904"/>
      <c r="NI1589" s="904"/>
      <c r="NJ1589" s="904"/>
      <c r="NK1589" s="904"/>
      <c r="NL1589" s="904"/>
      <c r="NM1589" s="904"/>
      <c r="NN1589" s="904"/>
      <c r="NO1589" s="904"/>
      <c r="NP1589" s="904"/>
      <c r="NQ1589" s="904"/>
      <c r="NR1589" s="904"/>
      <c r="NS1589" s="904"/>
      <c r="NT1589" s="904"/>
      <c r="NU1589" s="904"/>
      <c r="NV1589" s="904"/>
      <c r="NW1589" s="904"/>
      <c r="NX1589" s="904"/>
      <c r="NY1589" s="904"/>
      <c r="NZ1589" s="904"/>
      <c r="OA1589" s="904"/>
      <c r="OB1589" s="904"/>
      <c r="OC1589" s="904"/>
      <c r="OD1589" s="904"/>
      <c r="OE1589" s="904"/>
      <c r="OF1589" s="904"/>
      <c r="OG1589" s="904"/>
      <c r="OH1589" s="904"/>
      <c r="OI1589" s="904"/>
      <c r="OJ1589" s="904"/>
      <c r="OK1589" s="904"/>
      <c r="OL1589" s="904"/>
      <c r="OM1589" s="904"/>
      <c r="ON1589" s="904"/>
      <c r="OO1589" s="904"/>
      <c r="OP1589" s="904"/>
      <c r="OQ1589" s="904"/>
      <c r="OR1589" s="904"/>
      <c r="OS1589" s="904"/>
      <c r="OT1589" s="904"/>
      <c r="OU1589" s="904"/>
      <c r="OV1589" s="904"/>
      <c r="OW1589" s="904"/>
      <c r="OX1589" s="904"/>
      <c r="OY1589" s="904"/>
      <c r="OZ1589" s="904"/>
      <c r="PA1589" s="904"/>
      <c r="PB1589" s="904"/>
      <c r="PC1589" s="904"/>
      <c r="PD1589" s="904"/>
      <c r="PE1589" s="904"/>
      <c r="PF1589" s="904"/>
      <c r="PG1589" s="904"/>
      <c r="PH1589" s="904"/>
      <c r="PI1589" s="904"/>
      <c r="PJ1589" s="904"/>
      <c r="PK1589" s="904"/>
      <c r="PL1589" s="904"/>
      <c r="PM1589" s="904"/>
      <c r="PN1589" s="904"/>
      <c r="PO1589" s="904"/>
      <c r="PP1589" s="904"/>
      <c r="PQ1589" s="904"/>
      <c r="PR1589" s="904"/>
      <c r="PS1589" s="904"/>
      <c r="PT1589" s="904"/>
      <c r="PU1589" s="904"/>
      <c r="PV1589" s="904"/>
      <c r="PW1589" s="904"/>
      <c r="PX1589" s="904"/>
      <c r="PY1589" s="904"/>
      <c r="PZ1589" s="904"/>
      <c r="QA1589" s="904"/>
      <c r="QB1589" s="904"/>
      <c r="QC1589" s="904"/>
      <c r="QD1589" s="904"/>
      <c r="QE1589" s="904"/>
      <c r="QF1589" s="904"/>
      <c r="QG1589" s="904"/>
      <c r="QH1589" s="904"/>
      <c r="QI1589" s="904"/>
      <c r="QJ1589" s="904"/>
      <c r="QK1589" s="904"/>
      <c r="QL1589" s="904"/>
      <c r="QM1589" s="904"/>
      <c r="QN1589" s="904"/>
      <c r="QO1589" s="904"/>
      <c r="QP1589" s="904"/>
      <c r="QQ1589" s="904"/>
      <c r="QR1589" s="904"/>
      <c r="QS1589" s="904"/>
      <c r="QT1589" s="904"/>
      <c r="QU1589" s="904"/>
      <c r="QV1589" s="904"/>
      <c r="QW1589" s="904"/>
      <c r="QX1589" s="904"/>
      <c r="QY1589" s="904"/>
      <c r="QZ1589" s="904"/>
      <c r="RA1589" s="904"/>
      <c r="RB1589" s="904"/>
      <c r="RC1589" s="904"/>
      <c r="RD1589" s="904"/>
      <c r="RE1589" s="904"/>
      <c r="RF1589" s="904"/>
      <c r="RG1589" s="904"/>
      <c r="RH1589" s="904"/>
      <c r="RI1589" s="904"/>
      <c r="RJ1589" s="904"/>
      <c r="RK1589" s="904"/>
      <c r="RL1589" s="904"/>
      <c r="RM1589" s="904"/>
      <c r="RN1589" s="904"/>
      <c r="RO1589" s="904"/>
      <c r="RP1589" s="904"/>
      <c r="RQ1589" s="904"/>
      <c r="RR1589" s="904"/>
      <c r="RS1589" s="904"/>
      <c r="RT1589" s="904"/>
      <c r="RU1589" s="904"/>
      <c r="RV1589" s="904"/>
      <c r="RW1589" s="904"/>
      <c r="RX1589" s="904"/>
      <c r="RY1589" s="904"/>
      <c r="RZ1589" s="904"/>
      <c r="SA1589" s="904"/>
      <c r="SB1589" s="904"/>
      <c r="SC1589" s="904"/>
      <c r="SD1589" s="904"/>
      <c r="SE1589" s="904"/>
      <c r="SF1589" s="904"/>
      <c r="SG1589" s="904"/>
      <c r="SH1589" s="904"/>
      <c r="SI1589" s="904"/>
      <c r="SJ1589" s="904"/>
      <c r="SK1589" s="904"/>
      <c r="SL1589" s="904"/>
      <c r="SM1589" s="904"/>
      <c r="SN1589" s="904"/>
      <c r="SO1589" s="904"/>
      <c r="SP1589" s="904"/>
      <c r="SQ1589" s="904"/>
      <c r="SR1589" s="904"/>
      <c r="SS1589" s="904"/>
      <c r="ST1589" s="904"/>
      <c r="SU1589" s="904"/>
      <c r="SV1589" s="904"/>
      <c r="SW1589" s="904"/>
      <c r="SX1589" s="904"/>
      <c r="SY1589" s="904"/>
      <c r="SZ1589" s="904"/>
      <c r="TA1589" s="904"/>
      <c r="TB1589" s="904"/>
      <c r="TC1589" s="904"/>
      <c r="TD1589" s="904"/>
      <c r="TE1589" s="904"/>
      <c r="TF1589" s="904"/>
      <c r="TG1589" s="904"/>
      <c r="TH1589" s="904"/>
      <c r="TI1589" s="904"/>
    </row>
    <row r="1590" spans="1:529" s="910" customFormat="1" ht="46.5" customHeight="1" thickBot="1" x14ac:dyDescent="0.3">
      <c r="A1590" s="900" t="s">
        <v>8866</v>
      </c>
      <c r="B1590" s="898">
        <v>45288</v>
      </c>
      <c r="C1590" s="899" t="s">
        <v>8867</v>
      </c>
      <c r="D1590" s="899" t="s">
        <v>8868</v>
      </c>
      <c r="E1590" s="899" t="s">
        <v>8869</v>
      </c>
      <c r="F1590" s="899" t="s">
        <v>8869</v>
      </c>
      <c r="G1590" s="899" t="s">
        <v>31</v>
      </c>
      <c r="H1590" s="900" t="s">
        <v>8870</v>
      </c>
      <c r="I1590" s="898">
        <v>45309</v>
      </c>
      <c r="J1590" s="898">
        <v>47480</v>
      </c>
      <c r="K1590" s="899"/>
      <c r="L1590" s="899" t="s">
        <v>8871</v>
      </c>
      <c r="M1590" s="899" t="s">
        <v>8872</v>
      </c>
      <c r="N1590" s="899" t="s">
        <v>1845</v>
      </c>
      <c r="O1590" s="899">
        <v>550</v>
      </c>
      <c r="P1590" s="901"/>
      <c r="Q1590" s="901"/>
      <c r="R1590" s="901"/>
      <c r="S1590" s="901"/>
      <c r="T1590" s="902"/>
      <c r="U1590" s="899">
        <v>2.2000000000000002</v>
      </c>
      <c r="V1590" s="899">
        <v>550</v>
      </c>
      <c r="W1590" s="900" t="s">
        <v>8055</v>
      </c>
      <c r="X1590" s="899">
        <v>50</v>
      </c>
      <c r="Y1590" s="899">
        <v>25</v>
      </c>
      <c r="Z1590" s="899">
        <v>125</v>
      </c>
      <c r="AA1590" s="899"/>
      <c r="AB1590" s="899"/>
      <c r="AC1590" s="899"/>
      <c r="AD1590" s="899"/>
      <c r="AE1590" s="899"/>
      <c r="AF1590" s="899"/>
      <c r="AG1590" s="899" t="s">
        <v>8363</v>
      </c>
      <c r="AH1590" s="899">
        <v>194.36</v>
      </c>
      <c r="AI1590" s="899" t="s">
        <v>8873</v>
      </c>
      <c r="AJ1590" s="899" t="s">
        <v>8874</v>
      </c>
      <c r="AK1590" s="899" t="s">
        <v>200</v>
      </c>
      <c r="AL1590" s="903"/>
      <c r="AM1590" s="904"/>
      <c r="AN1590" s="904"/>
      <c r="AO1590" s="904"/>
      <c r="AP1590" s="904"/>
      <c r="AQ1590" s="904"/>
      <c r="AR1590" s="904"/>
      <c r="AS1590" s="904"/>
      <c r="AT1590" s="904"/>
      <c r="AU1590" s="904"/>
      <c r="AV1590" s="904"/>
      <c r="AW1590" s="904"/>
      <c r="AX1590" s="904"/>
      <c r="AY1590" s="904"/>
      <c r="AZ1590" s="904"/>
      <c r="BA1590" s="904"/>
      <c r="BB1590" s="904"/>
      <c r="BC1590" s="904"/>
      <c r="BD1590" s="904"/>
      <c r="BE1590" s="904"/>
      <c r="BF1590" s="904"/>
      <c r="BG1590" s="904"/>
      <c r="BH1590" s="904"/>
      <c r="BI1590" s="904"/>
      <c r="BJ1590" s="904"/>
      <c r="BK1590" s="904"/>
      <c r="BL1590" s="904"/>
      <c r="BM1590" s="904"/>
      <c r="BN1590" s="904"/>
      <c r="BO1590" s="904"/>
      <c r="BP1590" s="904"/>
      <c r="BQ1590" s="904"/>
      <c r="BR1590" s="904"/>
      <c r="BS1590" s="904"/>
      <c r="BT1590" s="904"/>
      <c r="BU1590" s="904"/>
      <c r="BV1590" s="904"/>
      <c r="BW1590" s="904"/>
      <c r="BX1590" s="904"/>
      <c r="BY1590" s="904"/>
      <c r="BZ1590" s="904"/>
      <c r="CA1590" s="904"/>
      <c r="CB1590" s="904"/>
      <c r="CC1590" s="904"/>
      <c r="CD1590" s="904"/>
      <c r="CE1590" s="904"/>
      <c r="CF1590" s="904"/>
      <c r="CG1590" s="904"/>
      <c r="CH1590" s="904"/>
      <c r="CI1590" s="904"/>
      <c r="CJ1590" s="904"/>
      <c r="CK1590" s="904"/>
      <c r="CL1590" s="904"/>
      <c r="CM1590" s="904"/>
      <c r="CN1590" s="904"/>
      <c r="CO1590" s="904"/>
      <c r="CP1590" s="904"/>
      <c r="CQ1590" s="904"/>
      <c r="CR1590" s="904"/>
      <c r="CS1590" s="904"/>
      <c r="CT1590" s="904"/>
      <c r="CU1590" s="904"/>
      <c r="CV1590" s="904"/>
      <c r="CW1590" s="904"/>
      <c r="CX1590" s="904"/>
      <c r="CY1590" s="904"/>
      <c r="CZ1590" s="904"/>
      <c r="DA1590" s="904"/>
      <c r="DB1590" s="904"/>
      <c r="DC1590" s="904"/>
      <c r="DD1590" s="904"/>
      <c r="DE1590" s="904"/>
      <c r="DF1590" s="904"/>
      <c r="DG1590" s="904"/>
      <c r="DH1590" s="904"/>
      <c r="DI1590" s="904"/>
      <c r="DJ1590" s="904"/>
      <c r="DK1590" s="904"/>
      <c r="DL1590" s="904"/>
      <c r="DM1590" s="904"/>
      <c r="DN1590" s="904"/>
      <c r="DO1590" s="904"/>
      <c r="DP1590" s="904"/>
      <c r="DQ1590" s="904"/>
      <c r="DR1590" s="904"/>
      <c r="DS1590" s="904"/>
      <c r="DT1590" s="904"/>
      <c r="DU1590" s="904"/>
      <c r="DV1590" s="904"/>
      <c r="DW1590" s="904"/>
      <c r="DX1590" s="904"/>
      <c r="DY1590" s="904"/>
      <c r="DZ1590" s="904"/>
      <c r="EA1590" s="904"/>
      <c r="EB1590" s="904"/>
      <c r="EC1590" s="904"/>
      <c r="ED1590" s="904"/>
      <c r="EE1590" s="904"/>
      <c r="EF1590" s="904"/>
      <c r="EG1590" s="904"/>
      <c r="EH1590" s="904"/>
      <c r="EI1590" s="904"/>
      <c r="EJ1590" s="904"/>
      <c r="EK1590" s="904"/>
      <c r="EL1590" s="904"/>
      <c r="EM1590" s="904"/>
      <c r="EN1590" s="904"/>
      <c r="EO1590" s="904"/>
      <c r="EP1590" s="904"/>
      <c r="EQ1590" s="904"/>
      <c r="ER1590" s="904"/>
      <c r="ES1590" s="904"/>
      <c r="ET1590" s="904"/>
      <c r="EU1590" s="904"/>
      <c r="EV1590" s="904"/>
      <c r="EW1590" s="904"/>
      <c r="EX1590" s="904"/>
      <c r="EY1590" s="904"/>
      <c r="EZ1590" s="904"/>
      <c r="FA1590" s="904"/>
      <c r="FB1590" s="904"/>
      <c r="FC1590" s="904"/>
      <c r="FD1590" s="904"/>
      <c r="FE1590" s="904"/>
      <c r="FF1590" s="904"/>
      <c r="FG1590" s="904"/>
      <c r="FH1590" s="904"/>
      <c r="FI1590" s="904"/>
      <c r="FJ1590" s="904"/>
      <c r="FK1590" s="904"/>
      <c r="FL1590" s="904"/>
      <c r="FM1590" s="904"/>
      <c r="FN1590" s="904"/>
      <c r="FO1590" s="904"/>
      <c r="FP1590" s="904"/>
      <c r="FQ1590" s="904"/>
      <c r="FR1590" s="904"/>
      <c r="FS1590" s="904"/>
      <c r="FT1590" s="904"/>
      <c r="FU1590" s="904"/>
      <c r="FV1590" s="904"/>
      <c r="FW1590" s="904"/>
      <c r="FX1590" s="904"/>
      <c r="FY1590" s="904"/>
      <c r="FZ1590" s="904"/>
      <c r="GA1590" s="904"/>
      <c r="GB1590" s="904"/>
      <c r="GC1590" s="904"/>
      <c r="GD1590" s="904"/>
      <c r="GE1590" s="904"/>
      <c r="GF1590" s="904"/>
      <c r="GG1590" s="904"/>
      <c r="GH1590" s="904"/>
      <c r="GI1590" s="904"/>
      <c r="GJ1590" s="904"/>
      <c r="GK1590" s="904"/>
      <c r="GL1590" s="904"/>
      <c r="GM1590" s="904"/>
      <c r="GN1590" s="904"/>
      <c r="GO1590" s="904"/>
      <c r="GP1590" s="904"/>
      <c r="GQ1590" s="904"/>
      <c r="GR1590" s="904"/>
      <c r="GS1590" s="904"/>
      <c r="GT1590" s="904"/>
      <c r="GU1590" s="904"/>
      <c r="GV1590" s="904"/>
      <c r="GW1590" s="904"/>
      <c r="GX1590" s="904"/>
      <c r="GY1590" s="904"/>
      <c r="GZ1590" s="904"/>
      <c r="HA1590" s="904"/>
      <c r="HB1590" s="904"/>
      <c r="HC1590" s="904"/>
      <c r="HD1590" s="904"/>
      <c r="HE1590" s="904"/>
      <c r="HF1590" s="904"/>
      <c r="HG1590" s="904"/>
      <c r="HH1590" s="904"/>
      <c r="HI1590" s="904"/>
      <c r="HJ1590" s="904"/>
      <c r="HK1590" s="904"/>
      <c r="HL1590" s="904"/>
      <c r="HM1590" s="904"/>
      <c r="HN1590" s="904"/>
      <c r="HO1590" s="904"/>
      <c r="HP1590" s="904"/>
      <c r="HQ1590" s="904"/>
      <c r="HR1590" s="904"/>
      <c r="HS1590" s="904"/>
      <c r="HT1590" s="904"/>
      <c r="HU1590" s="904"/>
      <c r="HV1590" s="904"/>
      <c r="HW1590" s="904"/>
      <c r="HX1590" s="904"/>
      <c r="HY1590" s="904"/>
      <c r="HZ1590" s="904"/>
      <c r="IA1590" s="904"/>
      <c r="IB1590" s="904"/>
      <c r="IC1590" s="904"/>
      <c r="ID1590" s="904"/>
      <c r="IE1590" s="904"/>
      <c r="IF1590" s="904"/>
      <c r="IG1590" s="904"/>
      <c r="IH1590" s="904"/>
      <c r="II1590" s="904"/>
      <c r="IJ1590" s="904"/>
      <c r="IK1590" s="904"/>
      <c r="IL1590" s="904"/>
      <c r="IM1590" s="904"/>
      <c r="IN1590" s="904"/>
      <c r="IO1590" s="904"/>
      <c r="IP1590" s="904"/>
      <c r="IQ1590" s="904"/>
      <c r="IR1590" s="904"/>
      <c r="IS1590" s="904"/>
      <c r="IT1590" s="904"/>
      <c r="IU1590" s="904"/>
      <c r="IV1590" s="904"/>
      <c r="IW1590" s="904"/>
      <c r="IX1590" s="904"/>
      <c r="IY1590" s="904"/>
      <c r="IZ1590" s="904"/>
      <c r="JA1590" s="904"/>
      <c r="JB1590" s="904"/>
      <c r="JC1590" s="904"/>
      <c r="JD1590" s="904"/>
      <c r="JE1590" s="904"/>
      <c r="JF1590" s="904"/>
      <c r="JG1590" s="904"/>
      <c r="JH1590" s="904"/>
      <c r="JI1590" s="904"/>
      <c r="JJ1590" s="904"/>
      <c r="JK1590" s="904"/>
      <c r="JL1590" s="904"/>
      <c r="JM1590" s="904"/>
      <c r="JN1590" s="904"/>
      <c r="JO1590" s="904"/>
      <c r="JP1590" s="904"/>
      <c r="JQ1590" s="904"/>
      <c r="JR1590" s="904"/>
      <c r="JS1590" s="904"/>
      <c r="JT1590" s="904"/>
      <c r="JU1590" s="904"/>
      <c r="JV1590" s="904"/>
      <c r="JW1590" s="904"/>
      <c r="JX1590" s="904"/>
      <c r="JY1590" s="904"/>
      <c r="JZ1590" s="904"/>
      <c r="KA1590" s="904"/>
      <c r="KB1590" s="904"/>
      <c r="KC1590" s="904"/>
      <c r="KD1590" s="904"/>
      <c r="KE1590" s="904"/>
      <c r="KF1590" s="904"/>
      <c r="KG1590" s="904"/>
      <c r="KH1590" s="904"/>
      <c r="KI1590" s="904"/>
      <c r="KJ1590" s="904"/>
      <c r="KK1590" s="904"/>
      <c r="KL1590" s="904"/>
      <c r="KM1590" s="904"/>
      <c r="KN1590" s="904"/>
      <c r="KO1590" s="904"/>
      <c r="KP1590" s="904"/>
      <c r="KQ1590" s="904"/>
      <c r="KR1590" s="904"/>
      <c r="KS1590" s="904"/>
      <c r="KT1590" s="904"/>
      <c r="KU1590" s="904"/>
      <c r="KV1590" s="904"/>
      <c r="KW1590" s="904"/>
      <c r="KX1590" s="904"/>
      <c r="KY1590" s="904"/>
      <c r="KZ1590" s="904"/>
      <c r="LA1590" s="904"/>
      <c r="LB1590" s="904"/>
      <c r="LC1590" s="904"/>
      <c r="LD1590" s="904"/>
      <c r="LE1590" s="904"/>
      <c r="LF1590" s="904"/>
      <c r="LG1590" s="904"/>
      <c r="LH1590" s="904"/>
      <c r="LI1590" s="904"/>
      <c r="LJ1590" s="904"/>
      <c r="LK1590" s="904"/>
      <c r="LL1590" s="904"/>
      <c r="LM1590" s="904"/>
      <c r="LN1590" s="904"/>
      <c r="LO1590" s="904"/>
      <c r="LP1590" s="904"/>
      <c r="LQ1590" s="904"/>
      <c r="LR1590" s="904"/>
      <c r="LS1590" s="904"/>
      <c r="LT1590" s="904"/>
      <c r="LU1590" s="904"/>
      <c r="LV1590" s="904"/>
      <c r="LW1590" s="904"/>
      <c r="LX1590" s="904"/>
      <c r="LY1590" s="904"/>
      <c r="LZ1590" s="904"/>
      <c r="MA1590" s="904"/>
      <c r="MB1590" s="904"/>
      <c r="MC1590" s="904"/>
      <c r="MD1590" s="904"/>
      <c r="ME1590" s="904"/>
      <c r="MF1590" s="904"/>
      <c r="MG1590" s="904"/>
      <c r="MH1590" s="904"/>
      <c r="MI1590" s="904"/>
      <c r="MJ1590" s="904"/>
      <c r="MK1590" s="904"/>
      <c r="ML1590" s="904"/>
      <c r="MM1590" s="904"/>
      <c r="MN1590" s="904"/>
      <c r="MO1590" s="904"/>
      <c r="MP1590" s="904"/>
      <c r="MQ1590" s="904"/>
      <c r="MR1590" s="904"/>
      <c r="MS1590" s="904"/>
      <c r="MT1590" s="904"/>
      <c r="MU1590" s="904"/>
      <c r="MV1590" s="904"/>
      <c r="MW1590" s="904"/>
      <c r="MX1590" s="904"/>
      <c r="MY1590" s="904"/>
      <c r="MZ1590" s="904"/>
      <c r="NA1590" s="904"/>
      <c r="NB1590" s="904"/>
      <c r="NC1590" s="904"/>
      <c r="ND1590" s="904"/>
      <c r="NE1590" s="904"/>
      <c r="NF1590" s="904"/>
      <c r="NG1590" s="904"/>
      <c r="NH1590" s="904"/>
      <c r="NI1590" s="904"/>
      <c r="NJ1590" s="904"/>
      <c r="NK1590" s="904"/>
      <c r="NL1590" s="904"/>
      <c r="NM1590" s="904"/>
      <c r="NN1590" s="904"/>
      <c r="NO1590" s="904"/>
      <c r="NP1590" s="904"/>
      <c r="NQ1590" s="904"/>
      <c r="NR1590" s="904"/>
      <c r="NS1590" s="904"/>
      <c r="NT1590" s="904"/>
      <c r="NU1590" s="904"/>
      <c r="NV1590" s="904"/>
      <c r="NW1590" s="904"/>
      <c r="NX1590" s="904"/>
      <c r="NY1590" s="904"/>
      <c r="NZ1590" s="904"/>
      <c r="OA1590" s="904"/>
      <c r="OB1590" s="904"/>
      <c r="OC1590" s="904"/>
      <c r="OD1590" s="904"/>
      <c r="OE1590" s="904"/>
      <c r="OF1590" s="904"/>
      <c r="OG1590" s="904"/>
      <c r="OH1590" s="904"/>
      <c r="OI1590" s="904"/>
      <c r="OJ1590" s="904"/>
      <c r="OK1590" s="904"/>
      <c r="OL1590" s="904"/>
      <c r="OM1590" s="904"/>
      <c r="ON1590" s="904"/>
      <c r="OO1590" s="904"/>
      <c r="OP1590" s="904"/>
      <c r="OQ1590" s="904"/>
      <c r="OR1590" s="904"/>
      <c r="OS1590" s="904"/>
      <c r="OT1590" s="904"/>
      <c r="OU1590" s="904"/>
      <c r="OV1590" s="904"/>
      <c r="OW1590" s="904"/>
      <c r="OX1590" s="904"/>
      <c r="OY1590" s="904"/>
      <c r="OZ1590" s="904"/>
      <c r="PA1590" s="904"/>
      <c r="PB1590" s="904"/>
      <c r="PC1590" s="904"/>
      <c r="PD1590" s="904"/>
      <c r="PE1590" s="904"/>
      <c r="PF1590" s="904"/>
      <c r="PG1590" s="904"/>
      <c r="PH1590" s="904"/>
      <c r="PI1590" s="904"/>
      <c r="PJ1590" s="904"/>
      <c r="PK1590" s="904"/>
      <c r="PL1590" s="904"/>
      <c r="PM1590" s="904"/>
      <c r="PN1590" s="904"/>
      <c r="PO1590" s="904"/>
      <c r="PP1590" s="904"/>
      <c r="PQ1590" s="904"/>
      <c r="PR1590" s="904"/>
      <c r="PS1590" s="904"/>
      <c r="PT1590" s="904"/>
      <c r="PU1590" s="904"/>
      <c r="PV1590" s="904"/>
      <c r="PW1590" s="904"/>
      <c r="PX1590" s="904"/>
      <c r="PY1590" s="904"/>
      <c r="PZ1590" s="904"/>
      <c r="QA1590" s="904"/>
      <c r="QB1590" s="904"/>
      <c r="QC1590" s="904"/>
      <c r="QD1590" s="904"/>
      <c r="QE1590" s="904"/>
      <c r="QF1590" s="904"/>
      <c r="QG1590" s="904"/>
      <c r="QH1590" s="904"/>
      <c r="QI1590" s="904"/>
      <c r="QJ1590" s="904"/>
      <c r="QK1590" s="904"/>
      <c r="QL1590" s="904"/>
      <c r="QM1590" s="904"/>
      <c r="QN1590" s="904"/>
      <c r="QO1590" s="904"/>
      <c r="QP1590" s="904"/>
      <c r="QQ1590" s="904"/>
      <c r="QR1590" s="904"/>
      <c r="QS1590" s="904"/>
      <c r="QT1590" s="904"/>
      <c r="QU1590" s="904"/>
      <c r="QV1590" s="904"/>
      <c r="QW1590" s="904"/>
      <c r="QX1590" s="904"/>
      <c r="QY1590" s="904"/>
      <c r="QZ1590" s="904"/>
      <c r="RA1590" s="904"/>
      <c r="RB1590" s="904"/>
      <c r="RC1590" s="904"/>
      <c r="RD1590" s="904"/>
      <c r="RE1590" s="904"/>
      <c r="RF1590" s="904"/>
      <c r="RG1590" s="904"/>
      <c r="RH1590" s="904"/>
      <c r="RI1590" s="904"/>
      <c r="RJ1590" s="904"/>
      <c r="RK1590" s="904"/>
      <c r="RL1590" s="904"/>
      <c r="RM1590" s="904"/>
      <c r="RN1590" s="904"/>
      <c r="RO1590" s="904"/>
      <c r="RP1590" s="904"/>
      <c r="RQ1590" s="904"/>
      <c r="RR1590" s="904"/>
      <c r="RS1590" s="904"/>
      <c r="RT1590" s="904"/>
      <c r="RU1590" s="904"/>
      <c r="RV1590" s="904"/>
      <c r="RW1590" s="904"/>
      <c r="RX1590" s="904"/>
      <c r="RY1590" s="904"/>
      <c r="RZ1590" s="904"/>
      <c r="SA1590" s="904"/>
      <c r="SB1590" s="904"/>
      <c r="SC1590" s="904"/>
      <c r="SD1590" s="904"/>
      <c r="SE1590" s="904"/>
      <c r="SF1590" s="904"/>
      <c r="SG1590" s="904"/>
      <c r="SH1590" s="904"/>
      <c r="SI1590" s="904"/>
      <c r="SJ1590" s="904"/>
      <c r="SK1590" s="904"/>
      <c r="SL1590" s="904"/>
      <c r="SM1590" s="904"/>
      <c r="SN1590" s="904"/>
      <c r="SO1590" s="904"/>
      <c r="SP1590" s="904"/>
      <c r="SQ1590" s="904"/>
      <c r="SR1590" s="904"/>
      <c r="SS1590" s="904"/>
      <c r="ST1590" s="904"/>
      <c r="SU1590" s="904"/>
      <c r="SV1590" s="904"/>
      <c r="SW1590" s="904"/>
      <c r="SX1590" s="904"/>
      <c r="SY1590" s="904"/>
      <c r="SZ1590" s="904"/>
      <c r="TA1590" s="904"/>
      <c r="TB1590" s="904"/>
      <c r="TC1590" s="904"/>
      <c r="TD1590" s="904"/>
      <c r="TE1590" s="904"/>
      <c r="TF1590" s="904"/>
      <c r="TG1590" s="904"/>
      <c r="TH1590" s="904"/>
      <c r="TI1590" s="904"/>
    </row>
    <row r="1591" spans="1:529" s="910" customFormat="1" ht="46.5" customHeight="1" thickBot="1" x14ac:dyDescent="0.3">
      <c r="A1591" s="900" t="s">
        <v>8884</v>
      </c>
      <c r="B1591" s="898">
        <v>45316</v>
      </c>
      <c r="C1591" s="899" t="s">
        <v>1912</v>
      </c>
      <c r="D1591" s="899" t="s">
        <v>8885</v>
      </c>
      <c r="E1591" s="899" t="s">
        <v>7168</v>
      </c>
      <c r="F1591" s="899" t="s">
        <v>7169</v>
      </c>
      <c r="G1591" s="899" t="s">
        <v>70</v>
      </c>
      <c r="H1591" s="900" t="s">
        <v>8886</v>
      </c>
      <c r="I1591" s="898">
        <v>45343</v>
      </c>
      <c r="J1591" s="898">
        <v>47508</v>
      </c>
      <c r="K1591" s="899"/>
      <c r="L1591" s="899" t="s">
        <v>365</v>
      </c>
      <c r="M1591" s="899" t="s">
        <v>1037</v>
      </c>
      <c r="N1591" s="899" t="s">
        <v>25</v>
      </c>
      <c r="O1591" s="899">
        <v>2348</v>
      </c>
      <c r="P1591" s="901"/>
      <c r="Q1591" s="901"/>
      <c r="R1591" s="901"/>
      <c r="S1591" s="901"/>
      <c r="T1591" s="902">
        <v>2.2999999999999998</v>
      </c>
      <c r="U1591" s="899">
        <v>11.34</v>
      </c>
      <c r="V1591" s="899">
        <v>2348</v>
      </c>
      <c r="W1591" s="900" t="s">
        <v>8055</v>
      </c>
      <c r="X1591" s="899">
        <v>50</v>
      </c>
      <c r="Y1591" s="899">
        <v>15</v>
      </c>
      <c r="Z1591" s="899">
        <v>70</v>
      </c>
      <c r="AA1591" s="899" t="s">
        <v>1090</v>
      </c>
      <c r="AB1591" s="899" t="s">
        <v>1090</v>
      </c>
      <c r="AC1591" s="899" t="s">
        <v>1090</v>
      </c>
      <c r="AD1591" s="899" t="s">
        <v>1090</v>
      </c>
      <c r="AE1591" s="899" t="s">
        <v>1090</v>
      </c>
      <c r="AF1591" s="899" t="s">
        <v>1090</v>
      </c>
      <c r="AG1591" s="899" t="s">
        <v>1090</v>
      </c>
      <c r="AH1591" s="899">
        <v>89.72</v>
      </c>
      <c r="AI1591" s="899" t="s">
        <v>8887</v>
      </c>
      <c r="AJ1591" s="899" t="s">
        <v>8888</v>
      </c>
      <c r="AK1591" s="899" t="s">
        <v>1108</v>
      </c>
      <c r="AL1591" s="903" t="s">
        <v>8996</v>
      </c>
      <c r="AM1591" s="904"/>
      <c r="AN1591" s="904"/>
      <c r="AO1591" s="904"/>
      <c r="AP1591" s="904"/>
      <c r="AQ1591" s="904"/>
      <c r="AR1591" s="904"/>
      <c r="AS1591" s="904"/>
      <c r="AT1591" s="904"/>
      <c r="AU1591" s="904"/>
      <c r="AV1591" s="904"/>
      <c r="AW1591" s="904"/>
      <c r="AX1591" s="904"/>
      <c r="AY1591" s="904"/>
      <c r="AZ1591" s="904"/>
      <c r="BA1591" s="904"/>
      <c r="BB1591" s="904"/>
      <c r="BC1591" s="904"/>
      <c r="BD1591" s="904"/>
      <c r="BE1591" s="904"/>
      <c r="BF1591" s="904"/>
      <c r="BG1591" s="904"/>
      <c r="BH1591" s="904"/>
      <c r="BI1591" s="904"/>
      <c r="BJ1591" s="904"/>
      <c r="BK1591" s="904"/>
      <c r="BL1591" s="904"/>
      <c r="BM1591" s="904"/>
      <c r="BN1591" s="904"/>
      <c r="BO1591" s="904"/>
      <c r="BP1591" s="904"/>
      <c r="BQ1591" s="904"/>
      <c r="BR1591" s="904"/>
      <c r="BS1591" s="904"/>
      <c r="BT1591" s="904"/>
      <c r="BU1591" s="904"/>
      <c r="BV1591" s="904"/>
      <c r="BW1591" s="904"/>
      <c r="BX1591" s="904"/>
      <c r="BY1591" s="904"/>
      <c r="BZ1591" s="904"/>
      <c r="CA1591" s="904"/>
      <c r="CB1591" s="904"/>
      <c r="CC1591" s="904"/>
      <c r="CD1591" s="904"/>
      <c r="CE1591" s="904"/>
      <c r="CF1591" s="904"/>
      <c r="CG1591" s="904"/>
      <c r="CH1591" s="904"/>
      <c r="CI1591" s="904"/>
      <c r="CJ1591" s="904"/>
      <c r="CK1591" s="904"/>
      <c r="CL1591" s="904"/>
      <c r="CM1591" s="904"/>
      <c r="CN1591" s="904"/>
      <c r="CO1591" s="904"/>
      <c r="CP1591" s="904"/>
      <c r="CQ1591" s="904"/>
      <c r="CR1591" s="904"/>
      <c r="CS1591" s="904"/>
      <c r="CT1591" s="904"/>
      <c r="CU1591" s="904"/>
      <c r="CV1591" s="904"/>
      <c r="CW1591" s="904"/>
      <c r="CX1591" s="904"/>
      <c r="CY1591" s="904"/>
      <c r="CZ1591" s="904"/>
      <c r="DA1591" s="904"/>
      <c r="DB1591" s="904"/>
      <c r="DC1591" s="904"/>
      <c r="DD1591" s="904"/>
      <c r="DE1591" s="904"/>
      <c r="DF1591" s="904"/>
      <c r="DG1591" s="904"/>
      <c r="DH1591" s="904"/>
      <c r="DI1591" s="904"/>
      <c r="DJ1591" s="904"/>
      <c r="DK1591" s="904"/>
      <c r="DL1591" s="904"/>
      <c r="DM1591" s="904"/>
      <c r="DN1591" s="904"/>
      <c r="DO1591" s="904"/>
      <c r="DP1591" s="904"/>
      <c r="DQ1591" s="904"/>
      <c r="DR1591" s="904"/>
      <c r="DS1591" s="904"/>
      <c r="DT1591" s="904"/>
      <c r="DU1591" s="904"/>
      <c r="DV1591" s="904"/>
      <c r="DW1591" s="904"/>
      <c r="DX1591" s="904"/>
      <c r="DY1591" s="904"/>
      <c r="DZ1591" s="904"/>
      <c r="EA1591" s="904"/>
      <c r="EB1591" s="904"/>
      <c r="EC1591" s="904"/>
      <c r="ED1591" s="904"/>
      <c r="EE1591" s="904"/>
      <c r="EF1591" s="904"/>
      <c r="EG1591" s="904"/>
      <c r="EH1591" s="904"/>
      <c r="EI1591" s="904"/>
      <c r="EJ1591" s="904"/>
      <c r="EK1591" s="904"/>
      <c r="EL1591" s="904"/>
      <c r="EM1591" s="904"/>
      <c r="EN1591" s="904"/>
      <c r="EO1591" s="904"/>
      <c r="EP1591" s="904"/>
      <c r="EQ1591" s="904"/>
      <c r="ER1591" s="904"/>
      <c r="ES1591" s="904"/>
      <c r="ET1591" s="904"/>
      <c r="EU1591" s="904"/>
      <c r="EV1591" s="904"/>
      <c r="EW1591" s="904"/>
      <c r="EX1591" s="904"/>
      <c r="EY1591" s="904"/>
      <c r="EZ1591" s="904"/>
      <c r="FA1591" s="904"/>
      <c r="FB1591" s="904"/>
      <c r="FC1591" s="904"/>
      <c r="FD1591" s="904"/>
      <c r="FE1591" s="904"/>
      <c r="FF1591" s="904"/>
      <c r="FG1591" s="904"/>
      <c r="FH1591" s="904"/>
      <c r="FI1591" s="904"/>
      <c r="FJ1591" s="904"/>
      <c r="FK1591" s="904"/>
      <c r="FL1591" s="904"/>
      <c r="FM1591" s="904"/>
      <c r="FN1591" s="904"/>
      <c r="FO1591" s="904"/>
      <c r="FP1591" s="904"/>
      <c r="FQ1591" s="904"/>
      <c r="FR1591" s="904"/>
      <c r="FS1591" s="904"/>
      <c r="FT1591" s="904"/>
      <c r="FU1591" s="904"/>
      <c r="FV1591" s="904"/>
      <c r="FW1591" s="904"/>
      <c r="FX1591" s="904"/>
      <c r="FY1591" s="904"/>
      <c r="FZ1591" s="904"/>
      <c r="GA1591" s="904"/>
      <c r="GB1591" s="904"/>
      <c r="GC1591" s="904"/>
      <c r="GD1591" s="904"/>
      <c r="GE1591" s="904"/>
      <c r="GF1591" s="904"/>
      <c r="GG1591" s="904"/>
      <c r="GH1591" s="904"/>
      <c r="GI1591" s="904"/>
      <c r="GJ1591" s="904"/>
      <c r="GK1591" s="904"/>
      <c r="GL1591" s="904"/>
      <c r="GM1591" s="904"/>
      <c r="GN1591" s="904"/>
      <c r="GO1591" s="904"/>
      <c r="GP1591" s="904"/>
      <c r="GQ1591" s="904"/>
      <c r="GR1591" s="904"/>
      <c r="GS1591" s="904"/>
      <c r="GT1591" s="904"/>
      <c r="GU1591" s="904"/>
      <c r="GV1591" s="904"/>
      <c r="GW1591" s="904"/>
      <c r="GX1591" s="904"/>
      <c r="GY1591" s="904"/>
      <c r="GZ1591" s="904"/>
      <c r="HA1591" s="904"/>
      <c r="HB1591" s="904"/>
      <c r="HC1591" s="904"/>
      <c r="HD1591" s="904"/>
      <c r="HE1591" s="904"/>
      <c r="HF1591" s="904"/>
      <c r="HG1591" s="904"/>
      <c r="HH1591" s="904"/>
      <c r="HI1591" s="904"/>
      <c r="HJ1591" s="904"/>
      <c r="HK1591" s="904"/>
      <c r="HL1591" s="904"/>
      <c r="HM1591" s="904"/>
      <c r="HN1591" s="904"/>
      <c r="HO1591" s="904"/>
      <c r="HP1591" s="904"/>
      <c r="HQ1591" s="904"/>
      <c r="HR1591" s="904"/>
      <c r="HS1591" s="904"/>
      <c r="HT1591" s="904"/>
      <c r="HU1591" s="904"/>
      <c r="HV1591" s="904"/>
      <c r="HW1591" s="904"/>
      <c r="HX1591" s="904"/>
      <c r="HY1591" s="904"/>
      <c r="HZ1591" s="904"/>
      <c r="IA1591" s="904"/>
      <c r="IB1591" s="904"/>
      <c r="IC1591" s="904"/>
      <c r="ID1591" s="904"/>
      <c r="IE1591" s="904"/>
      <c r="IF1591" s="904"/>
      <c r="IG1591" s="904"/>
      <c r="IH1591" s="904"/>
      <c r="II1591" s="904"/>
      <c r="IJ1591" s="904"/>
      <c r="IK1591" s="904"/>
      <c r="IL1591" s="904"/>
      <c r="IM1591" s="904"/>
      <c r="IN1591" s="904"/>
      <c r="IO1591" s="904"/>
      <c r="IP1591" s="904"/>
      <c r="IQ1591" s="904"/>
      <c r="IR1591" s="904"/>
      <c r="IS1591" s="904"/>
      <c r="IT1591" s="904"/>
      <c r="IU1591" s="904"/>
      <c r="IV1591" s="904"/>
      <c r="IW1591" s="904"/>
      <c r="IX1591" s="904"/>
      <c r="IY1591" s="904"/>
      <c r="IZ1591" s="904"/>
      <c r="JA1591" s="904"/>
      <c r="JB1591" s="904"/>
      <c r="JC1591" s="904"/>
      <c r="JD1591" s="904"/>
      <c r="JE1591" s="904"/>
      <c r="JF1591" s="904"/>
      <c r="JG1591" s="904"/>
      <c r="JH1591" s="904"/>
      <c r="JI1591" s="904"/>
      <c r="JJ1591" s="904"/>
      <c r="JK1591" s="904"/>
      <c r="JL1591" s="904"/>
      <c r="JM1591" s="904"/>
      <c r="JN1591" s="904"/>
      <c r="JO1591" s="904"/>
      <c r="JP1591" s="904"/>
      <c r="JQ1591" s="904"/>
      <c r="JR1591" s="904"/>
      <c r="JS1591" s="904"/>
      <c r="JT1591" s="904"/>
      <c r="JU1591" s="904"/>
      <c r="JV1591" s="904"/>
      <c r="JW1591" s="904"/>
      <c r="JX1591" s="904"/>
      <c r="JY1591" s="904"/>
      <c r="JZ1591" s="904"/>
      <c r="KA1591" s="904"/>
      <c r="KB1591" s="904"/>
      <c r="KC1591" s="904"/>
      <c r="KD1591" s="904"/>
      <c r="KE1591" s="904"/>
      <c r="KF1591" s="904"/>
      <c r="KG1591" s="904"/>
      <c r="KH1591" s="904"/>
      <c r="KI1591" s="904"/>
      <c r="KJ1591" s="904"/>
      <c r="KK1591" s="904"/>
      <c r="KL1591" s="904"/>
      <c r="KM1591" s="904"/>
      <c r="KN1591" s="904"/>
      <c r="KO1591" s="904"/>
      <c r="KP1591" s="904"/>
      <c r="KQ1591" s="904"/>
      <c r="KR1591" s="904"/>
      <c r="KS1591" s="904"/>
      <c r="KT1591" s="904"/>
      <c r="KU1591" s="904"/>
      <c r="KV1591" s="904"/>
      <c r="KW1591" s="904"/>
      <c r="KX1591" s="904"/>
      <c r="KY1591" s="904"/>
      <c r="KZ1591" s="904"/>
      <c r="LA1591" s="904"/>
      <c r="LB1591" s="904"/>
      <c r="LC1591" s="904"/>
      <c r="LD1591" s="904"/>
      <c r="LE1591" s="904"/>
      <c r="LF1591" s="904"/>
      <c r="LG1591" s="904"/>
      <c r="LH1591" s="904"/>
      <c r="LI1591" s="904"/>
      <c r="LJ1591" s="904"/>
      <c r="LK1591" s="904"/>
      <c r="LL1591" s="904"/>
      <c r="LM1591" s="904"/>
      <c r="LN1591" s="904"/>
      <c r="LO1591" s="904"/>
      <c r="LP1591" s="904"/>
      <c r="LQ1591" s="904"/>
      <c r="LR1591" s="904"/>
      <c r="LS1591" s="904"/>
      <c r="LT1591" s="904"/>
      <c r="LU1591" s="904"/>
      <c r="LV1591" s="904"/>
      <c r="LW1591" s="904"/>
      <c r="LX1591" s="904"/>
      <c r="LY1591" s="904"/>
      <c r="LZ1591" s="904"/>
      <c r="MA1591" s="904"/>
      <c r="MB1591" s="904"/>
      <c r="MC1591" s="904"/>
      <c r="MD1591" s="904"/>
      <c r="ME1591" s="904"/>
      <c r="MF1591" s="904"/>
      <c r="MG1591" s="904"/>
      <c r="MH1591" s="904"/>
      <c r="MI1591" s="904"/>
      <c r="MJ1591" s="904"/>
      <c r="MK1591" s="904"/>
      <c r="ML1591" s="904"/>
      <c r="MM1591" s="904"/>
      <c r="MN1591" s="904"/>
      <c r="MO1591" s="904"/>
      <c r="MP1591" s="904"/>
      <c r="MQ1591" s="904"/>
      <c r="MR1591" s="904"/>
      <c r="MS1591" s="904"/>
      <c r="MT1591" s="904"/>
      <c r="MU1591" s="904"/>
      <c r="MV1591" s="904"/>
      <c r="MW1591" s="904"/>
      <c r="MX1591" s="904"/>
      <c r="MY1591" s="904"/>
      <c r="MZ1591" s="904"/>
      <c r="NA1591" s="904"/>
      <c r="NB1591" s="904"/>
      <c r="NC1591" s="904"/>
      <c r="ND1591" s="904"/>
      <c r="NE1591" s="904"/>
      <c r="NF1591" s="904"/>
      <c r="NG1591" s="904"/>
      <c r="NH1591" s="904"/>
      <c r="NI1591" s="904"/>
      <c r="NJ1591" s="904"/>
      <c r="NK1591" s="904"/>
      <c r="NL1591" s="904"/>
      <c r="NM1591" s="904"/>
      <c r="NN1591" s="904"/>
      <c r="NO1591" s="904"/>
      <c r="NP1591" s="904"/>
      <c r="NQ1591" s="904"/>
      <c r="NR1591" s="904"/>
      <c r="NS1591" s="904"/>
      <c r="NT1591" s="904"/>
      <c r="NU1591" s="904"/>
      <c r="NV1591" s="904"/>
      <c r="NW1591" s="904"/>
      <c r="NX1591" s="904"/>
      <c r="NY1591" s="904"/>
      <c r="NZ1591" s="904"/>
      <c r="OA1591" s="904"/>
      <c r="OB1591" s="904"/>
      <c r="OC1591" s="904"/>
      <c r="OD1591" s="904"/>
      <c r="OE1591" s="904"/>
      <c r="OF1591" s="904"/>
      <c r="OG1591" s="904"/>
      <c r="OH1591" s="904"/>
      <c r="OI1591" s="904"/>
      <c r="OJ1591" s="904"/>
      <c r="OK1591" s="904"/>
      <c r="OL1591" s="904"/>
      <c r="OM1591" s="904"/>
      <c r="ON1591" s="904"/>
      <c r="OO1591" s="904"/>
      <c r="OP1591" s="904"/>
      <c r="OQ1591" s="904"/>
      <c r="OR1591" s="904"/>
      <c r="OS1591" s="904"/>
      <c r="OT1591" s="904"/>
      <c r="OU1591" s="904"/>
      <c r="OV1591" s="904"/>
      <c r="OW1591" s="904"/>
      <c r="OX1591" s="904"/>
      <c r="OY1591" s="904"/>
      <c r="OZ1591" s="904"/>
      <c r="PA1591" s="904"/>
      <c r="PB1591" s="904"/>
      <c r="PC1591" s="904"/>
      <c r="PD1591" s="904"/>
      <c r="PE1591" s="904"/>
      <c r="PF1591" s="904"/>
      <c r="PG1591" s="904"/>
      <c r="PH1591" s="904"/>
      <c r="PI1591" s="904"/>
      <c r="PJ1591" s="904"/>
      <c r="PK1591" s="904"/>
      <c r="PL1591" s="904"/>
      <c r="PM1591" s="904"/>
      <c r="PN1591" s="904"/>
      <c r="PO1591" s="904"/>
      <c r="PP1591" s="904"/>
      <c r="PQ1591" s="904"/>
      <c r="PR1591" s="904"/>
      <c r="PS1591" s="904"/>
      <c r="PT1591" s="904"/>
      <c r="PU1591" s="904"/>
      <c r="PV1591" s="904"/>
      <c r="PW1591" s="904"/>
      <c r="PX1591" s="904"/>
      <c r="PY1591" s="904"/>
      <c r="PZ1591" s="904"/>
      <c r="QA1591" s="904"/>
      <c r="QB1591" s="904"/>
      <c r="QC1591" s="904"/>
      <c r="QD1591" s="904"/>
      <c r="QE1591" s="904"/>
      <c r="QF1591" s="904"/>
      <c r="QG1591" s="904"/>
      <c r="QH1591" s="904"/>
      <c r="QI1591" s="904"/>
      <c r="QJ1591" s="904"/>
      <c r="QK1591" s="904"/>
      <c r="QL1591" s="904"/>
      <c r="QM1591" s="904"/>
      <c r="QN1591" s="904"/>
      <c r="QO1591" s="904"/>
      <c r="QP1591" s="904"/>
      <c r="QQ1591" s="904"/>
      <c r="QR1591" s="904"/>
      <c r="QS1591" s="904"/>
      <c r="QT1591" s="904"/>
      <c r="QU1591" s="904"/>
      <c r="QV1591" s="904"/>
      <c r="QW1591" s="904"/>
      <c r="QX1591" s="904"/>
      <c r="QY1591" s="904"/>
      <c r="QZ1591" s="904"/>
      <c r="RA1591" s="904"/>
      <c r="RB1591" s="904"/>
      <c r="RC1591" s="904"/>
      <c r="RD1591" s="904"/>
      <c r="RE1591" s="904"/>
      <c r="RF1591" s="904"/>
      <c r="RG1591" s="904"/>
      <c r="RH1591" s="904"/>
      <c r="RI1591" s="904"/>
      <c r="RJ1591" s="904"/>
      <c r="RK1591" s="904"/>
      <c r="RL1591" s="904"/>
      <c r="RM1591" s="904"/>
      <c r="RN1591" s="904"/>
      <c r="RO1591" s="904"/>
      <c r="RP1591" s="904"/>
      <c r="RQ1591" s="904"/>
      <c r="RR1591" s="904"/>
      <c r="RS1591" s="904"/>
      <c r="RT1591" s="904"/>
      <c r="RU1591" s="904"/>
      <c r="RV1591" s="904"/>
      <c r="RW1591" s="904"/>
      <c r="RX1591" s="904"/>
      <c r="RY1591" s="904"/>
      <c r="RZ1591" s="904"/>
      <c r="SA1591" s="904"/>
      <c r="SB1591" s="904"/>
      <c r="SC1591" s="904"/>
      <c r="SD1591" s="904"/>
      <c r="SE1591" s="904"/>
      <c r="SF1591" s="904"/>
      <c r="SG1591" s="904"/>
      <c r="SH1591" s="904"/>
      <c r="SI1591" s="904"/>
      <c r="SJ1591" s="904"/>
      <c r="SK1591" s="904"/>
      <c r="SL1591" s="904"/>
      <c r="SM1591" s="904"/>
      <c r="SN1591" s="904"/>
      <c r="SO1591" s="904"/>
      <c r="SP1591" s="904"/>
      <c r="SQ1591" s="904"/>
      <c r="SR1591" s="904"/>
      <c r="SS1591" s="904"/>
      <c r="ST1591" s="904"/>
      <c r="SU1591" s="904"/>
      <c r="SV1591" s="904"/>
      <c r="SW1591" s="904"/>
      <c r="SX1591" s="904"/>
      <c r="SY1591" s="904"/>
      <c r="SZ1591" s="904"/>
      <c r="TA1591" s="904"/>
      <c r="TB1591" s="904"/>
      <c r="TC1591" s="904"/>
      <c r="TD1591" s="904"/>
      <c r="TE1591" s="904"/>
      <c r="TF1591" s="904"/>
      <c r="TG1591" s="904"/>
      <c r="TH1591" s="904"/>
      <c r="TI1591" s="904"/>
    </row>
    <row r="1592" spans="1:529" s="910" customFormat="1" ht="46.5" customHeight="1" thickBot="1" x14ac:dyDescent="0.3">
      <c r="A1592" s="900" t="s">
        <v>8892</v>
      </c>
      <c r="B1592" s="898">
        <v>45328</v>
      </c>
      <c r="C1592" s="899" t="s">
        <v>8893</v>
      </c>
      <c r="D1592" s="899" t="s">
        <v>8894</v>
      </c>
      <c r="E1592" s="899" t="s">
        <v>7173</v>
      </c>
      <c r="F1592" s="899" t="s">
        <v>45</v>
      </c>
      <c r="G1592" s="899" t="s">
        <v>45</v>
      </c>
      <c r="H1592" s="900" t="s">
        <v>1673</v>
      </c>
      <c r="I1592" s="898">
        <v>45346</v>
      </c>
      <c r="J1592" s="898" t="s">
        <v>6172</v>
      </c>
      <c r="K1592" s="899"/>
      <c r="L1592" s="899" t="s">
        <v>365</v>
      </c>
      <c r="M1592" s="899" t="s">
        <v>289</v>
      </c>
      <c r="N1592" s="899" t="s">
        <v>25</v>
      </c>
      <c r="O1592" s="899">
        <v>8884.1</v>
      </c>
      <c r="P1592" s="901"/>
      <c r="Q1592" s="901"/>
      <c r="R1592" s="901"/>
      <c r="S1592" s="901"/>
      <c r="T1592" s="902">
        <v>168.44</v>
      </c>
      <c r="U1592" s="899">
        <v>24.34</v>
      </c>
      <c r="V1592" s="899">
        <v>8884.1</v>
      </c>
      <c r="W1592" s="900" t="s">
        <v>8055</v>
      </c>
      <c r="X1592" s="899">
        <v>100</v>
      </c>
      <c r="Y1592" s="899"/>
      <c r="Z1592" s="899">
        <v>125</v>
      </c>
      <c r="AA1592" s="899" t="s">
        <v>1090</v>
      </c>
      <c r="AB1592" s="899" t="s">
        <v>1090</v>
      </c>
      <c r="AC1592" s="899" t="s">
        <v>1090</v>
      </c>
      <c r="AD1592" s="899" t="s">
        <v>1090</v>
      </c>
      <c r="AE1592" s="899" t="s">
        <v>1090</v>
      </c>
      <c r="AF1592" s="899">
        <v>0.5</v>
      </c>
      <c r="AG1592" s="899" t="s">
        <v>1090</v>
      </c>
      <c r="AH1592" s="899">
        <v>15</v>
      </c>
      <c r="AI1592" s="899" t="s">
        <v>8895</v>
      </c>
      <c r="AJ1592" s="899" t="s">
        <v>8896</v>
      </c>
      <c r="AK1592" s="899" t="s">
        <v>6175</v>
      </c>
      <c r="AL1592" s="903"/>
      <c r="AM1592" s="904"/>
      <c r="AN1592" s="904"/>
      <c r="AO1592" s="904"/>
      <c r="AP1592" s="904"/>
      <c r="AQ1592" s="904"/>
      <c r="AR1592" s="904"/>
      <c r="AS1592" s="904"/>
      <c r="AT1592" s="904"/>
      <c r="AU1592" s="904"/>
      <c r="AV1592" s="904"/>
      <c r="AW1592" s="904"/>
      <c r="AX1592" s="904"/>
      <c r="AY1592" s="904"/>
      <c r="AZ1592" s="904"/>
      <c r="BA1592" s="904"/>
      <c r="BB1592" s="904"/>
      <c r="BC1592" s="904"/>
      <c r="BD1592" s="904"/>
      <c r="BE1592" s="904"/>
      <c r="BF1592" s="904"/>
      <c r="BG1592" s="904"/>
      <c r="BH1592" s="904"/>
      <c r="BI1592" s="904"/>
      <c r="BJ1592" s="904"/>
      <c r="BK1592" s="904"/>
      <c r="BL1592" s="904"/>
      <c r="BM1592" s="904"/>
      <c r="BN1592" s="904"/>
      <c r="BO1592" s="904"/>
      <c r="BP1592" s="904"/>
      <c r="BQ1592" s="904"/>
      <c r="BR1592" s="904"/>
      <c r="BS1592" s="904"/>
      <c r="BT1592" s="904"/>
      <c r="BU1592" s="904"/>
      <c r="BV1592" s="904"/>
      <c r="BW1592" s="904"/>
      <c r="BX1592" s="904"/>
      <c r="BY1592" s="904"/>
      <c r="BZ1592" s="904"/>
      <c r="CA1592" s="904"/>
      <c r="CB1592" s="904"/>
      <c r="CC1592" s="904"/>
      <c r="CD1592" s="904"/>
      <c r="CE1592" s="904"/>
      <c r="CF1592" s="904"/>
      <c r="CG1592" s="904"/>
      <c r="CH1592" s="904"/>
      <c r="CI1592" s="904"/>
      <c r="CJ1592" s="904"/>
      <c r="CK1592" s="904"/>
      <c r="CL1592" s="904"/>
      <c r="CM1592" s="904"/>
      <c r="CN1592" s="904"/>
      <c r="CO1592" s="904"/>
      <c r="CP1592" s="904"/>
      <c r="CQ1592" s="904"/>
      <c r="CR1592" s="904"/>
      <c r="CS1592" s="904"/>
      <c r="CT1592" s="904"/>
      <c r="CU1592" s="904"/>
      <c r="CV1592" s="904"/>
      <c r="CW1592" s="904"/>
      <c r="CX1592" s="904"/>
      <c r="CY1592" s="904"/>
      <c r="CZ1592" s="904"/>
      <c r="DA1592" s="904"/>
      <c r="DB1592" s="904"/>
      <c r="DC1592" s="904"/>
      <c r="DD1592" s="904"/>
      <c r="DE1592" s="904"/>
      <c r="DF1592" s="904"/>
      <c r="DG1592" s="904"/>
      <c r="DH1592" s="904"/>
      <c r="DI1592" s="904"/>
      <c r="DJ1592" s="904"/>
      <c r="DK1592" s="904"/>
      <c r="DL1592" s="904"/>
      <c r="DM1592" s="904"/>
      <c r="DN1592" s="904"/>
      <c r="DO1592" s="904"/>
      <c r="DP1592" s="904"/>
      <c r="DQ1592" s="904"/>
      <c r="DR1592" s="904"/>
      <c r="DS1592" s="904"/>
      <c r="DT1592" s="904"/>
      <c r="DU1592" s="904"/>
      <c r="DV1592" s="904"/>
      <c r="DW1592" s="904"/>
      <c r="DX1592" s="904"/>
      <c r="DY1592" s="904"/>
      <c r="DZ1592" s="904"/>
      <c r="EA1592" s="904"/>
      <c r="EB1592" s="904"/>
      <c r="EC1592" s="904"/>
      <c r="ED1592" s="904"/>
      <c r="EE1592" s="904"/>
      <c r="EF1592" s="904"/>
      <c r="EG1592" s="904"/>
      <c r="EH1592" s="904"/>
      <c r="EI1592" s="904"/>
      <c r="EJ1592" s="904"/>
      <c r="EK1592" s="904"/>
      <c r="EL1592" s="904"/>
      <c r="EM1592" s="904"/>
      <c r="EN1592" s="904"/>
      <c r="EO1592" s="904"/>
      <c r="EP1592" s="904"/>
      <c r="EQ1592" s="904"/>
      <c r="ER1592" s="904"/>
      <c r="ES1592" s="904"/>
      <c r="ET1592" s="904"/>
      <c r="EU1592" s="904"/>
      <c r="EV1592" s="904"/>
      <c r="EW1592" s="904"/>
      <c r="EX1592" s="904"/>
      <c r="EY1592" s="904"/>
      <c r="EZ1592" s="904"/>
      <c r="FA1592" s="904"/>
      <c r="FB1592" s="904"/>
      <c r="FC1592" s="904"/>
      <c r="FD1592" s="904"/>
      <c r="FE1592" s="904"/>
      <c r="FF1592" s="904"/>
      <c r="FG1592" s="904"/>
      <c r="FH1592" s="904"/>
      <c r="FI1592" s="904"/>
      <c r="FJ1592" s="904"/>
      <c r="FK1592" s="904"/>
      <c r="FL1592" s="904"/>
      <c r="FM1592" s="904"/>
      <c r="FN1592" s="904"/>
      <c r="FO1592" s="904"/>
      <c r="FP1592" s="904"/>
      <c r="FQ1592" s="904"/>
      <c r="FR1592" s="904"/>
      <c r="FS1592" s="904"/>
      <c r="FT1592" s="904"/>
      <c r="FU1592" s="904"/>
      <c r="FV1592" s="904"/>
      <c r="FW1592" s="904"/>
      <c r="FX1592" s="904"/>
      <c r="FY1592" s="904"/>
      <c r="FZ1592" s="904"/>
      <c r="GA1592" s="904"/>
      <c r="GB1592" s="904"/>
      <c r="GC1592" s="904"/>
      <c r="GD1592" s="904"/>
      <c r="GE1592" s="904"/>
      <c r="GF1592" s="904"/>
      <c r="GG1592" s="904"/>
      <c r="GH1592" s="904"/>
      <c r="GI1592" s="904"/>
      <c r="GJ1592" s="904"/>
      <c r="GK1592" s="904"/>
      <c r="GL1592" s="904"/>
      <c r="GM1592" s="904"/>
      <c r="GN1592" s="904"/>
      <c r="GO1592" s="904"/>
      <c r="GP1592" s="904"/>
      <c r="GQ1592" s="904"/>
      <c r="GR1592" s="904"/>
      <c r="GS1592" s="904"/>
      <c r="GT1592" s="904"/>
      <c r="GU1592" s="904"/>
      <c r="GV1592" s="904"/>
      <c r="GW1592" s="904"/>
      <c r="GX1592" s="904"/>
      <c r="GY1592" s="904"/>
      <c r="GZ1592" s="904"/>
      <c r="HA1592" s="904"/>
      <c r="HB1592" s="904"/>
      <c r="HC1592" s="904"/>
      <c r="HD1592" s="904"/>
      <c r="HE1592" s="904"/>
      <c r="HF1592" s="904"/>
      <c r="HG1592" s="904"/>
      <c r="HH1592" s="904"/>
      <c r="HI1592" s="904"/>
      <c r="HJ1592" s="904"/>
      <c r="HK1592" s="904"/>
      <c r="HL1592" s="904"/>
      <c r="HM1592" s="904"/>
      <c r="HN1592" s="904"/>
      <c r="HO1592" s="904"/>
      <c r="HP1592" s="904"/>
      <c r="HQ1592" s="904"/>
      <c r="HR1592" s="904"/>
      <c r="HS1592" s="904"/>
      <c r="HT1592" s="904"/>
      <c r="HU1592" s="904"/>
      <c r="HV1592" s="904"/>
      <c r="HW1592" s="904"/>
      <c r="HX1592" s="904"/>
      <c r="HY1592" s="904"/>
      <c r="HZ1592" s="904"/>
      <c r="IA1592" s="904"/>
      <c r="IB1592" s="904"/>
      <c r="IC1592" s="904"/>
      <c r="ID1592" s="904"/>
      <c r="IE1592" s="904"/>
      <c r="IF1592" s="904"/>
      <c r="IG1592" s="904"/>
      <c r="IH1592" s="904"/>
      <c r="II1592" s="904"/>
      <c r="IJ1592" s="904"/>
      <c r="IK1592" s="904"/>
      <c r="IL1592" s="904"/>
      <c r="IM1592" s="904"/>
      <c r="IN1592" s="904"/>
      <c r="IO1592" s="904"/>
      <c r="IP1592" s="904"/>
      <c r="IQ1592" s="904"/>
      <c r="IR1592" s="904"/>
      <c r="IS1592" s="904"/>
      <c r="IT1592" s="904"/>
      <c r="IU1592" s="904"/>
      <c r="IV1592" s="904"/>
      <c r="IW1592" s="904"/>
      <c r="IX1592" s="904"/>
      <c r="IY1592" s="904"/>
      <c r="IZ1592" s="904"/>
      <c r="JA1592" s="904"/>
      <c r="JB1592" s="904"/>
      <c r="JC1592" s="904"/>
      <c r="JD1592" s="904"/>
      <c r="JE1592" s="904"/>
      <c r="JF1592" s="904"/>
      <c r="JG1592" s="904"/>
      <c r="JH1592" s="904"/>
      <c r="JI1592" s="904"/>
      <c r="JJ1592" s="904"/>
      <c r="JK1592" s="904"/>
      <c r="JL1592" s="904"/>
      <c r="JM1592" s="904"/>
      <c r="JN1592" s="904"/>
      <c r="JO1592" s="904"/>
      <c r="JP1592" s="904"/>
      <c r="JQ1592" s="904"/>
      <c r="JR1592" s="904"/>
      <c r="JS1592" s="904"/>
      <c r="JT1592" s="904"/>
      <c r="JU1592" s="904"/>
      <c r="JV1592" s="904"/>
      <c r="JW1592" s="904"/>
      <c r="JX1592" s="904"/>
      <c r="JY1592" s="904"/>
      <c r="JZ1592" s="904"/>
      <c r="KA1592" s="904"/>
      <c r="KB1592" s="904"/>
      <c r="KC1592" s="904"/>
      <c r="KD1592" s="904"/>
      <c r="KE1592" s="904"/>
      <c r="KF1592" s="904"/>
      <c r="KG1592" s="904"/>
      <c r="KH1592" s="904"/>
      <c r="KI1592" s="904"/>
      <c r="KJ1592" s="904"/>
      <c r="KK1592" s="904"/>
      <c r="KL1592" s="904"/>
      <c r="KM1592" s="904"/>
      <c r="KN1592" s="904"/>
      <c r="KO1592" s="904"/>
      <c r="KP1592" s="904"/>
      <c r="KQ1592" s="904"/>
      <c r="KR1592" s="904"/>
      <c r="KS1592" s="904"/>
      <c r="KT1592" s="904"/>
      <c r="KU1592" s="904"/>
      <c r="KV1592" s="904"/>
      <c r="KW1592" s="904"/>
      <c r="KX1592" s="904"/>
      <c r="KY1592" s="904"/>
      <c r="KZ1592" s="904"/>
      <c r="LA1592" s="904"/>
      <c r="LB1592" s="904"/>
      <c r="LC1592" s="904"/>
      <c r="LD1592" s="904"/>
      <c r="LE1592" s="904"/>
      <c r="LF1592" s="904"/>
      <c r="LG1592" s="904"/>
      <c r="LH1592" s="904"/>
      <c r="LI1592" s="904"/>
      <c r="LJ1592" s="904"/>
      <c r="LK1592" s="904"/>
      <c r="LL1592" s="904"/>
      <c r="LM1592" s="904"/>
      <c r="LN1592" s="904"/>
      <c r="LO1592" s="904"/>
      <c r="LP1592" s="904"/>
      <c r="LQ1592" s="904"/>
      <c r="LR1592" s="904"/>
      <c r="LS1592" s="904"/>
      <c r="LT1592" s="904"/>
      <c r="LU1592" s="904"/>
      <c r="LV1592" s="904"/>
      <c r="LW1592" s="904"/>
      <c r="LX1592" s="904"/>
      <c r="LY1592" s="904"/>
      <c r="LZ1592" s="904"/>
      <c r="MA1592" s="904"/>
      <c r="MB1592" s="904"/>
      <c r="MC1592" s="904"/>
      <c r="MD1592" s="904"/>
      <c r="ME1592" s="904"/>
      <c r="MF1592" s="904"/>
      <c r="MG1592" s="904"/>
      <c r="MH1592" s="904"/>
      <c r="MI1592" s="904"/>
      <c r="MJ1592" s="904"/>
      <c r="MK1592" s="904"/>
      <c r="ML1592" s="904"/>
      <c r="MM1592" s="904"/>
      <c r="MN1592" s="904"/>
      <c r="MO1592" s="904"/>
      <c r="MP1592" s="904"/>
      <c r="MQ1592" s="904"/>
      <c r="MR1592" s="904"/>
      <c r="MS1592" s="904"/>
      <c r="MT1592" s="904"/>
      <c r="MU1592" s="904"/>
      <c r="MV1592" s="904"/>
      <c r="MW1592" s="904"/>
      <c r="MX1592" s="904"/>
      <c r="MY1592" s="904"/>
      <c r="MZ1592" s="904"/>
      <c r="NA1592" s="904"/>
      <c r="NB1592" s="904"/>
      <c r="NC1592" s="904"/>
      <c r="ND1592" s="904"/>
      <c r="NE1592" s="904"/>
      <c r="NF1592" s="904"/>
      <c r="NG1592" s="904"/>
      <c r="NH1592" s="904"/>
      <c r="NI1592" s="904"/>
      <c r="NJ1592" s="904"/>
      <c r="NK1592" s="904"/>
      <c r="NL1592" s="904"/>
      <c r="NM1592" s="904"/>
      <c r="NN1592" s="904"/>
      <c r="NO1592" s="904"/>
      <c r="NP1592" s="904"/>
      <c r="NQ1592" s="904"/>
      <c r="NR1592" s="904"/>
      <c r="NS1592" s="904"/>
      <c r="NT1592" s="904"/>
      <c r="NU1592" s="904"/>
      <c r="NV1592" s="904"/>
      <c r="NW1592" s="904"/>
      <c r="NX1592" s="904"/>
      <c r="NY1592" s="904"/>
      <c r="NZ1592" s="904"/>
      <c r="OA1592" s="904"/>
      <c r="OB1592" s="904"/>
      <c r="OC1592" s="904"/>
      <c r="OD1592" s="904"/>
      <c r="OE1592" s="904"/>
      <c r="OF1592" s="904"/>
      <c r="OG1592" s="904"/>
      <c r="OH1592" s="904"/>
      <c r="OI1592" s="904"/>
      <c r="OJ1592" s="904"/>
      <c r="OK1592" s="904"/>
      <c r="OL1592" s="904"/>
      <c r="OM1592" s="904"/>
      <c r="ON1592" s="904"/>
      <c r="OO1592" s="904"/>
      <c r="OP1592" s="904"/>
      <c r="OQ1592" s="904"/>
      <c r="OR1592" s="904"/>
      <c r="OS1592" s="904"/>
      <c r="OT1592" s="904"/>
      <c r="OU1592" s="904"/>
      <c r="OV1592" s="904"/>
      <c r="OW1592" s="904"/>
      <c r="OX1592" s="904"/>
      <c r="OY1592" s="904"/>
      <c r="OZ1592" s="904"/>
      <c r="PA1592" s="904"/>
      <c r="PB1592" s="904"/>
      <c r="PC1592" s="904"/>
      <c r="PD1592" s="904"/>
      <c r="PE1592" s="904"/>
      <c r="PF1592" s="904"/>
      <c r="PG1592" s="904"/>
      <c r="PH1592" s="904"/>
      <c r="PI1592" s="904"/>
      <c r="PJ1592" s="904"/>
      <c r="PK1592" s="904"/>
      <c r="PL1592" s="904"/>
      <c r="PM1592" s="904"/>
      <c r="PN1592" s="904"/>
      <c r="PO1592" s="904"/>
      <c r="PP1592" s="904"/>
      <c r="PQ1592" s="904"/>
      <c r="PR1592" s="904"/>
      <c r="PS1592" s="904"/>
      <c r="PT1592" s="904"/>
      <c r="PU1592" s="904"/>
      <c r="PV1592" s="904"/>
      <c r="PW1592" s="904"/>
      <c r="PX1592" s="904"/>
      <c r="PY1592" s="904"/>
      <c r="PZ1592" s="904"/>
      <c r="QA1592" s="904"/>
      <c r="QB1592" s="904"/>
      <c r="QC1592" s="904"/>
      <c r="QD1592" s="904"/>
      <c r="QE1592" s="904"/>
      <c r="QF1592" s="904"/>
      <c r="QG1592" s="904"/>
      <c r="QH1592" s="904"/>
      <c r="QI1592" s="904"/>
      <c r="QJ1592" s="904"/>
      <c r="QK1592" s="904"/>
      <c r="QL1592" s="904"/>
      <c r="QM1592" s="904"/>
      <c r="QN1592" s="904"/>
      <c r="QO1592" s="904"/>
      <c r="QP1592" s="904"/>
      <c r="QQ1592" s="904"/>
      <c r="QR1592" s="904"/>
      <c r="QS1592" s="904"/>
      <c r="QT1592" s="904"/>
      <c r="QU1592" s="904"/>
      <c r="QV1592" s="904"/>
      <c r="QW1592" s="904"/>
      <c r="QX1592" s="904"/>
      <c r="QY1592" s="904"/>
      <c r="QZ1592" s="904"/>
      <c r="RA1592" s="904"/>
      <c r="RB1592" s="904"/>
      <c r="RC1592" s="904"/>
      <c r="RD1592" s="904"/>
      <c r="RE1592" s="904"/>
      <c r="RF1592" s="904"/>
      <c r="RG1592" s="904"/>
      <c r="RH1592" s="904"/>
      <c r="RI1592" s="904"/>
      <c r="RJ1592" s="904"/>
      <c r="RK1592" s="904"/>
      <c r="RL1592" s="904"/>
      <c r="RM1592" s="904"/>
      <c r="RN1592" s="904"/>
      <c r="RO1592" s="904"/>
      <c r="RP1592" s="904"/>
      <c r="RQ1592" s="904"/>
      <c r="RR1592" s="904"/>
      <c r="RS1592" s="904"/>
      <c r="RT1592" s="904"/>
      <c r="RU1592" s="904"/>
      <c r="RV1592" s="904"/>
      <c r="RW1592" s="904"/>
      <c r="RX1592" s="904"/>
      <c r="RY1592" s="904"/>
      <c r="RZ1592" s="904"/>
      <c r="SA1592" s="904"/>
      <c r="SB1592" s="904"/>
      <c r="SC1592" s="904"/>
      <c r="SD1592" s="904"/>
      <c r="SE1592" s="904"/>
      <c r="SF1592" s="904"/>
      <c r="SG1592" s="904"/>
      <c r="SH1592" s="904"/>
      <c r="SI1592" s="904"/>
      <c r="SJ1592" s="904"/>
      <c r="SK1592" s="904"/>
      <c r="SL1592" s="904"/>
      <c r="SM1592" s="904"/>
      <c r="SN1592" s="904"/>
      <c r="SO1592" s="904"/>
      <c r="SP1592" s="904"/>
      <c r="SQ1592" s="904"/>
      <c r="SR1592" s="904"/>
      <c r="SS1592" s="904"/>
      <c r="ST1592" s="904"/>
      <c r="SU1592" s="904"/>
      <c r="SV1592" s="904"/>
      <c r="SW1592" s="904"/>
      <c r="SX1592" s="904"/>
      <c r="SY1592" s="904"/>
      <c r="SZ1592" s="904"/>
      <c r="TA1592" s="904"/>
      <c r="TB1592" s="904"/>
      <c r="TC1592" s="904"/>
      <c r="TD1592" s="904"/>
      <c r="TE1592" s="904"/>
      <c r="TF1592" s="904"/>
      <c r="TG1592" s="904"/>
      <c r="TH1592" s="904"/>
      <c r="TI1592" s="904"/>
    </row>
    <row r="1593" spans="1:529" s="910" customFormat="1" ht="46.5" customHeight="1" thickBot="1" x14ac:dyDescent="0.3">
      <c r="A1593" s="900" t="s">
        <v>8897</v>
      </c>
      <c r="B1593" s="898">
        <v>45330</v>
      </c>
      <c r="C1593" s="899" t="s">
        <v>8898</v>
      </c>
      <c r="D1593" s="899" t="s">
        <v>8899</v>
      </c>
      <c r="E1593" s="899" t="s">
        <v>7185</v>
      </c>
      <c r="F1593" s="899" t="s">
        <v>41</v>
      </c>
      <c r="G1593" s="899" t="s">
        <v>33</v>
      </c>
      <c r="H1593" s="900" t="s">
        <v>5440</v>
      </c>
      <c r="I1593" s="898">
        <v>45351</v>
      </c>
      <c r="J1593" s="898" t="s">
        <v>6172</v>
      </c>
      <c r="K1593" s="899"/>
      <c r="L1593" s="899" t="s">
        <v>6749</v>
      </c>
      <c r="M1593" s="899" t="s">
        <v>8900</v>
      </c>
      <c r="N1593" s="899" t="s">
        <v>34</v>
      </c>
      <c r="O1593" s="899">
        <v>1095</v>
      </c>
      <c r="P1593" s="901"/>
      <c r="Q1593" s="901"/>
      <c r="R1593" s="901"/>
      <c r="S1593" s="901"/>
      <c r="T1593" s="902">
        <v>0.5</v>
      </c>
      <c r="U1593" s="899">
        <v>3</v>
      </c>
      <c r="V1593" s="899">
        <v>1095</v>
      </c>
      <c r="W1593" s="900" t="s">
        <v>8179</v>
      </c>
      <c r="X1593" s="899">
        <v>35</v>
      </c>
      <c r="Y1593" s="899">
        <v>25</v>
      </c>
      <c r="Z1593" s="899">
        <v>125</v>
      </c>
      <c r="AA1593" s="899" t="s">
        <v>1090</v>
      </c>
      <c r="AB1593" s="899" t="s">
        <v>1090</v>
      </c>
      <c r="AC1593" s="899" t="s">
        <v>1090</v>
      </c>
      <c r="AD1593" s="899" t="s">
        <v>1090</v>
      </c>
      <c r="AE1593" s="899" t="s">
        <v>1090</v>
      </c>
      <c r="AF1593" s="899">
        <v>0.3</v>
      </c>
      <c r="AG1593" s="899" t="s">
        <v>1090</v>
      </c>
      <c r="AH1593" s="899">
        <v>664.36</v>
      </c>
      <c r="AI1593" s="899" t="s">
        <v>8901</v>
      </c>
      <c r="AJ1593" s="899" t="s">
        <v>8902</v>
      </c>
      <c r="AK1593" s="899" t="s">
        <v>6175</v>
      </c>
      <c r="AL1593" s="903"/>
      <c r="AM1593" s="904"/>
      <c r="AN1593" s="904"/>
      <c r="AO1593" s="904"/>
      <c r="AP1593" s="904"/>
      <c r="AQ1593" s="904"/>
      <c r="AR1593" s="904"/>
      <c r="AS1593" s="904"/>
      <c r="AT1593" s="904"/>
      <c r="AU1593" s="904"/>
      <c r="AV1593" s="904"/>
      <c r="AW1593" s="904"/>
      <c r="AX1593" s="904"/>
      <c r="AY1593" s="904"/>
      <c r="AZ1593" s="904"/>
      <c r="BA1593" s="904"/>
      <c r="BB1593" s="904"/>
      <c r="BC1593" s="904"/>
      <c r="BD1593" s="904"/>
      <c r="BE1593" s="904"/>
      <c r="BF1593" s="904"/>
      <c r="BG1593" s="904"/>
      <c r="BH1593" s="904"/>
      <c r="BI1593" s="904"/>
      <c r="BJ1593" s="904"/>
      <c r="BK1593" s="904"/>
      <c r="BL1593" s="904"/>
      <c r="BM1593" s="904"/>
      <c r="BN1593" s="904"/>
      <c r="BO1593" s="904"/>
      <c r="BP1593" s="904"/>
      <c r="BQ1593" s="904"/>
      <c r="BR1593" s="904"/>
      <c r="BS1593" s="904"/>
      <c r="BT1593" s="904"/>
      <c r="BU1593" s="904"/>
      <c r="BV1593" s="904"/>
      <c r="BW1593" s="904"/>
      <c r="BX1593" s="904"/>
      <c r="BY1593" s="904"/>
      <c r="BZ1593" s="904"/>
      <c r="CA1593" s="904"/>
      <c r="CB1593" s="904"/>
      <c r="CC1593" s="904"/>
      <c r="CD1593" s="904"/>
      <c r="CE1593" s="904"/>
      <c r="CF1593" s="904"/>
      <c r="CG1593" s="904"/>
      <c r="CH1593" s="904"/>
      <c r="CI1593" s="904"/>
      <c r="CJ1593" s="904"/>
      <c r="CK1593" s="904"/>
      <c r="CL1593" s="904"/>
      <c r="CM1593" s="904"/>
      <c r="CN1593" s="904"/>
      <c r="CO1593" s="904"/>
      <c r="CP1593" s="904"/>
      <c r="CQ1593" s="904"/>
      <c r="CR1593" s="904"/>
      <c r="CS1593" s="904"/>
      <c r="CT1593" s="904"/>
      <c r="CU1593" s="904"/>
      <c r="CV1593" s="904"/>
      <c r="CW1593" s="904"/>
      <c r="CX1593" s="904"/>
      <c r="CY1593" s="904"/>
      <c r="CZ1593" s="904"/>
      <c r="DA1593" s="904"/>
      <c r="DB1593" s="904"/>
      <c r="DC1593" s="904"/>
      <c r="DD1593" s="904"/>
      <c r="DE1593" s="904"/>
      <c r="DF1593" s="904"/>
      <c r="DG1593" s="904"/>
      <c r="DH1593" s="904"/>
      <c r="DI1593" s="904"/>
      <c r="DJ1593" s="904"/>
      <c r="DK1593" s="904"/>
      <c r="DL1593" s="904"/>
      <c r="DM1593" s="904"/>
      <c r="DN1593" s="904"/>
      <c r="DO1593" s="904"/>
      <c r="DP1593" s="904"/>
      <c r="DQ1593" s="904"/>
      <c r="DR1593" s="904"/>
      <c r="DS1593" s="904"/>
      <c r="DT1593" s="904"/>
      <c r="DU1593" s="904"/>
      <c r="DV1593" s="904"/>
      <c r="DW1593" s="904"/>
      <c r="DX1593" s="904"/>
      <c r="DY1593" s="904"/>
      <c r="DZ1593" s="904"/>
      <c r="EA1593" s="904"/>
      <c r="EB1593" s="904"/>
      <c r="EC1593" s="904"/>
      <c r="ED1593" s="904"/>
      <c r="EE1593" s="904"/>
      <c r="EF1593" s="904"/>
      <c r="EG1593" s="904"/>
      <c r="EH1593" s="904"/>
      <c r="EI1593" s="904"/>
      <c r="EJ1593" s="904"/>
      <c r="EK1593" s="904"/>
      <c r="EL1593" s="904"/>
      <c r="EM1593" s="904"/>
      <c r="EN1593" s="904"/>
      <c r="EO1593" s="904"/>
      <c r="EP1593" s="904"/>
      <c r="EQ1593" s="904"/>
      <c r="ER1593" s="904"/>
      <c r="ES1593" s="904"/>
      <c r="ET1593" s="904"/>
      <c r="EU1593" s="904"/>
      <c r="EV1593" s="904"/>
      <c r="EW1593" s="904"/>
      <c r="EX1593" s="904"/>
      <c r="EY1593" s="904"/>
      <c r="EZ1593" s="904"/>
      <c r="FA1593" s="904"/>
      <c r="FB1593" s="904"/>
      <c r="FC1593" s="904"/>
      <c r="FD1593" s="904"/>
      <c r="FE1593" s="904"/>
      <c r="FF1593" s="904"/>
      <c r="FG1593" s="904"/>
      <c r="FH1593" s="904"/>
      <c r="FI1593" s="904"/>
      <c r="FJ1593" s="904"/>
      <c r="FK1593" s="904"/>
      <c r="FL1593" s="904"/>
      <c r="FM1593" s="904"/>
      <c r="FN1593" s="904"/>
      <c r="FO1593" s="904"/>
      <c r="FP1593" s="904"/>
      <c r="FQ1593" s="904"/>
      <c r="FR1593" s="904"/>
      <c r="FS1593" s="904"/>
      <c r="FT1593" s="904"/>
      <c r="FU1593" s="904"/>
      <c r="FV1593" s="904"/>
      <c r="FW1593" s="904"/>
      <c r="FX1593" s="904"/>
      <c r="FY1593" s="904"/>
      <c r="FZ1593" s="904"/>
      <c r="GA1593" s="904"/>
      <c r="GB1593" s="904"/>
      <c r="GC1593" s="904"/>
      <c r="GD1593" s="904"/>
      <c r="GE1593" s="904"/>
      <c r="GF1593" s="904"/>
      <c r="GG1593" s="904"/>
      <c r="GH1593" s="904"/>
      <c r="GI1593" s="904"/>
      <c r="GJ1593" s="904"/>
      <c r="GK1593" s="904"/>
      <c r="GL1593" s="904"/>
      <c r="GM1593" s="904"/>
      <c r="GN1593" s="904"/>
      <c r="GO1593" s="904"/>
      <c r="GP1593" s="904"/>
      <c r="GQ1593" s="904"/>
      <c r="GR1593" s="904"/>
      <c r="GS1593" s="904"/>
      <c r="GT1593" s="904"/>
      <c r="GU1593" s="904"/>
      <c r="GV1593" s="904"/>
      <c r="GW1593" s="904"/>
      <c r="GX1593" s="904"/>
      <c r="GY1593" s="904"/>
      <c r="GZ1593" s="904"/>
      <c r="HA1593" s="904"/>
      <c r="HB1593" s="904"/>
      <c r="HC1593" s="904"/>
      <c r="HD1593" s="904"/>
      <c r="HE1593" s="904"/>
      <c r="HF1593" s="904"/>
      <c r="HG1593" s="904"/>
      <c r="HH1593" s="904"/>
      <c r="HI1593" s="904"/>
      <c r="HJ1593" s="904"/>
      <c r="HK1593" s="904"/>
      <c r="HL1593" s="904"/>
      <c r="HM1593" s="904"/>
      <c r="HN1593" s="904"/>
      <c r="HO1593" s="904"/>
      <c r="HP1593" s="904"/>
      <c r="HQ1593" s="904"/>
      <c r="HR1593" s="904"/>
      <c r="HS1593" s="904"/>
      <c r="HT1593" s="904"/>
      <c r="HU1593" s="904"/>
      <c r="HV1593" s="904"/>
      <c r="HW1593" s="904"/>
      <c r="HX1593" s="904"/>
      <c r="HY1593" s="904"/>
      <c r="HZ1593" s="904"/>
      <c r="IA1593" s="904"/>
      <c r="IB1593" s="904"/>
      <c r="IC1593" s="904"/>
      <c r="ID1593" s="904"/>
      <c r="IE1593" s="904"/>
      <c r="IF1593" s="904"/>
      <c r="IG1593" s="904"/>
      <c r="IH1593" s="904"/>
      <c r="II1593" s="904"/>
      <c r="IJ1593" s="904"/>
      <c r="IK1593" s="904"/>
      <c r="IL1593" s="904"/>
      <c r="IM1593" s="904"/>
      <c r="IN1593" s="904"/>
      <c r="IO1593" s="904"/>
      <c r="IP1593" s="904"/>
      <c r="IQ1593" s="904"/>
      <c r="IR1593" s="904"/>
      <c r="IS1593" s="904"/>
      <c r="IT1593" s="904"/>
      <c r="IU1593" s="904"/>
      <c r="IV1593" s="904"/>
      <c r="IW1593" s="904"/>
      <c r="IX1593" s="904"/>
      <c r="IY1593" s="904"/>
      <c r="IZ1593" s="904"/>
      <c r="JA1593" s="904"/>
      <c r="JB1593" s="904"/>
      <c r="JC1593" s="904"/>
      <c r="JD1593" s="904"/>
      <c r="JE1593" s="904"/>
      <c r="JF1593" s="904"/>
      <c r="JG1593" s="904"/>
      <c r="JH1593" s="904"/>
      <c r="JI1593" s="904"/>
      <c r="JJ1593" s="904"/>
      <c r="JK1593" s="904"/>
      <c r="JL1593" s="904"/>
      <c r="JM1593" s="904"/>
      <c r="JN1593" s="904"/>
      <c r="JO1593" s="904"/>
      <c r="JP1593" s="904"/>
      <c r="JQ1593" s="904"/>
      <c r="JR1593" s="904"/>
      <c r="JS1593" s="904"/>
      <c r="JT1593" s="904"/>
      <c r="JU1593" s="904"/>
      <c r="JV1593" s="904"/>
      <c r="JW1593" s="904"/>
      <c r="JX1593" s="904"/>
      <c r="JY1593" s="904"/>
      <c r="JZ1593" s="904"/>
      <c r="KA1593" s="904"/>
      <c r="KB1593" s="904"/>
      <c r="KC1593" s="904"/>
      <c r="KD1593" s="904"/>
      <c r="KE1593" s="904"/>
      <c r="KF1593" s="904"/>
      <c r="KG1593" s="904"/>
      <c r="KH1593" s="904"/>
      <c r="KI1593" s="904"/>
      <c r="KJ1593" s="904"/>
      <c r="KK1593" s="904"/>
      <c r="KL1593" s="904"/>
      <c r="KM1593" s="904"/>
      <c r="KN1593" s="904"/>
      <c r="KO1593" s="904"/>
      <c r="KP1593" s="904"/>
      <c r="KQ1593" s="904"/>
      <c r="KR1593" s="904"/>
      <c r="KS1593" s="904"/>
      <c r="KT1593" s="904"/>
      <c r="KU1593" s="904"/>
      <c r="KV1593" s="904"/>
      <c r="KW1593" s="904"/>
      <c r="KX1593" s="904"/>
      <c r="KY1593" s="904"/>
      <c r="KZ1593" s="904"/>
      <c r="LA1593" s="904"/>
      <c r="LB1593" s="904"/>
      <c r="LC1593" s="904"/>
      <c r="LD1593" s="904"/>
      <c r="LE1593" s="904"/>
      <c r="LF1593" s="904"/>
      <c r="LG1593" s="904"/>
      <c r="LH1593" s="904"/>
      <c r="LI1593" s="904"/>
      <c r="LJ1593" s="904"/>
      <c r="LK1593" s="904"/>
      <c r="LL1593" s="904"/>
      <c r="LM1593" s="904"/>
      <c r="LN1593" s="904"/>
      <c r="LO1593" s="904"/>
      <c r="LP1593" s="904"/>
      <c r="LQ1593" s="904"/>
      <c r="LR1593" s="904"/>
      <c r="LS1593" s="904"/>
      <c r="LT1593" s="904"/>
      <c r="LU1593" s="904"/>
      <c r="LV1593" s="904"/>
      <c r="LW1593" s="904"/>
      <c r="LX1593" s="904"/>
      <c r="LY1593" s="904"/>
      <c r="LZ1593" s="904"/>
      <c r="MA1593" s="904"/>
      <c r="MB1593" s="904"/>
      <c r="MC1593" s="904"/>
      <c r="MD1593" s="904"/>
      <c r="ME1593" s="904"/>
      <c r="MF1593" s="904"/>
      <c r="MG1593" s="904"/>
      <c r="MH1593" s="904"/>
      <c r="MI1593" s="904"/>
      <c r="MJ1593" s="904"/>
      <c r="MK1593" s="904"/>
      <c r="ML1593" s="904"/>
      <c r="MM1593" s="904"/>
      <c r="MN1593" s="904"/>
      <c r="MO1593" s="904"/>
      <c r="MP1593" s="904"/>
      <c r="MQ1593" s="904"/>
      <c r="MR1593" s="904"/>
      <c r="MS1593" s="904"/>
      <c r="MT1593" s="904"/>
      <c r="MU1593" s="904"/>
      <c r="MV1593" s="904"/>
      <c r="MW1593" s="904"/>
      <c r="MX1593" s="904"/>
      <c r="MY1593" s="904"/>
      <c r="MZ1593" s="904"/>
      <c r="NA1593" s="904"/>
      <c r="NB1593" s="904"/>
      <c r="NC1593" s="904"/>
      <c r="ND1593" s="904"/>
      <c r="NE1593" s="904"/>
      <c r="NF1593" s="904"/>
      <c r="NG1593" s="904"/>
      <c r="NH1593" s="904"/>
      <c r="NI1593" s="904"/>
      <c r="NJ1593" s="904"/>
      <c r="NK1593" s="904"/>
      <c r="NL1593" s="904"/>
      <c r="NM1593" s="904"/>
      <c r="NN1593" s="904"/>
      <c r="NO1593" s="904"/>
      <c r="NP1593" s="904"/>
      <c r="NQ1593" s="904"/>
      <c r="NR1593" s="904"/>
      <c r="NS1593" s="904"/>
      <c r="NT1593" s="904"/>
      <c r="NU1593" s="904"/>
      <c r="NV1593" s="904"/>
      <c r="NW1593" s="904"/>
      <c r="NX1593" s="904"/>
      <c r="NY1593" s="904"/>
      <c r="NZ1593" s="904"/>
      <c r="OA1593" s="904"/>
      <c r="OB1593" s="904"/>
      <c r="OC1593" s="904"/>
      <c r="OD1593" s="904"/>
      <c r="OE1593" s="904"/>
      <c r="OF1593" s="904"/>
      <c r="OG1593" s="904"/>
      <c r="OH1593" s="904"/>
      <c r="OI1593" s="904"/>
      <c r="OJ1593" s="904"/>
      <c r="OK1593" s="904"/>
      <c r="OL1593" s="904"/>
      <c r="OM1593" s="904"/>
      <c r="ON1593" s="904"/>
      <c r="OO1593" s="904"/>
      <c r="OP1593" s="904"/>
      <c r="OQ1593" s="904"/>
      <c r="OR1593" s="904"/>
      <c r="OS1593" s="904"/>
      <c r="OT1593" s="904"/>
      <c r="OU1593" s="904"/>
      <c r="OV1593" s="904"/>
      <c r="OW1593" s="904"/>
      <c r="OX1593" s="904"/>
      <c r="OY1593" s="904"/>
      <c r="OZ1593" s="904"/>
      <c r="PA1593" s="904"/>
      <c r="PB1593" s="904"/>
      <c r="PC1593" s="904"/>
      <c r="PD1593" s="904"/>
      <c r="PE1593" s="904"/>
      <c r="PF1593" s="904"/>
      <c r="PG1593" s="904"/>
      <c r="PH1593" s="904"/>
      <c r="PI1593" s="904"/>
      <c r="PJ1593" s="904"/>
      <c r="PK1593" s="904"/>
      <c r="PL1593" s="904"/>
      <c r="PM1593" s="904"/>
      <c r="PN1593" s="904"/>
      <c r="PO1593" s="904"/>
      <c r="PP1593" s="904"/>
      <c r="PQ1593" s="904"/>
      <c r="PR1593" s="904"/>
      <c r="PS1593" s="904"/>
      <c r="PT1593" s="904"/>
      <c r="PU1593" s="904"/>
      <c r="PV1593" s="904"/>
      <c r="PW1593" s="904"/>
      <c r="PX1593" s="904"/>
      <c r="PY1593" s="904"/>
      <c r="PZ1593" s="904"/>
      <c r="QA1593" s="904"/>
      <c r="QB1593" s="904"/>
      <c r="QC1593" s="904"/>
      <c r="QD1593" s="904"/>
      <c r="QE1593" s="904"/>
      <c r="QF1593" s="904"/>
      <c r="QG1593" s="904"/>
      <c r="QH1593" s="904"/>
      <c r="QI1593" s="904"/>
      <c r="QJ1593" s="904"/>
      <c r="QK1593" s="904"/>
      <c r="QL1593" s="904"/>
      <c r="QM1593" s="904"/>
      <c r="QN1593" s="904"/>
      <c r="QO1593" s="904"/>
      <c r="QP1593" s="904"/>
      <c r="QQ1593" s="904"/>
      <c r="QR1593" s="904"/>
      <c r="QS1593" s="904"/>
      <c r="QT1593" s="904"/>
      <c r="QU1593" s="904"/>
      <c r="QV1593" s="904"/>
      <c r="QW1593" s="904"/>
      <c r="QX1593" s="904"/>
      <c r="QY1593" s="904"/>
      <c r="QZ1593" s="904"/>
      <c r="RA1593" s="904"/>
      <c r="RB1593" s="904"/>
      <c r="RC1593" s="904"/>
      <c r="RD1593" s="904"/>
      <c r="RE1593" s="904"/>
      <c r="RF1593" s="904"/>
      <c r="RG1593" s="904"/>
      <c r="RH1593" s="904"/>
      <c r="RI1593" s="904"/>
      <c r="RJ1593" s="904"/>
      <c r="RK1593" s="904"/>
      <c r="RL1593" s="904"/>
      <c r="RM1593" s="904"/>
      <c r="RN1593" s="904"/>
      <c r="RO1593" s="904"/>
      <c r="RP1593" s="904"/>
      <c r="RQ1593" s="904"/>
      <c r="RR1593" s="904"/>
      <c r="RS1593" s="904"/>
      <c r="RT1593" s="904"/>
      <c r="RU1593" s="904"/>
      <c r="RV1593" s="904"/>
      <c r="RW1593" s="904"/>
      <c r="RX1593" s="904"/>
      <c r="RY1593" s="904"/>
      <c r="RZ1593" s="904"/>
      <c r="SA1593" s="904"/>
      <c r="SB1593" s="904"/>
      <c r="SC1593" s="904"/>
      <c r="SD1593" s="904"/>
      <c r="SE1593" s="904"/>
      <c r="SF1593" s="904"/>
      <c r="SG1593" s="904"/>
      <c r="SH1593" s="904"/>
      <c r="SI1593" s="904"/>
      <c r="SJ1593" s="904"/>
      <c r="SK1593" s="904"/>
      <c r="SL1593" s="904"/>
      <c r="SM1593" s="904"/>
      <c r="SN1593" s="904"/>
      <c r="SO1593" s="904"/>
      <c r="SP1593" s="904"/>
      <c r="SQ1593" s="904"/>
      <c r="SR1593" s="904"/>
      <c r="SS1593" s="904"/>
      <c r="ST1593" s="904"/>
      <c r="SU1593" s="904"/>
      <c r="SV1593" s="904"/>
      <c r="SW1593" s="904"/>
      <c r="SX1593" s="904"/>
      <c r="SY1593" s="904"/>
      <c r="SZ1593" s="904"/>
      <c r="TA1593" s="904"/>
      <c r="TB1593" s="904"/>
      <c r="TC1593" s="904"/>
      <c r="TD1593" s="904"/>
      <c r="TE1593" s="904"/>
      <c r="TF1593" s="904"/>
      <c r="TG1593" s="904"/>
      <c r="TH1593" s="904"/>
      <c r="TI1593" s="904"/>
    </row>
    <row r="1594" spans="1:529" s="910" customFormat="1" ht="46.5" customHeight="1" thickBot="1" x14ac:dyDescent="0.3">
      <c r="A1594" s="900" t="s">
        <v>8907</v>
      </c>
      <c r="B1594" s="898">
        <v>45365</v>
      </c>
      <c r="C1594" s="899" t="s">
        <v>8908</v>
      </c>
      <c r="D1594" s="899" t="s">
        <v>8909</v>
      </c>
      <c r="E1594" s="899" t="s">
        <v>33</v>
      </c>
      <c r="F1594" s="899" t="s">
        <v>41</v>
      </c>
      <c r="G1594" s="899" t="s">
        <v>33</v>
      </c>
      <c r="H1594" s="900" t="s">
        <v>7107</v>
      </c>
      <c r="I1594" s="898">
        <v>45386</v>
      </c>
      <c r="J1594" s="898" t="s">
        <v>6172</v>
      </c>
      <c r="K1594" s="899"/>
      <c r="L1594" s="899" t="s">
        <v>6749</v>
      </c>
      <c r="M1594" s="899" t="s">
        <v>6465</v>
      </c>
      <c r="N1594" s="899" t="s">
        <v>34</v>
      </c>
      <c r="O1594" s="899">
        <v>45990</v>
      </c>
      <c r="P1594" s="901"/>
      <c r="Q1594" s="901"/>
      <c r="R1594" s="901"/>
      <c r="S1594" s="901"/>
      <c r="T1594" s="902">
        <v>17.329999999999998</v>
      </c>
      <c r="U1594" s="899">
        <v>126</v>
      </c>
      <c r="V1594" s="899">
        <v>45990</v>
      </c>
      <c r="W1594" s="900" t="s">
        <v>8179</v>
      </c>
      <c r="X1594" s="899">
        <v>35</v>
      </c>
      <c r="Y1594" s="899">
        <v>25</v>
      </c>
      <c r="Z1594" s="899">
        <v>125</v>
      </c>
      <c r="AA1594" s="899" t="s">
        <v>1090</v>
      </c>
      <c r="AB1594" s="899" t="s">
        <v>1090</v>
      </c>
      <c r="AC1594" s="899" t="s">
        <v>1090</v>
      </c>
      <c r="AD1594" s="899" t="s">
        <v>1090</v>
      </c>
      <c r="AE1594" s="899" t="s">
        <v>1090</v>
      </c>
      <c r="AF1594" s="899">
        <v>0.3</v>
      </c>
      <c r="AG1594" s="899" t="s">
        <v>1090</v>
      </c>
      <c r="AH1594" s="899">
        <v>521.5</v>
      </c>
      <c r="AI1594" s="899" t="s">
        <v>8910</v>
      </c>
      <c r="AJ1594" s="899" t="s">
        <v>8911</v>
      </c>
      <c r="AK1594" s="899" t="s">
        <v>6175</v>
      </c>
      <c r="AL1594" s="903"/>
      <c r="AM1594" s="904"/>
      <c r="AN1594" s="904"/>
      <c r="AO1594" s="904"/>
      <c r="AP1594" s="904"/>
      <c r="AQ1594" s="904"/>
      <c r="AR1594" s="904"/>
      <c r="AS1594" s="904"/>
      <c r="AT1594" s="904"/>
      <c r="AU1594" s="904"/>
      <c r="AV1594" s="904"/>
      <c r="AW1594" s="904"/>
      <c r="AX1594" s="904"/>
      <c r="AY1594" s="904"/>
      <c r="AZ1594" s="904"/>
      <c r="BA1594" s="904"/>
      <c r="BB1594" s="904"/>
      <c r="BC1594" s="904"/>
      <c r="BD1594" s="904"/>
      <c r="BE1594" s="904"/>
      <c r="BF1594" s="904"/>
      <c r="BG1594" s="904"/>
      <c r="BH1594" s="904"/>
      <c r="BI1594" s="904"/>
      <c r="BJ1594" s="904"/>
      <c r="BK1594" s="904"/>
      <c r="BL1594" s="904"/>
      <c r="BM1594" s="904"/>
      <c r="BN1594" s="904"/>
      <c r="BO1594" s="904"/>
      <c r="BP1594" s="904"/>
      <c r="BQ1594" s="904"/>
      <c r="BR1594" s="904"/>
      <c r="BS1594" s="904"/>
      <c r="BT1594" s="904"/>
      <c r="BU1594" s="904"/>
      <c r="BV1594" s="904"/>
      <c r="BW1594" s="904"/>
      <c r="BX1594" s="904"/>
      <c r="BY1594" s="904"/>
      <c r="BZ1594" s="904"/>
      <c r="CA1594" s="904"/>
      <c r="CB1594" s="904"/>
      <c r="CC1594" s="904"/>
      <c r="CD1594" s="904"/>
      <c r="CE1594" s="904"/>
      <c r="CF1594" s="904"/>
      <c r="CG1594" s="904"/>
      <c r="CH1594" s="904"/>
      <c r="CI1594" s="904"/>
      <c r="CJ1594" s="904"/>
      <c r="CK1594" s="904"/>
      <c r="CL1594" s="904"/>
      <c r="CM1594" s="904"/>
      <c r="CN1594" s="904"/>
      <c r="CO1594" s="904"/>
      <c r="CP1594" s="904"/>
      <c r="CQ1594" s="904"/>
      <c r="CR1594" s="904"/>
      <c r="CS1594" s="904"/>
      <c r="CT1594" s="904"/>
      <c r="CU1594" s="904"/>
      <c r="CV1594" s="904"/>
      <c r="CW1594" s="904"/>
      <c r="CX1594" s="904"/>
      <c r="CY1594" s="904"/>
      <c r="CZ1594" s="904"/>
      <c r="DA1594" s="904"/>
      <c r="DB1594" s="904"/>
      <c r="DC1594" s="904"/>
      <c r="DD1594" s="904"/>
      <c r="DE1594" s="904"/>
      <c r="DF1594" s="904"/>
      <c r="DG1594" s="904"/>
      <c r="DH1594" s="904"/>
      <c r="DI1594" s="904"/>
      <c r="DJ1594" s="904"/>
      <c r="DK1594" s="904"/>
      <c r="DL1594" s="904"/>
      <c r="DM1594" s="904"/>
      <c r="DN1594" s="904"/>
      <c r="DO1594" s="904"/>
      <c r="DP1594" s="904"/>
      <c r="DQ1594" s="904"/>
      <c r="DR1594" s="904"/>
      <c r="DS1594" s="904"/>
      <c r="DT1594" s="904"/>
      <c r="DU1594" s="904"/>
      <c r="DV1594" s="904"/>
      <c r="DW1594" s="904"/>
      <c r="DX1594" s="904"/>
      <c r="DY1594" s="904"/>
      <c r="DZ1594" s="904"/>
      <c r="EA1594" s="904"/>
      <c r="EB1594" s="904"/>
      <c r="EC1594" s="904"/>
      <c r="ED1594" s="904"/>
      <c r="EE1594" s="904"/>
      <c r="EF1594" s="904"/>
      <c r="EG1594" s="904"/>
      <c r="EH1594" s="904"/>
      <c r="EI1594" s="904"/>
      <c r="EJ1594" s="904"/>
      <c r="EK1594" s="904"/>
      <c r="EL1594" s="904"/>
      <c r="EM1594" s="904"/>
      <c r="EN1594" s="904"/>
      <c r="EO1594" s="904"/>
      <c r="EP1594" s="904"/>
      <c r="EQ1594" s="904"/>
      <c r="ER1594" s="904"/>
      <c r="ES1594" s="904"/>
      <c r="ET1594" s="904"/>
      <c r="EU1594" s="904"/>
      <c r="EV1594" s="904"/>
      <c r="EW1594" s="904"/>
      <c r="EX1594" s="904"/>
      <c r="EY1594" s="904"/>
      <c r="EZ1594" s="904"/>
      <c r="FA1594" s="904"/>
      <c r="FB1594" s="904"/>
      <c r="FC1594" s="904"/>
      <c r="FD1594" s="904"/>
      <c r="FE1594" s="904"/>
      <c r="FF1594" s="904"/>
      <c r="FG1594" s="904"/>
      <c r="FH1594" s="904"/>
      <c r="FI1594" s="904"/>
      <c r="FJ1594" s="904"/>
      <c r="FK1594" s="904"/>
      <c r="FL1594" s="904"/>
      <c r="FM1594" s="904"/>
      <c r="FN1594" s="904"/>
      <c r="FO1594" s="904"/>
      <c r="FP1594" s="904"/>
      <c r="FQ1594" s="904"/>
      <c r="FR1594" s="904"/>
      <c r="FS1594" s="904"/>
      <c r="FT1594" s="904"/>
      <c r="FU1594" s="904"/>
      <c r="FV1594" s="904"/>
      <c r="FW1594" s="904"/>
      <c r="FX1594" s="904"/>
      <c r="FY1594" s="904"/>
      <c r="FZ1594" s="904"/>
      <c r="GA1594" s="904"/>
      <c r="GB1594" s="904"/>
      <c r="GC1594" s="904"/>
      <c r="GD1594" s="904"/>
      <c r="GE1594" s="904"/>
      <c r="GF1594" s="904"/>
      <c r="GG1594" s="904"/>
      <c r="GH1594" s="904"/>
      <c r="GI1594" s="904"/>
      <c r="GJ1594" s="904"/>
      <c r="GK1594" s="904"/>
      <c r="GL1594" s="904"/>
      <c r="GM1594" s="904"/>
      <c r="GN1594" s="904"/>
      <c r="GO1594" s="904"/>
      <c r="GP1594" s="904"/>
      <c r="GQ1594" s="904"/>
      <c r="GR1594" s="904"/>
      <c r="GS1594" s="904"/>
      <c r="GT1594" s="904"/>
      <c r="GU1594" s="904"/>
      <c r="GV1594" s="904"/>
      <c r="GW1594" s="904"/>
      <c r="GX1594" s="904"/>
      <c r="GY1594" s="904"/>
      <c r="GZ1594" s="904"/>
      <c r="HA1594" s="904"/>
      <c r="HB1594" s="904"/>
      <c r="HC1594" s="904"/>
      <c r="HD1594" s="904"/>
      <c r="HE1594" s="904"/>
      <c r="HF1594" s="904"/>
      <c r="HG1594" s="904"/>
      <c r="HH1594" s="904"/>
      <c r="HI1594" s="904"/>
      <c r="HJ1594" s="904"/>
      <c r="HK1594" s="904"/>
      <c r="HL1594" s="904"/>
      <c r="HM1594" s="904"/>
      <c r="HN1594" s="904"/>
      <c r="HO1594" s="904"/>
      <c r="HP1594" s="904"/>
      <c r="HQ1594" s="904"/>
      <c r="HR1594" s="904"/>
      <c r="HS1594" s="904"/>
      <c r="HT1594" s="904"/>
      <c r="HU1594" s="904"/>
      <c r="HV1594" s="904"/>
      <c r="HW1594" s="904"/>
      <c r="HX1594" s="904"/>
      <c r="HY1594" s="904"/>
      <c r="HZ1594" s="904"/>
      <c r="IA1594" s="904"/>
      <c r="IB1594" s="904"/>
      <c r="IC1594" s="904"/>
      <c r="ID1594" s="904"/>
      <c r="IE1594" s="904"/>
      <c r="IF1594" s="904"/>
      <c r="IG1594" s="904"/>
      <c r="IH1594" s="904"/>
      <c r="II1594" s="904"/>
      <c r="IJ1594" s="904"/>
      <c r="IK1594" s="904"/>
      <c r="IL1594" s="904"/>
      <c r="IM1594" s="904"/>
      <c r="IN1594" s="904"/>
      <c r="IO1594" s="904"/>
      <c r="IP1594" s="904"/>
      <c r="IQ1594" s="904"/>
      <c r="IR1594" s="904"/>
      <c r="IS1594" s="904"/>
      <c r="IT1594" s="904"/>
      <c r="IU1594" s="904"/>
      <c r="IV1594" s="904"/>
      <c r="IW1594" s="904"/>
      <c r="IX1594" s="904"/>
      <c r="IY1594" s="904"/>
      <c r="IZ1594" s="904"/>
      <c r="JA1594" s="904"/>
      <c r="JB1594" s="904"/>
      <c r="JC1594" s="904"/>
      <c r="JD1594" s="904"/>
      <c r="JE1594" s="904"/>
      <c r="JF1594" s="904"/>
      <c r="JG1594" s="904"/>
      <c r="JH1594" s="904"/>
      <c r="JI1594" s="904"/>
      <c r="JJ1594" s="904"/>
      <c r="JK1594" s="904"/>
      <c r="JL1594" s="904"/>
      <c r="JM1594" s="904"/>
      <c r="JN1594" s="904"/>
      <c r="JO1594" s="904"/>
      <c r="JP1594" s="904"/>
      <c r="JQ1594" s="904"/>
      <c r="JR1594" s="904"/>
      <c r="JS1594" s="904"/>
      <c r="JT1594" s="904"/>
      <c r="JU1594" s="904"/>
      <c r="JV1594" s="904"/>
      <c r="JW1594" s="904"/>
      <c r="JX1594" s="904"/>
      <c r="JY1594" s="904"/>
      <c r="JZ1594" s="904"/>
      <c r="KA1594" s="904"/>
      <c r="KB1594" s="904"/>
      <c r="KC1594" s="904"/>
      <c r="KD1594" s="904"/>
      <c r="KE1594" s="904"/>
      <c r="KF1594" s="904"/>
      <c r="KG1594" s="904"/>
      <c r="KH1594" s="904"/>
      <c r="KI1594" s="904"/>
      <c r="KJ1594" s="904"/>
      <c r="KK1594" s="904"/>
      <c r="KL1594" s="904"/>
      <c r="KM1594" s="904"/>
      <c r="KN1594" s="904"/>
      <c r="KO1594" s="904"/>
      <c r="KP1594" s="904"/>
      <c r="KQ1594" s="904"/>
      <c r="KR1594" s="904"/>
      <c r="KS1594" s="904"/>
      <c r="KT1594" s="904"/>
      <c r="KU1594" s="904"/>
      <c r="KV1594" s="904"/>
      <c r="KW1594" s="904"/>
      <c r="KX1594" s="904"/>
      <c r="KY1594" s="904"/>
      <c r="KZ1594" s="904"/>
      <c r="LA1594" s="904"/>
      <c r="LB1594" s="904"/>
      <c r="LC1594" s="904"/>
      <c r="LD1594" s="904"/>
      <c r="LE1594" s="904"/>
      <c r="LF1594" s="904"/>
      <c r="LG1594" s="904"/>
      <c r="LH1594" s="904"/>
      <c r="LI1594" s="904"/>
      <c r="LJ1594" s="904"/>
      <c r="LK1594" s="904"/>
      <c r="LL1594" s="904"/>
      <c r="LM1594" s="904"/>
      <c r="LN1594" s="904"/>
      <c r="LO1594" s="904"/>
      <c r="LP1594" s="904"/>
      <c r="LQ1594" s="904"/>
      <c r="LR1594" s="904"/>
      <c r="LS1594" s="904"/>
      <c r="LT1594" s="904"/>
      <c r="LU1594" s="904"/>
      <c r="LV1594" s="904"/>
      <c r="LW1594" s="904"/>
      <c r="LX1594" s="904"/>
      <c r="LY1594" s="904"/>
      <c r="LZ1594" s="904"/>
      <c r="MA1594" s="904"/>
      <c r="MB1594" s="904"/>
      <c r="MC1594" s="904"/>
      <c r="MD1594" s="904"/>
      <c r="ME1594" s="904"/>
      <c r="MF1594" s="904"/>
      <c r="MG1594" s="904"/>
      <c r="MH1594" s="904"/>
      <c r="MI1594" s="904"/>
      <c r="MJ1594" s="904"/>
      <c r="MK1594" s="904"/>
      <c r="ML1594" s="904"/>
      <c r="MM1594" s="904"/>
      <c r="MN1594" s="904"/>
      <c r="MO1594" s="904"/>
      <c r="MP1594" s="904"/>
      <c r="MQ1594" s="904"/>
      <c r="MR1594" s="904"/>
      <c r="MS1594" s="904"/>
      <c r="MT1594" s="904"/>
      <c r="MU1594" s="904"/>
      <c r="MV1594" s="904"/>
      <c r="MW1594" s="904"/>
      <c r="MX1594" s="904"/>
      <c r="MY1594" s="904"/>
      <c r="MZ1594" s="904"/>
      <c r="NA1594" s="904"/>
      <c r="NB1594" s="904"/>
      <c r="NC1594" s="904"/>
      <c r="ND1594" s="904"/>
      <c r="NE1594" s="904"/>
      <c r="NF1594" s="904"/>
      <c r="NG1594" s="904"/>
      <c r="NH1594" s="904"/>
      <c r="NI1594" s="904"/>
      <c r="NJ1594" s="904"/>
      <c r="NK1594" s="904"/>
      <c r="NL1594" s="904"/>
      <c r="NM1594" s="904"/>
      <c r="NN1594" s="904"/>
      <c r="NO1594" s="904"/>
      <c r="NP1594" s="904"/>
      <c r="NQ1594" s="904"/>
      <c r="NR1594" s="904"/>
      <c r="NS1594" s="904"/>
      <c r="NT1594" s="904"/>
      <c r="NU1594" s="904"/>
      <c r="NV1594" s="904"/>
      <c r="NW1594" s="904"/>
      <c r="NX1594" s="904"/>
      <c r="NY1594" s="904"/>
      <c r="NZ1594" s="904"/>
      <c r="OA1594" s="904"/>
      <c r="OB1594" s="904"/>
      <c r="OC1594" s="904"/>
      <c r="OD1594" s="904"/>
      <c r="OE1594" s="904"/>
      <c r="OF1594" s="904"/>
      <c r="OG1594" s="904"/>
      <c r="OH1594" s="904"/>
      <c r="OI1594" s="904"/>
      <c r="OJ1594" s="904"/>
      <c r="OK1594" s="904"/>
      <c r="OL1594" s="904"/>
      <c r="OM1594" s="904"/>
      <c r="ON1594" s="904"/>
      <c r="OO1594" s="904"/>
      <c r="OP1594" s="904"/>
      <c r="OQ1594" s="904"/>
      <c r="OR1594" s="904"/>
      <c r="OS1594" s="904"/>
      <c r="OT1594" s="904"/>
      <c r="OU1594" s="904"/>
      <c r="OV1594" s="904"/>
      <c r="OW1594" s="904"/>
      <c r="OX1594" s="904"/>
      <c r="OY1594" s="904"/>
      <c r="OZ1594" s="904"/>
      <c r="PA1594" s="904"/>
      <c r="PB1594" s="904"/>
      <c r="PC1594" s="904"/>
      <c r="PD1594" s="904"/>
      <c r="PE1594" s="904"/>
      <c r="PF1594" s="904"/>
      <c r="PG1594" s="904"/>
      <c r="PH1594" s="904"/>
      <c r="PI1594" s="904"/>
      <c r="PJ1594" s="904"/>
      <c r="PK1594" s="904"/>
      <c r="PL1594" s="904"/>
      <c r="PM1594" s="904"/>
      <c r="PN1594" s="904"/>
      <c r="PO1594" s="904"/>
      <c r="PP1594" s="904"/>
      <c r="PQ1594" s="904"/>
      <c r="PR1594" s="904"/>
      <c r="PS1594" s="904"/>
      <c r="PT1594" s="904"/>
      <c r="PU1594" s="904"/>
      <c r="PV1594" s="904"/>
      <c r="PW1594" s="904"/>
      <c r="PX1594" s="904"/>
      <c r="PY1594" s="904"/>
      <c r="PZ1594" s="904"/>
      <c r="QA1594" s="904"/>
      <c r="QB1594" s="904"/>
      <c r="QC1594" s="904"/>
      <c r="QD1594" s="904"/>
      <c r="QE1594" s="904"/>
      <c r="QF1594" s="904"/>
      <c r="QG1594" s="904"/>
      <c r="QH1594" s="904"/>
      <c r="QI1594" s="904"/>
      <c r="QJ1594" s="904"/>
      <c r="QK1594" s="904"/>
      <c r="QL1594" s="904"/>
      <c r="QM1594" s="904"/>
      <c r="QN1594" s="904"/>
      <c r="QO1594" s="904"/>
      <c r="QP1594" s="904"/>
      <c r="QQ1594" s="904"/>
      <c r="QR1594" s="904"/>
      <c r="QS1594" s="904"/>
      <c r="QT1594" s="904"/>
      <c r="QU1594" s="904"/>
      <c r="QV1594" s="904"/>
      <c r="QW1594" s="904"/>
      <c r="QX1594" s="904"/>
      <c r="QY1594" s="904"/>
      <c r="QZ1594" s="904"/>
      <c r="RA1594" s="904"/>
      <c r="RB1594" s="904"/>
      <c r="RC1594" s="904"/>
      <c r="RD1594" s="904"/>
      <c r="RE1594" s="904"/>
      <c r="RF1594" s="904"/>
      <c r="RG1594" s="904"/>
      <c r="RH1594" s="904"/>
      <c r="RI1594" s="904"/>
      <c r="RJ1594" s="904"/>
      <c r="RK1594" s="904"/>
      <c r="RL1594" s="904"/>
      <c r="RM1594" s="904"/>
      <c r="RN1594" s="904"/>
      <c r="RO1594" s="904"/>
      <c r="RP1594" s="904"/>
      <c r="RQ1594" s="904"/>
      <c r="RR1594" s="904"/>
      <c r="RS1594" s="904"/>
      <c r="RT1594" s="904"/>
      <c r="RU1594" s="904"/>
      <c r="RV1594" s="904"/>
      <c r="RW1594" s="904"/>
      <c r="RX1594" s="904"/>
      <c r="RY1594" s="904"/>
      <c r="RZ1594" s="904"/>
      <c r="SA1594" s="904"/>
      <c r="SB1594" s="904"/>
      <c r="SC1594" s="904"/>
      <c r="SD1594" s="904"/>
      <c r="SE1594" s="904"/>
      <c r="SF1594" s="904"/>
      <c r="SG1594" s="904"/>
      <c r="SH1594" s="904"/>
      <c r="SI1594" s="904"/>
      <c r="SJ1594" s="904"/>
      <c r="SK1594" s="904"/>
      <c r="SL1594" s="904"/>
      <c r="SM1594" s="904"/>
      <c r="SN1594" s="904"/>
      <c r="SO1594" s="904"/>
      <c r="SP1594" s="904"/>
      <c r="SQ1594" s="904"/>
      <c r="SR1594" s="904"/>
      <c r="SS1594" s="904"/>
      <c r="ST1594" s="904"/>
      <c r="SU1594" s="904"/>
      <c r="SV1594" s="904"/>
      <c r="SW1594" s="904"/>
      <c r="SX1594" s="904"/>
      <c r="SY1594" s="904"/>
      <c r="SZ1594" s="904"/>
      <c r="TA1594" s="904"/>
      <c r="TB1594" s="904"/>
      <c r="TC1594" s="904"/>
      <c r="TD1594" s="904"/>
      <c r="TE1594" s="904"/>
      <c r="TF1594" s="904"/>
      <c r="TG1594" s="904"/>
      <c r="TH1594" s="904"/>
      <c r="TI1594" s="904"/>
    </row>
    <row r="1595" spans="1:529" s="910" customFormat="1" ht="46.5" customHeight="1" thickBot="1" x14ac:dyDescent="0.3">
      <c r="A1595" s="900" t="s">
        <v>8917</v>
      </c>
      <c r="B1595" s="898">
        <v>45379</v>
      </c>
      <c r="C1595" s="899" t="s">
        <v>6471</v>
      </c>
      <c r="D1595" s="899" t="s">
        <v>8918</v>
      </c>
      <c r="E1595" s="899" t="s">
        <v>33</v>
      </c>
      <c r="F1595" s="899" t="s">
        <v>41</v>
      </c>
      <c r="G1595" s="899" t="s">
        <v>33</v>
      </c>
      <c r="H1595" s="900" t="s">
        <v>7107</v>
      </c>
      <c r="I1595" s="898">
        <v>45398</v>
      </c>
      <c r="J1595" s="898">
        <v>47570</v>
      </c>
      <c r="K1595" s="899"/>
      <c r="L1595" s="899" t="s">
        <v>6684</v>
      </c>
      <c r="M1595" s="899" t="s">
        <v>8919</v>
      </c>
      <c r="N1595" s="899" t="s">
        <v>34</v>
      </c>
      <c r="O1595" s="899">
        <v>5110</v>
      </c>
      <c r="P1595" s="901"/>
      <c r="Q1595" s="901"/>
      <c r="R1595" s="901"/>
      <c r="S1595" s="901"/>
      <c r="T1595" s="902">
        <v>5.2</v>
      </c>
      <c r="U1595" s="899">
        <v>14</v>
      </c>
      <c r="V1595" s="899">
        <v>5110</v>
      </c>
      <c r="W1595" s="900" t="s">
        <v>8055</v>
      </c>
      <c r="X1595" s="899">
        <v>35</v>
      </c>
      <c r="Y1595" s="899">
        <v>25</v>
      </c>
      <c r="Z1595" s="899">
        <v>125</v>
      </c>
      <c r="AA1595" s="899" t="s">
        <v>1090</v>
      </c>
      <c r="AB1595" s="899" t="s">
        <v>1090</v>
      </c>
      <c r="AC1595" s="899" t="s">
        <v>1090</v>
      </c>
      <c r="AD1595" s="899" t="s">
        <v>1090</v>
      </c>
      <c r="AE1595" s="899" t="s">
        <v>1090</v>
      </c>
      <c r="AF1595" s="899" t="s">
        <v>1090</v>
      </c>
      <c r="AG1595" s="899" t="s">
        <v>1090</v>
      </c>
      <c r="AH1595" s="899">
        <v>723.92</v>
      </c>
      <c r="AI1595" s="899" t="s">
        <v>8920</v>
      </c>
      <c r="AJ1595" s="899" t="s">
        <v>8921</v>
      </c>
      <c r="AK1595" s="899" t="s">
        <v>200</v>
      </c>
      <c r="AL1595" s="903"/>
      <c r="AM1595" s="904"/>
      <c r="AN1595" s="904"/>
      <c r="AO1595" s="904"/>
      <c r="AP1595" s="904"/>
      <c r="AQ1595" s="904"/>
      <c r="AR1595" s="904"/>
      <c r="AS1595" s="904"/>
      <c r="AT1595" s="904"/>
      <c r="AU1595" s="904"/>
      <c r="AV1595" s="904"/>
      <c r="AW1595" s="904"/>
      <c r="AX1595" s="904"/>
      <c r="AY1595" s="904"/>
      <c r="AZ1595" s="904"/>
      <c r="BA1595" s="904"/>
      <c r="BB1595" s="904"/>
      <c r="BC1595" s="904"/>
      <c r="BD1595" s="904"/>
      <c r="BE1595" s="904"/>
      <c r="BF1595" s="904"/>
      <c r="BG1595" s="904"/>
      <c r="BH1595" s="904"/>
      <c r="BI1595" s="904"/>
      <c r="BJ1595" s="904"/>
      <c r="BK1595" s="904"/>
      <c r="BL1595" s="904"/>
      <c r="BM1595" s="904"/>
      <c r="BN1595" s="904"/>
      <c r="BO1595" s="904"/>
      <c r="BP1595" s="904"/>
      <c r="BQ1595" s="904"/>
      <c r="BR1595" s="904"/>
      <c r="BS1595" s="904"/>
      <c r="BT1595" s="904"/>
      <c r="BU1595" s="904"/>
      <c r="BV1595" s="904"/>
      <c r="BW1595" s="904"/>
      <c r="BX1595" s="904"/>
      <c r="BY1595" s="904"/>
      <c r="BZ1595" s="904"/>
      <c r="CA1595" s="904"/>
      <c r="CB1595" s="904"/>
      <c r="CC1595" s="904"/>
      <c r="CD1595" s="904"/>
      <c r="CE1595" s="904"/>
      <c r="CF1595" s="904"/>
      <c r="CG1595" s="904"/>
      <c r="CH1595" s="904"/>
      <c r="CI1595" s="904"/>
      <c r="CJ1595" s="904"/>
      <c r="CK1595" s="904"/>
      <c r="CL1595" s="904"/>
      <c r="CM1595" s="904"/>
      <c r="CN1595" s="904"/>
      <c r="CO1595" s="904"/>
      <c r="CP1595" s="904"/>
      <c r="CQ1595" s="904"/>
      <c r="CR1595" s="904"/>
      <c r="CS1595" s="904"/>
      <c r="CT1595" s="904"/>
      <c r="CU1595" s="904"/>
      <c r="CV1595" s="904"/>
      <c r="CW1595" s="904"/>
      <c r="CX1595" s="904"/>
      <c r="CY1595" s="904"/>
      <c r="CZ1595" s="904"/>
      <c r="DA1595" s="904"/>
      <c r="DB1595" s="904"/>
      <c r="DC1595" s="904"/>
      <c r="DD1595" s="904"/>
      <c r="DE1595" s="904"/>
      <c r="DF1595" s="904"/>
      <c r="DG1595" s="904"/>
      <c r="DH1595" s="904"/>
      <c r="DI1595" s="904"/>
      <c r="DJ1595" s="904"/>
      <c r="DK1595" s="904"/>
      <c r="DL1595" s="904"/>
      <c r="DM1595" s="904"/>
      <c r="DN1595" s="904"/>
      <c r="DO1595" s="904"/>
      <c r="DP1595" s="904"/>
      <c r="DQ1595" s="904"/>
      <c r="DR1595" s="904"/>
      <c r="DS1595" s="904"/>
      <c r="DT1595" s="904"/>
      <c r="DU1595" s="904"/>
      <c r="DV1595" s="904"/>
      <c r="DW1595" s="904"/>
      <c r="DX1595" s="904"/>
      <c r="DY1595" s="904"/>
      <c r="DZ1595" s="904"/>
      <c r="EA1595" s="904"/>
      <c r="EB1595" s="904"/>
      <c r="EC1595" s="904"/>
      <c r="ED1595" s="904"/>
      <c r="EE1595" s="904"/>
      <c r="EF1595" s="904"/>
      <c r="EG1595" s="904"/>
      <c r="EH1595" s="904"/>
      <c r="EI1595" s="904"/>
      <c r="EJ1595" s="904"/>
      <c r="EK1595" s="904"/>
      <c r="EL1595" s="904"/>
      <c r="EM1595" s="904"/>
      <c r="EN1595" s="904"/>
      <c r="EO1595" s="904"/>
      <c r="EP1595" s="904"/>
      <c r="EQ1595" s="904"/>
      <c r="ER1595" s="904"/>
      <c r="ES1595" s="904"/>
      <c r="ET1595" s="904"/>
      <c r="EU1595" s="904"/>
      <c r="EV1595" s="904"/>
      <c r="EW1595" s="904"/>
      <c r="EX1595" s="904"/>
      <c r="EY1595" s="904"/>
      <c r="EZ1595" s="904"/>
      <c r="FA1595" s="904"/>
      <c r="FB1595" s="904"/>
      <c r="FC1595" s="904"/>
      <c r="FD1595" s="904"/>
      <c r="FE1595" s="904"/>
      <c r="FF1595" s="904"/>
      <c r="FG1595" s="904"/>
      <c r="FH1595" s="904"/>
      <c r="FI1595" s="904"/>
      <c r="FJ1595" s="904"/>
      <c r="FK1595" s="904"/>
      <c r="FL1595" s="904"/>
      <c r="FM1595" s="904"/>
      <c r="FN1595" s="904"/>
      <c r="FO1595" s="904"/>
      <c r="FP1595" s="904"/>
      <c r="FQ1595" s="904"/>
      <c r="FR1595" s="904"/>
      <c r="FS1595" s="904"/>
      <c r="FT1595" s="904"/>
      <c r="FU1595" s="904"/>
      <c r="FV1595" s="904"/>
      <c r="FW1595" s="904"/>
      <c r="FX1595" s="904"/>
      <c r="FY1595" s="904"/>
      <c r="FZ1595" s="904"/>
      <c r="GA1595" s="904"/>
      <c r="GB1595" s="904"/>
      <c r="GC1595" s="904"/>
      <c r="GD1595" s="904"/>
      <c r="GE1595" s="904"/>
      <c r="GF1595" s="904"/>
      <c r="GG1595" s="904"/>
      <c r="GH1595" s="904"/>
      <c r="GI1595" s="904"/>
      <c r="GJ1595" s="904"/>
      <c r="GK1595" s="904"/>
      <c r="GL1595" s="904"/>
      <c r="GM1595" s="904"/>
      <c r="GN1595" s="904"/>
      <c r="GO1595" s="904"/>
      <c r="GP1595" s="904"/>
      <c r="GQ1595" s="904"/>
      <c r="GR1595" s="904"/>
      <c r="GS1595" s="904"/>
      <c r="GT1595" s="904"/>
      <c r="GU1595" s="904"/>
      <c r="GV1595" s="904"/>
      <c r="GW1595" s="904"/>
      <c r="GX1595" s="904"/>
      <c r="GY1595" s="904"/>
      <c r="GZ1595" s="904"/>
      <c r="HA1595" s="904"/>
      <c r="HB1595" s="904"/>
      <c r="HC1595" s="904"/>
      <c r="HD1595" s="904"/>
      <c r="HE1595" s="904"/>
      <c r="HF1595" s="904"/>
      <c r="HG1595" s="904"/>
      <c r="HH1595" s="904"/>
      <c r="HI1595" s="904"/>
      <c r="HJ1595" s="904"/>
      <c r="HK1595" s="904"/>
      <c r="HL1595" s="904"/>
      <c r="HM1595" s="904"/>
      <c r="HN1595" s="904"/>
      <c r="HO1595" s="904"/>
      <c r="HP1595" s="904"/>
      <c r="HQ1595" s="904"/>
      <c r="HR1595" s="904"/>
      <c r="HS1595" s="904"/>
      <c r="HT1595" s="904"/>
      <c r="HU1595" s="904"/>
      <c r="HV1595" s="904"/>
      <c r="HW1595" s="904"/>
      <c r="HX1595" s="904"/>
      <c r="HY1595" s="904"/>
      <c r="HZ1595" s="904"/>
      <c r="IA1595" s="904"/>
      <c r="IB1595" s="904"/>
      <c r="IC1595" s="904"/>
      <c r="ID1595" s="904"/>
      <c r="IE1595" s="904"/>
      <c r="IF1595" s="904"/>
      <c r="IG1595" s="904"/>
      <c r="IH1595" s="904"/>
      <c r="II1595" s="904"/>
      <c r="IJ1595" s="904"/>
      <c r="IK1595" s="904"/>
      <c r="IL1595" s="904"/>
      <c r="IM1595" s="904"/>
      <c r="IN1595" s="904"/>
      <c r="IO1595" s="904"/>
      <c r="IP1595" s="904"/>
      <c r="IQ1595" s="904"/>
      <c r="IR1595" s="904"/>
      <c r="IS1595" s="904"/>
      <c r="IT1595" s="904"/>
      <c r="IU1595" s="904"/>
      <c r="IV1595" s="904"/>
      <c r="IW1595" s="904"/>
      <c r="IX1595" s="904"/>
      <c r="IY1595" s="904"/>
      <c r="IZ1595" s="904"/>
      <c r="JA1595" s="904"/>
      <c r="JB1595" s="904"/>
      <c r="JC1595" s="904"/>
      <c r="JD1595" s="904"/>
      <c r="JE1595" s="904"/>
      <c r="JF1595" s="904"/>
      <c r="JG1595" s="904"/>
      <c r="JH1595" s="904"/>
      <c r="JI1595" s="904"/>
      <c r="JJ1595" s="904"/>
      <c r="JK1595" s="904"/>
      <c r="JL1595" s="904"/>
      <c r="JM1595" s="904"/>
      <c r="JN1595" s="904"/>
      <c r="JO1595" s="904"/>
      <c r="JP1595" s="904"/>
      <c r="JQ1595" s="904"/>
      <c r="JR1595" s="904"/>
      <c r="JS1595" s="904"/>
      <c r="JT1595" s="904"/>
      <c r="JU1595" s="904"/>
      <c r="JV1595" s="904"/>
      <c r="JW1595" s="904"/>
      <c r="JX1595" s="904"/>
      <c r="JY1595" s="904"/>
      <c r="JZ1595" s="904"/>
      <c r="KA1595" s="904"/>
      <c r="KB1595" s="904"/>
      <c r="KC1595" s="904"/>
      <c r="KD1595" s="904"/>
      <c r="KE1595" s="904"/>
      <c r="KF1595" s="904"/>
      <c r="KG1595" s="904"/>
      <c r="KH1595" s="904"/>
      <c r="KI1595" s="904"/>
      <c r="KJ1595" s="904"/>
      <c r="KK1595" s="904"/>
      <c r="KL1595" s="904"/>
      <c r="KM1595" s="904"/>
      <c r="KN1595" s="904"/>
      <c r="KO1595" s="904"/>
      <c r="KP1595" s="904"/>
      <c r="KQ1595" s="904"/>
      <c r="KR1595" s="904"/>
      <c r="KS1595" s="904"/>
      <c r="KT1595" s="904"/>
      <c r="KU1595" s="904"/>
      <c r="KV1595" s="904"/>
      <c r="KW1595" s="904"/>
      <c r="KX1595" s="904"/>
      <c r="KY1595" s="904"/>
      <c r="KZ1595" s="904"/>
      <c r="LA1595" s="904"/>
      <c r="LB1595" s="904"/>
      <c r="LC1595" s="904"/>
      <c r="LD1595" s="904"/>
      <c r="LE1595" s="904"/>
      <c r="LF1595" s="904"/>
      <c r="LG1595" s="904"/>
      <c r="LH1595" s="904"/>
      <c r="LI1595" s="904"/>
      <c r="LJ1595" s="904"/>
      <c r="LK1595" s="904"/>
      <c r="LL1595" s="904"/>
      <c r="LM1595" s="904"/>
      <c r="LN1595" s="904"/>
      <c r="LO1595" s="904"/>
      <c r="LP1595" s="904"/>
      <c r="LQ1595" s="904"/>
      <c r="LR1595" s="904"/>
      <c r="LS1595" s="904"/>
      <c r="LT1595" s="904"/>
      <c r="LU1595" s="904"/>
      <c r="LV1595" s="904"/>
      <c r="LW1595" s="904"/>
      <c r="LX1595" s="904"/>
      <c r="LY1595" s="904"/>
      <c r="LZ1595" s="904"/>
      <c r="MA1595" s="904"/>
      <c r="MB1595" s="904"/>
      <c r="MC1595" s="904"/>
      <c r="MD1595" s="904"/>
      <c r="ME1595" s="904"/>
      <c r="MF1595" s="904"/>
      <c r="MG1595" s="904"/>
      <c r="MH1595" s="904"/>
      <c r="MI1595" s="904"/>
      <c r="MJ1595" s="904"/>
      <c r="MK1595" s="904"/>
      <c r="ML1595" s="904"/>
      <c r="MM1595" s="904"/>
      <c r="MN1595" s="904"/>
      <c r="MO1595" s="904"/>
      <c r="MP1595" s="904"/>
      <c r="MQ1595" s="904"/>
      <c r="MR1595" s="904"/>
      <c r="MS1595" s="904"/>
      <c r="MT1595" s="904"/>
      <c r="MU1595" s="904"/>
      <c r="MV1595" s="904"/>
      <c r="MW1595" s="904"/>
      <c r="MX1595" s="904"/>
      <c r="MY1595" s="904"/>
      <c r="MZ1595" s="904"/>
      <c r="NA1595" s="904"/>
      <c r="NB1595" s="904"/>
      <c r="NC1595" s="904"/>
      <c r="ND1595" s="904"/>
      <c r="NE1595" s="904"/>
      <c r="NF1595" s="904"/>
      <c r="NG1595" s="904"/>
      <c r="NH1595" s="904"/>
      <c r="NI1595" s="904"/>
      <c r="NJ1595" s="904"/>
      <c r="NK1595" s="904"/>
      <c r="NL1595" s="904"/>
      <c r="NM1595" s="904"/>
      <c r="NN1595" s="904"/>
      <c r="NO1595" s="904"/>
      <c r="NP1595" s="904"/>
      <c r="NQ1595" s="904"/>
      <c r="NR1595" s="904"/>
      <c r="NS1595" s="904"/>
      <c r="NT1595" s="904"/>
      <c r="NU1595" s="904"/>
      <c r="NV1595" s="904"/>
      <c r="NW1595" s="904"/>
      <c r="NX1595" s="904"/>
      <c r="NY1595" s="904"/>
      <c r="NZ1595" s="904"/>
      <c r="OA1595" s="904"/>
      <c r="OB1595" s="904"/>
      <c r="OC1595" s="904"/>
      <c r="OD1595" s="904"/>
      <c r="OE1595" s="904"/>
      <c r="OF1595" s="904"/>
      <c r="OG1595" s="904"/>
      <c r="OH1595" s="904"/>
      <c r="OI1595" s="904"/>
      <c r="OJ1595" s="904"/>
      <c r="OK1595" s="904"/>
      <c r="OL1595" s="904"/>
      <c r="OM1595" s="904"/>
      <c r="ON1595" s="904"/>
      <c r="OO1595" s="904"/>
      <c r="OP1595" s="904"/>
      <c r="OQ1595" s="904"/>
      <c r="OR1595" s="904"/>
      <c r="OS1595" s="904"/>
      <c r="OT1595" s="904"/>
      <c r="OU1595" s="904"/>
      <c r="OV1595" s="904"/>
      <c r="OW1595" s="904"/>
      <c r="OX1595" s="904"/>
      <c r="OY1595" s="904"/>
      <c r="OZ1595" s="904"/>
      <c r="PA1595" s="904"/>
      <c r="PB1595" s="904"/>
      <c r="PC1595" s="904"/>
      <c r="PD1595" s="904"/>
      <c r="PE1595" s="904"/>
      <c r="PF1595" s="904"/>
      <c r="PG1595" s="904"/>
      <c r="PH1595" s="904"/>
      <c r="PI1595" s="904"/>
      <c r="PJ1595" s="904"/>
      <c r="PK1595" s="904"/>
      <c r="PL1595" s="904"/>
      <c r="PM1595" s="904"/>
      <c r="PN1595" s="904"/>
      <c r="PO1595" s="904"/>
      <c r="PP1595" s="904"/>
      <c r="PQ1595" s="904"/>
      <c r="PR1595" s="904"/>
      <c r="PS1595" s="904"/>
      <c r="PT1595" s="904"/>
      <c r="PU1595" s="904"/>
      <c r="PV1595" s="904"/>
      <c r="PW1595" s="904"/>
      <c r="PX1595" s="904"/>
      <c r="PY1595" s="904"/>
      <c r="PZ1595" s="904"/>
      <c r="QA1595" s="904"/>
      <c r="QB1595" s="904"/>
      <c r="QC1595" s="904"/>
      <c r="QD1595" s="904"/>
      <c r="QE1595" s="904"/>
      <c r="QF1595" s="904"/>
      <c r="QG1595" s="904"/>
      <c r="QH1595" s="904"/>
      <c r="QI1595" s="904"/>
      <c r="QJ1595" s="904"/>
      <c r="QK1595" s="904"/>
      <c r="QL1595" s="904"/>
      <c r="QM1595" s="904"/>
      <c r="QN1595" s="904"/>
      <c r="QO1595" s="904"/>
      <c r="QP1595" s="904"/>
      <c r="QQ1595" s="904"/>
      <c r="QR1595" s="904"/>
      <c r="QS1595" s="904"/>
      <c r="QT1595" s="904"/>
      <c r="QU1595" s="904"/>
      <c r="QV1595" s="904"/>
      <c r="QW1595" s="904"/>
      <c r="QX1595" s="904"/>
      <c r="QY1595" s="904"/>
      <c r="QZ1595" s="904"/>
      <c r="RA1595" s="904"/>
      <c r="RB1595" s="904"/>
      <c r="RC1595" s="904"/>
      <c r="RD1595" s="904"/>
      <c r="RE1595" s="904"/>
      <c r="RF1595" s="904"/>
      <c r="RG1595" s="904"/>
      <c r="RH1595" s="904"/>
      <c r="RI1595" s="904"/>
      <c r="RJ1595" s="904"/>
      <c r="RK1595" s="904"/>
      <c r="RL1595" s="904"/>
      <c r="RM1595" s="904"/>
      <c r="RN1595" s="904"/>
      <c r="RO1595" s="904"/>
      <c r="RP1595" s="904"/>
      <c r="RQ1595" s="904"/>
      <c r="RR1595" s="904"/>
      <c r="RS1595" s="904"/>
      <c r="RT1595" s="904"/>
      <c r="RU1595" s="904"/>
      <c r="RV1595" s="904"/>
      <c r="RW1595" s="904"/>
      <c r="RX1595" s="904"/>
      <c r="RY1595" s="904"/>
      <c r="RZ1595" s="904"/>
      <c r="SA1595" s="904"/>
      <c r="SB1595" s="904"/>
      <c r="SC1595" s="904"/>
      <c r="SD1595" s="904"/>
      <c r="SE1595" s="904"/>
      <c r="SF1595" s="904"/>
      <c r="SG1595" s="904"/>
      <c r="SH1595" s="904"/>
      <c r="SI1595" s="904"/>
      <c r="SJ1595" s="904"/>
      <c r="SK1595" s="904"/>
      <c r="SL1595" s="904"/>
      <c r="SM1595" s="904"/>
      <c r="SN1595" s="904"/>
      <c r="SO1595" s="904"/>
      <c r="SP1595" s="904"/>
      <c r="SQ1595" s="904"/>
      <c r="SR1595" s="904"/>
      <c r="SS1595" s="904"/>
      <c r="ST1595" s="904"/>
      <c r="SU1595" s="904"/>
      <c r="SV1595" s="904"/>
      <c r="SW1595" s="904"/>
      <c r="SX1595" s="904"/>
      <c r="SY1595" s="904"/>
      <c r="SZ1595" s="904"/>
      <c r="TA1595" s="904"/>
      <c r="TB1595" s="904"/>
      <c r="TC1595" s="904"/>
      <c r="TD1595" s="904"/>
      <c r="TE1595" s="904"/>
      <c r="TF1595" s="904"/>
      <c r="TG1595" s="904"/>
      <c r="TH1595" s="904"/>
      <c r="TI1595" s="904"/>
    </row>
    <row r="1596" spans="1:529" s="910" customFormat="1" ht="46.5" customHeight="1" thickBot="1" x14ac:dyDescent="0.3">
      <c r="A1596" s="900" t="s">
        <v>8922</v>
      </c>
      <c r="B1596" s="898">
        <v>45379</v>
      </c>
      <c r="C1596" s="899" t="s">
        <v>6471</v>
      </c>
      <c r="D1596" s="899" t="s">
        <v>8923</v>
      </c>
      <c r="E1596" s="899" t="s">
        <v>33</v>
      </c>
      <c r="F1596" s="899" t="s">
        <v>41</v>
      </c>
      <c r="G1596" s="899" t="s">
        <v>33</v>
      </c>
      <c r="H1596" s="900" t="s">
        <v>7107</v>
      </c>
      <c r="I1596" s="898">
        <v>45398</v>
      </c>
      <c r="J1596" s="898">
        <v>47570</v>
      </c>
      <c r="K1596" s="899"/>
      <c r="L1596" s="899" t="s">
        <v>6684</v>
      </c>
      <c r="M1596" s="899" t="s">
        <v>8919</v>
      </c>
      <c r="N1596" s="899" t="s">
        <v>34</v>
      </c>
      <c r="O1596" s="899">
        <v>5110</v>
      </c>
      <c r="P1596" s="901"/>
      <c r="Q1596" s="901"/>
      <c r="R1596" s="901"/>
      <c r="S1596" s="901"/>
      <c r="T1596" s="902">
        <v>5.2</v>
      </c>
      <c r="U1596" s="899">
        <v>14</v>
      </c>
      <c r="V1596" s="899">
        <v>5110</v>
      </c>
      <c r="W1596" s="900" t="s">
        <v>8055</v>
      </c>
      <c r="X1596" s="899">
        <v>35</v>
      </c>
      <c r="Y1596" s="899">
        <v>25</v>
      </c>
      <c r="Z1596" s="899">
        <v>125</v>
      </c>
      <c r="AA1596" s="899" t="s">
        <v>1090</v>
      </c>
      <c r="AB1596" s="899" t="s">
        <v>1090</v>
      </c>
      <c r="AC1596" s="899" t="s">
        <v>1090</v>
      </c>
      <c r="AD1596" s="899" t="s">
        <v>1090</v>
      </c>
      <c r="AE1596" s="899" t="s">
        <v>1090</v>
      </c>
      <c r="AF1596" s="899" t="s">
        <v>1090</v>
      </c>
      <c r="AG1596" s="899" t="s">
        <v>1090</v>
      </c>
      <c r="AH1596" s="899">
        <v>725</v>
      </c>
      <c r="AI1596" s="899" t="s">
        <v>8924</v>
      </c>
      <c r="AJ1596" s="899" t="s">
        <v>8925</v>
      </c>
      <c r="AK1596" s="899" t="s">
        <v>200</v>
      </c>
      <c r="AL1596" s="903"/>
      <c r="AM1596" s="904"/>
      <c r="AN1596" s="904"/>
      <c r="AO1596" s="904"/>
      <c r="AP1596" s="904"/>
      <c r="AQ1596" s="904"/>
      <c r="AR1596" s="904"/>
      <c r="AS1596" s="904"/>
      <c r="AT1596" s="904"/>
      <c r="AU1596" s="904"/>
      <c r="AV1596" s="904"/>
      <c r="AW1596" s="904"/>
      <c r="AX1596" s="904"/>
      <c r="AY1596" s="904"/>
      <c r="AZ1596" s="904"/>
      <c r="BA1596" s="904"/>
      <c r="BB1596" s="904"/>
      <c r="BC1596" s="904"/>
      <c r="BD1596" s="904"/>
      <c r="BE1596" s="904"/>
      <c r="BF1596" s="904"/>
      <c r="BG1596" s="904"/>
      <c r="BH1596" s="904"/>
      <c r="BI1596" s="904"/>
      <c r="BJ1596" s="904"/>
      <c r="BK1596" s="904"/>
      <c r="BL1596" s="904"/>
      <c r="BM1596" s="904"/>
      <c r="BN1596" s="904"/>
      <c r="BO1596" s="904"/>
      <c r="BP1596" s="904"/>
      <c r="BQ1596" s="904"/>
      <c r="BR1596" s="904"/>
      <c r="BS1596" s="904"/>
      <c r="BT1596" s="904"/>
      <c r="BU1596" s="904"/>
      <c r="BV1596" s="904"/>
      <c r="BW1596" s="904"/>
      <c r="BX1596" s="904"/>
      <c r="BY1596" s="904"/>
      <c r="BZ1596" s="904"/>
      <c r="CA1596" s="904"/>
      <c r="CB1596" s="904"/>
      <c r="CC1596" s="904"/>
      <c r="CD1596" s="904"/>
      <c r="CE1596" s="904"/>
      <c r="CF1596" s="904"/>
      <c r="CG1596" s="904"/>
      <c r="CH1596" s="904"/>
      <c r="CI1596" s="904"/>
      <c r="CJ1596" s="904"/>
      <c r="CK1596" s="904"/>
      <c r="CL1596" s="904"/>
      <c r="CM1596" s="904"/>
      <c r="CN1596" s="904"/>
      <c r="CO1596" s="904"/>
      <c r="CP1596" s="904"/>
      <c r="CQ1596" s="904"/>
      <c r="CR1596" s="904"/>
      <c r="CS1596" s="904"/>
      <c r="CT1596" s="904"/>
      <c r="CU1596" s="904"/>
      <c r="CV1596" s="904"/>
      <c r="CW1596" s="904"/>
      <c r="CX1596" s="904"/>
      <c r="CY1596" s="904"/>
      <c r="CZ1596" s="904"/>
      <c r="DA1596" s="904"/>
      <c r="DB1596" s="904"/>
      <c r="DC1596" s="904"/>
      <c r="DD1596" s="904"/>
      <c r="DE1596" s="904"/>
      <c r="DF1596" s="904"/>
      <c r="DG1596" s="904"/>
      <c r="DH1596" s="904"/>
      <c r="DI1596" s="904"/>
      <c r="DJ1596" s="904"/>
      <c r="DK1596" s="904"/>
      <c r="DL1596" s="904"/>
      <c r="DM1596" s="904"/>
      <c r="DN1596" s="904"/>
      <c r="DO1596" s="904"/>
      <c r="DP1596" s="904"/>
      <c r="DQ1596" s="904"/>
      <c r="DR1596" s="904"/>
      <c r="DS1596" s="904"/>
      <c r="DT1596" s="904"/>
      <c r="DU1596" s="904"/>
      <c r="DV1596" s="904"/>
      <c r="DW1596" s="904"/>
      <c r="DX1596" s="904"/>
      <c r="DY1596" s="904"/>
      <c r="DZ1596" s="904"/>
      <c r="EA1596" s="904"/>
      <c r="EB1596" s="904"/>
      <c r="EC1596" s="904"/>
      <c r="ED1596" s="904"/>
      <c r="EE1596" s="904"/>
      <c r="EF1596" s="904"/>
      <c r="EG1596" s="904"/>
      <c r="EH1596" s="904"/>
      <c r="EI1596" s="904"/>
      <c r="EJ1596" s="904"/>
      <c r="EK1596" s="904"/>
      <c r="EL1596" s="904"/>
      <c r="EM1596" s="904"/>
      <c r="EN1596" s="904"/>
      <c r="EO1596" s="904"/>
      <c r="EP1596" s="904"/>
      <c r="EQ1596" s="904"/>
      <c r="ER1596" s="904"/>
      <c r="ES1596" s="904"/>
      <c r="ET1596" s="904"/>
      <c r="EU1596" s="904"/>
      <c r="EV1596" s="904"/>
      <c r="EW1596" s="904"/>
      <c r="EX1596" s="904"/>
      <c r="EY1596" s="904"/>
      <c r="EZ1596" s="904"/>
      <c r="FA1596" s="904"/>
      <c r="FB1596" s="904"/>
      <c r="FC1596" s="904"/>
      <c r="FD1596" s="904"/>
      <c r="FE1596" s="904"/>
      <c r="FF1596" s="904"/>
      <c r="FG1596" s="904"/>
      <c r="FH1596" s="904"/>
      <c r="FI1596" s="904"/>
      <c r="FJ1596" s="904"/>
      <c r="FK1596" s="904"/>
      <c r="FL1596" s="904"/>
      <c r="FM1596" s="904"/>
      <c r="FN1596" s="904"/>
      <c r="FO1596" s="904"/>
      <c r="FP1596" s="904"/>
      <c r="FQ1596" s="904"/>
      <c r="FR1596" s="904"/>
      <c r="FS1596" s="904"/>
      <c r="FT1596" s="904"/>
      <c r="FU1596" s="904"/>
      <c r="FV1596" s="904"/>
      <c r="FW1596" s="904"/>
      <c r="FX1596" s="904"/>
      <c r="FY1596" s="904"/>
      <c r="FZ1596" s="904"/>
      <c r="GA1596" s="904"/>
      <c r="GB1596" s="904"/>
      <c r="GC1596" s="904"/>
      <c r="GD1596" s="904"/>
      <c r="GE1596" s="904"/>
      <c r="GF1596" s="904"/>
      <c r="GG1596" s="904"/>
      <c r="GH1596" s="904"/>
      <c r="GI1596" s="904"/>
      <c r="GJ1596" s="904"/>
      <c r="GK1596" s="904"/>
      <c r="GL1596" s="904"/>
      <c r="GM1596" s="904"/>
      <c r="GN1596" s="904"/>
      <c r="GO1596" s="904"/>
      <c r="GP1596" s="904"/>
      <c r="GQ1596" s="904"/>
      <c r="GR1596" s="904"/>
      <c r="GS1596" s="904"/>
      <c r="GT1596" s="904"/>
      <c r="GU1596" s="904"/>
      <c r="GV1596" s="904"/>
      <c r="GW1596" s="904"/>
      <c r="GX1596" s="904"/>
      <c r="GY1596" s="904"/>
      <c r="GZ1596" s="904"/>
      <c r="HA1596" s="904"/>
      <c r="HB1596" s="904"/>
      <c r="HC1596" s="904"/>
      <c r="HD1596" s="904"/>
      <c r="HE1596" s="904"/>
      <c r="HF1596" s="904"/>
      <c r="HG1596" s="904"/>
      <c r="HH1596" s="904"/>
      <c r="HI1596" s="904"/>
      <c r="HJ1596" s="904"/>
      <c r="HK1596" s="904"/>
      <c r="HL1596" s="904"/>
      <c r="HM1596" s="904"/>
      <c r="HN1596" s="904"/>
      <c r="HO1596" s="904"/>
      <c r="HP1596" s="904"/>
      <c r="HQ1596" s="904"/>
      <c r="HR1596" s="904"/>
      <c r="HS1596" s="904"/>
      <c r="HT1596" s="904"/>
      <c r="HU1596" s="904"/>
      <c r="HV1596" s="904"/>
      <c r="HW1596" s="904"/>
      <c r="HX1596" s="904"/>
      <c r="HY1596" s="904"/>
      <c r="HZ1596" s="904"/>
      <c r="IA1596" s="904"/>
      <c r="IB1596" s="904"/>
      <c r="IC1596" s="904"/>
      <c r="ID1596" s="904"/>
      <c r="IE1596" s="904"/>
      <c r="IF1596" s="904"/>
      <c r="IG1596" s="904"/>
      <c r="IH1596" s="904"/>
      <c r="II1596" s="904"/>
      <c r="IJ1596" s="904"/>
      <c r="IK1596" s="904"/>
      <c r="IL1596" s="904"/>
      <c r="IM1596" s="904"/>
      <c r="IN1596" s="904"/>
      <c r="IO1596" s="904"/>
      <c r="IP1596" s="904"/>
      <c r="IQ1596" s="904"/>
      <c r="IR1596" s="904"/>
      <c r="IS1596" s="904"/>
      <c r="IT1596" s="904"/>
      <c r="IU1596" s="904"/>
      <c r="IV1596" s="904"/>
      <c r="IW1596" s="904"/>
      <c r="IX1596" s="904"/>
      <c r="IY1596" s="904"/>
      <c r="IZ1596" s="904"/>
      <c r="JA1596" s="904"/>
      <c r="JB1596" s="904"/>
      <c r="JC1596" s="904"/>
      <c r="JD1596" s="904"/>
      <c r="JE1596" s="904"/>
      <c r="JF1596" s="904"/>
      <c r="JG1596" s="904"/>
      <c r="JH1596" s="904"/>
      <c r="JI1596" s="904"/>
      <c r="JJ1596" s="904"/>
      <c r="JK1596" s="904"/>
      <c r="JL1596" s="904"/>
      <c r="JM1596" s="904"/>
      <c r="JN1596" s="904"/>
      <c r="JO1596" s="904"/>
      <c r="JP1596" s="904"/>
      <c r="JQ1596" s="904"/>
      <c r="JR1596" s="904"/>
      <c r="JS1596" s="904"/>
      <c r="JT1596" s="904"/>
      <c r="JU1596" s="904"/>
      <c r="JV1596" s="904"/>
      <c r="JW1596" s="904"/>
      <c r="JX1596" s="904"/>
      <c r="JY1596" s="904"/>
      <c r="JZ1596" s="904"/>
      <c r="KA1596" s="904"/>
      <c r="KB1596" s="904"/>
      <c r="KC1596" s="904"/>
      <c r="KD1596" s="904"/>
      <c r="KE1596" s="904"/>
      <c r="KF1596" s="904"/>
      <c r="KG1596" s="904"/>
      <c r="KH1596" s="904"/>
      <c r="KI1596" s="904"/>
      <c r="KJ1596" s="904"/>
      <c r="KK1596" s="904"/>
      <c r="KL1596" s="904"/>
      <c r="KM1596" s="904"/>
      <c r="KN1596" s="904"/>
      <c r="KO1596" s="904"/>
      <c r="KP1596" s="904"/>
      <c r="KQ1596" s="904"/>
      <c r="KR1596" s="904"/>
      <c r="KS1596" s="904"/>
      <c r="KT1596" s="904"/>
      <c r="KU1596" s="904"/>
      <c r="KV1596" s="904"/>
      <c r="KW1596" s="904"/>
      <c r="KX1596" s="904"/>
      <c r="KY1596" s="904"/>
      <c r="KZ1596" s="904"/>
      <c r="LA1596" s="904"/>
      <c r="LB1596" s="904"/>
      <c r="LC1596" s="904"/>
      <c r="LD1596" s="904"/>
      <c r="LE1596" s="904"/>
      <c r="LF1596" s="904"/>
      <c r="LG1596" s="904"/>
      <c r="LH1596" s="904"/>
      <c r="LI1596" s="904"/>
      <c r="LJ1596" s="904"/>
      <c r="LK1596" s="904"/>
      <c r="LL1596" s="904"/>
      <c r="LM1596" s="904"/>
      <c r="LN1596" s="904"/>
      <c r="LO1596" s="904"/>
      <c r="LP1596" s="904"/>
      <c r="LQ1596" s="904"/>
      <c r="LR1596" s="904"/>
      <c r="LS1596" s="904"/>
      <c r="LT1596" s="904"/>
      <c r="LU1596" s="904"/>
      <c r="LV1596" s="904"/>
      <c r="LW1596" s="904"/>
      <c r="LX1596" s="904"/>
      <c r="LY1596" s="904"/>
      <c r="LZ1596" s="904"/>
      <c r="MA1596" s="904"/>
      <c r="MB1596" s="904"/>
      <c r="MC1596" s="904"/>
      <c r="MD1596" s="904"/>
      <c r="ME1596" s="904"/>
      <c r="MF1596" s="904"/>
      <c r="MG1596" s="904"/>
      <c r="MH1596" s="904"/>
      <c r="MI1596" s="904"/>
      <c r="MJ1596" s="904"/>
      <c r="MK1596" s="904"/>
      <c r="ML1596" s="904"/>
      <c r="MM1596" s="904"/>
      <c r="MN1596" s="904"/>
      <c r="MO1596" s="904"/>
      <c r="MP1596" s="904"/>
      <c r="MQ1596" s="904"/>
      <c r="MR1596" s="904"/>
      <c r="MS1596" s="904"/>
      <c r="MT1596" s="904"/>
      <c r="MU1596" s="904"/>
      <c r="MV1596" s="904"/>
      <c r="MW1596" s="904"/>
      <c r="MX1596" s="904"/>
      <c r="MY1596" s="904"/>
      <c r="MZ1596" s="904"/>
      <c r="NA1596" s="904"/>
      <c r="NB1596" s="904"/>
      <c r="NC1596" s="904"/>
      <c r="ND1596" s="904"/>
      <c r="NE1596" s="904"/>
      <c r="NF1596" s="904"/>
      <c r="NG1596" s="904"/>
      <c r="NH1596" s="904"/>
      <c r="NI1596" s="904"/>
      <c r="NJ1596" s="904"/>
      <c r="NK1596" s="904"/>
      <c r="NL1596" s="904"/>
      <c r="NM1596" s="904"/>
      <c r="NN1596" s="904"/>
      <c r="NO1596" s="904"/>
      <c r="NP1596" s="904"/>
      <c r="NQ1596" s="904"/>
      <c r="NR1596" s="904"/>
      <c r="NS1596" s="904"/>
      <c r="NT1596" s="904"/>
      <c r="NU1596" s="904"/>
      <c r="NV1596" s="904"/>
      <c r="NW1596" s="904"/>
      <c r="NX1596" s="904"/>
      <c r="NY1596" s="904"/>
      <c r="NZ1596" s="904"/>
      <c r="OA1596" s="904"/>
      <c r="OB1596" s="904"/>
      <c r="OC1596" s="904"/>
      <c r="OD1596" s="904"/>
      <c r="OE1596" s="904"/>
      <c r="OF1596" s="904"/>
      <c r="OG1596" s="904"/>
      <c r="OH1596" s="904"/>
      <c r="OI1596" s="904"/>
      <c r="OJ1596" s="904"/>
      <c r="OK1596" s="904"/>
      <c r="OL1596" s="904"/>
      <c r="OM1596" s="904"/>
      <c r="ON1596" s="904"/>
      <c r="OO1596" s="904"/>
      <c r="OP1596" s="904"/>
      <c r="OQ1596" s="904"/>
      <c r="OR1596" s="904"/>
      <c r="OS1596" s="904"/>
      <c r="OT1596" s="904"/>
      <c r="OU1596" s="904"/>
      <c r="OV1596" s="904"/>
      <c r="OW1596" s="904"/>
      <c r="OX1596" s="904"/>
      <c r="OY1596" s="904"/>
      <c r="OZ1596" s="904"/>
      <c r="PA1596" s="904"/>
      <c r="PB1596" s="904"/>
      <c r="PC1596" s="904"/>
      <c r="PD1596" s="904"/>
      <c r="PE1596" s="904"/>
      <c r="PF1596" s="904"/>
      <c r="PG1596" s="904"/>
      <c r="PH1596" s="904"/>
      <c r="PI1596" s="904"/>
      <c r="PJ1596" s="904"/>
      <c r="PK1596" s="904"/>
      <c r="PL1596" s="904"/>
      <c r="PM1596" s="904"/>
      <c r="PN1596" s="904"/>
      <c r="PO1596" s="904"/>
      <c r="PP1596" s="904"/>
      <c r="PQ1596" s="904"/>
      <c r="PR1596" s="904"/>
      <c r="PS1596" s="904"/>
      <c r="PT1596" s="904"/>
      <c r="PU1596" s="904"/>
      <c r="PV1596" s="904"/>
      <c r="PW1596" s="904"/>
      <c r="PX1596" s="904"/>
      <c r="PY1596" s="904"/>
      <c r="PZ1596" s="904"/>
      <c r="QA1596" s="904"/>
      <c r="QB1596" s="904"/>
      <c r="QC1596" s="904"/>
      <c r="QD1596" s="904"/>
      <c r="QE1596" s="904"/>
      <c r="QF1596" s="904"/>
      <c r="QG1596" s="904"/>
      <c r="QH1596" s="904"/>
      <c r="QI1596" s="904"/>
      <c r="QJ1596" s="904"/>
      <c r="QK1596" s="904"/>
      <c r="QL1596" s="904"/>
      <c r="QM1596" s="904"/>
      <c r="QN1596" s="904"/>
      <c r="QO1596" s="904"/>
      <c r="QP1596" s="904"/>
      <c r="QQ1596" s="904"/>
      <c r="QR1596" s="904"/>
      <c r="QS1596" s="904"/>
      <c r="QT1596" s="904"/>
      <c r="QU1596" s="904"/>
      <c r="QV1596" s="904"/>
      <c r="QW1596" s="904"/>
      <c r="QX1596" s="904"/>
      <c r="QY1596" s="904"/>
      <c r="QZ1596" s="904"/>
      <c r="RA1596" s="904"/>
      <c r="RB1596" s="904"/>
      <c r="RC1596" s="904"/>
      <c r="RD1596" s="904"/>
      <c r="RE1596" s="904"/>
      <c r="RF1596" s="904"/>
      <c r="RG1596" s="904"/>
      <c r="RH1596" s="904"/>
      <c r="RI1596" s="904"/>
      <c r="RJ1596" s="904"/>
      <c r="RK1596" s="904"/>
      <c r="RL1596" s="904"/>
      <c r="RM1596" s="904"/>
      <c r="RN1596" s="904"/>
      <c r="RO1596" s="904"/>
      <c r="RP1596" s="904"/>
      <c r="RQ1596" s="904"/>
      <c r="RR1596" s="904"/>
      <c r="RS1596" s="904"/>
      <c r="RT1596" s="904"/>
      <c r="RU1596" s="904"/>
      <c r="RV1596" s="904"/>
      <c r="RW1596" s="904"/>
      <c r="RX1596" s="904"/>
      <c r="RY1596" s="904"/>
      <c r="RZ1596" s="904"/>
      <c r="SA1596" s="904"/>
      <c r="SB1596" s="904"/>
      <c r="SC1596" s="904"/>
      <c r="SD1596" s="904"/>
      <c r="SE1596" s="904"/>
      <c r="SF1596" s="904"/>
      <c r="SG1596" s="904"/>
      <c r="SH1596" s="904"/>
      <c r="SI1596" s="904"/>
      <c r="SJ1596" s="904"/>
      <c r="SK1596" s="904"/>
      <c r="SL1596" s="904"/>
      <c r="SM1596" s="904"/>
      <c r="SN1596" s="904"/>
      <c r="SO1596" s="904"/>
      <c r="SP1596" s="904"/>
      <c r="SQ1596" s="904"/>
      <c r="SR1596" s="904"/>
      <c r="SS1596" s="904"/>
      <c r="ST1596" s="904"/>
      <c r="SU1596" s="904"/>
      <c r="SV1596" s="904"/>
      <c r="SW1596" s="904"/>
      <c r="SX1596" s="904"/>
      <c r="SY1596" s="904"/>
      <c r="SZ1596" s="904"/>
      <c r="TA1596" s="904"/>
      <c r="TB1596" s="904"/>
      <c r="TC1596" s="904"/>
      <c r="TD1596" s="904"/>
      <c r="TE1596" s="904"/>
      <c r="TF1596" s="904"/>
      <c r="TG1596" s="904"/>
      <c r="TH1596" s="904"/>
      <c r="TI1596" s="904"/>
    </row>
    <row r="1597" spans="1:529" s="910" customFormat="1" ht="46.5" customHeight="1" x14ac:dyDescent="0.25">
      <c r="A1597" s="867" t="s">
        <v>8929</v>
      </c>
      <c r="B1597" s="906">
        <v>45432</v>
      </c>
      <c r="C1597" s="871" t="s">
        <v>8931</v>
      </c>
      <c r="D1597" s="871" t="s">
        <v>8930</v>
      </c>
      <c r="E1597" s="871" t="s">
        <v>7173</v>
      </c>
      <c r="F1597" s="871" t="s">
        <v>45</v>
      </c>
      <c r="G1597" s="871" t="s">
        <v>45</v>
      </c>
      <c r="H1597" s="867" t="s">
        <v>1673</v>
      </c>
      <c r="I1597" s="906">
        <v>45450</v>
      </c>
      <c r="J1597" s="906">
        <v>47623</v>
      </c>
      <c r="K1597" s="871"/>
      <c r="L1597" s="871" t="s">
        <v>365</v>
      </c>
      <c r="M1597" s="871" t="s">
        <v>289</v>
      </c>
      <c r="N1597" s="871" t="s">
        <v>25</v>
      </c>
      <c r="O1597" s="871">
        <v>265.5</v>
      </c>
      <c r="P1597" s="907"/>
      <c r="Q1597" s="907"/>
      <c r="R1597" s="907"/>
      <c r="S1597" s="907"/>
      <c r="T1597" s="908">
        <v>0.09</v>
      </c>
      <c r="U1597" s="871">
        <v>0.7</v>
      </c>
      <c r="V1597" s="871">
        <v>265.5</v>
      </c>
      <c r="W1597" s="867" t="s">
        <v>8055</v>
      </c>
      <c r="X1597" s="871">
        <v>35</v>
      </c>
      <c r="Y1597" s="871">
        <v>25</v>
      </c>
      <c r="Z1597" s="871">
        <v>125</v>
      </c>
      <c r="AA1597" s="871" t="s">
        <v>1090</v>
      </c>
      <c r="AB1597" s="871" t="s">
        <v>1090</v>
      </c>
      <c r="AC1597" s="871" t="s">
        <v>1090</v>
      </c>
      <c r="AD1597" s="871" t="s">
        <v>1090</v>
      </c>
      <c r="AE1597" s="871" t="s">
        <v>1090</v>
      </c>
      <c r="AF1597" s="871" t="s">
        <v>1090</v>
      </c>
      <c r="AG1597" s="871" t="s">
        <v>1090</v>
      </c>
      <c r="AH1597" s="871">
        <v>15</v>
      </c>
      <c r="AI1597" s="871" t="s">
        <v>8933</v>
      </c>
      <c r="AJ1597" s="871" t="s">
        <v>8934</v>
      </c>
      <c r="AK1597" s="871" t="s">
        <v>200</v>
      </c>
      <c r="AL1597" s="909"/>
      <c r="AM1597" s="904"/>
      <c r="AN1597" s="904"/>
      <c r="AO1597" s="904"/>
      <c r="AP1597" s="904"/>
      <c r="AQ1597" s="904"/>
      <c r="AR1597" s="904"/>
      <c r="AS1597" s="904"/>
      <c r="AT1597" s="904"/>
      <c r="AU1597" s="904"/>
      <c r="AV1597" s="904"/>
      <c r="AW1597" s="904"/>
      <c r="AX1597" s="904"/>
      <c r="AY1597" s="904"/>
      <c r="AZ1597" s="904"/>
      <c r="BA1597" s="904"/>
      <c r="BB1597" s="904"/>
      <c r="BC1597" s="904"/>
      <c r="BD1597" s="904"/>
      <c r="BE1597" s="904"/>
      <c r="BF1597" s="904"/>
      <c r="BG1597" s="904"/>
      <c r="BH1597" s="904"/>
      <c r="BI1597" s="904"/>
      <c r="BJ1597" s="904"/>
      <c r="BK1597" s="904"/>
      <c r="BL1597" s="904"/>
      <c r="BM1597" s="904"/>
      <c r="BN1597" s="904"/>
      <c r="BO1597" s="904"/>
      <c r="BP1597" s="904"/>
      <c r="BQ1597" s="904"/>
      <c r="BR1597" s="904"/>
      <c r="BS1597" s="904"/>
      <c r="BT1597" s="904"/>
      <c r="BU1597" s="904"/>
      <c r="BV1597" s="904"/>
      <c r="BW1597" s="904"/>
      <c r="BX1597" s="904"/>
      <c r="BY1597" s="904"/>
      <c r="BZ1597" s="904"/>
      <c r="CA1597" s="904"/>
      <c r="CB1597" s="904"/>
      <c r="CC1597" s="904"/>
      <c r="CD1597" s="904"/>
      <c r="CE1597" s="904"/>
      <c r="CF1597" s="904"/>
      <c r="CG1597" s="904"/>
      <c r="CH1597" s="904"/>
      <c r="CI1597" s="904"/>
      <c r="CJ1597" s="904"/>
      <c r="CK1597" s="904"/>
      <c r="CL1597" s="904"/>
      <c r="CM1597" s="904"/>
      <c r="CN1597" s="904"/>
      <c r="CO1597" s="904"/>
      <c r="CP1597" s="904"/>
      <c r="CQ1597" s="904"/>
      <c r="CR1597" s="904"/>
      <c r="CS1597" s="904"/>
      <c r="CT1597" s="904"/>
      <c r="CU1597" s="904"/>
      <c r="CV1597" s="904"/>
      <c r="CW1597" s="904"/>
      <c r="CX1597" s="904"/>
      <c r="CY1597" s="904"/>
      <c r="CZ1597" s="904"/>
      <c r="DA1597" s="904"/>
      <c r="DB1597" s="904"/>
      <c r="DC1597" s="904"/>
      <c r="DD1597" s="904"/>
      <c r="DE1597" s="904"/>
      <c r="DF1597" s="904"/>
      <c r="DG1597" s="904"/>
      <c r="DH1597" s="904"/>
      <c r="DI1597" s="904"/>
      <c r="DJ1597" s="904"/>
      <c r="DK1597" s="904"/>
      <c r="DL1597" s="904"/>
      <c r="DM1597" s="904"/>
      <c r="DN1597" s="904"/>
      <c r="DO1597" s="904"/>
      <c r="DP1597" s="904"/>
      <c r="DQ1597" s="904"/>
      <c r="DR1597" s="904"/>
      <c r="DS1597" s="904"/>
      <c r="DT1597" s="904"/>
      <c r="DU1597" s="904"/>
      <c r="DV1597" s="904"/>
      <c r="DW1597" s="904"/>
      <c r="DX1597" s="904"/>
      <c r="DY1597" s="904"/>
      <c r="DZ1597" s="904"/>
      <c r="EA1597" s="904"/>
      <c r="EB1597" s="904"/>
      <c r="EC1597" s="904"/>
      <c r="ED1597" s="904"/>
      <c r="EE1597" s="904"/>
      <c r="EF1597" s="904"/>
      <c r="EG1597" s="904"/>
      <c r="EH1597" s="904"/>
      <c r="EI1597" s="904"/>
      <c r="EJ1597" s="904"/>
      <c r="EK1597" s="904"/>
      <c r="EL1597" s="904"/>
      <c r="EM1597" s="904"/>
      <c r="EN1597" s="904"/>
      <c r="EO1597" s="904"/>
      <c r="EP1597" s="904"/>
      <c r="EQ1597" s="904"/>
      <c r="ER1597" s="904"/>
      <c r="ES1597" s="904"/>
      <c r="ET1597" s="904"/>
      <c r="EU1597" s="904"/>
      <c r="EV1597" s="904"/>
      <c r="EW1597" s="904"/>
      <c r="EX1597" s="904"/>
      <c r="EY1597" s="904"/>
      <c r="EZ1597" s="904"/>
      <c r="FA1597" s="904"/>
      <c r="FB1597" s="904"/>
      <c r="FC1597" s="904"/>
      <c r="FD1597" s="904"/>
      <c r="FE1597" s="904"/>
      <c r="FF1597" s="904"/>
      <c r="FG1597" s="904"/>
      <c r="FH1597" s="904"/>
      <c r="FI1597" s="904"/>
      <c r="FJ1597" s="904"/>
      <c r="FK1597" s="904"/>
      <c r="FL1597" s="904"/>
      <c r="FM1597" s="904"/>
      <c r="FN1597" s="904"/>
      <c r="FO1597" s="904"/>
      <c r="FP1597" s="904"/>
      <c r="FQ1597" s="904"/>
      <c r="FR1597" s="904"/>
      <c r="FS1597" s="904"/>
      <c r="FT1597" s="904"/>
      <c r="FU1597" s="904"/>
      <c r="FV1597" s="904"/>
      <c r="FW1597" s="904"/>
      <c r="FX1597" s="904"/>
      <c r="FY1597" s="904"/>
      <c r="FZ1597" s="904"/>
      <c r="GA1597" s="904"/>
      <c r="GB1597" s="904"/>
      <c r="GC1597" s="904"/>
      <c r="GD1597" s="904"/>
      <c r="GE1597" s="904"/>
      <c r="GF1597" s="904"/>
      <c r="GG1597" s="904"/>
      <c r="GH1597" s="904"/>
      <c r="GI1597" s="904"/>
      <c r="GJ1597" s="904"/>
      <c r="GK1597" s="904"/>
      <c r="GL1597" s="904"/>
      <c r="GM1597" s="904"/>
      <c r="GN1597" s="904"/>
      <c r="GO1597" s="904"/>
      <c r="GP1597" s="904"/>
      <c r="GQ1597" s="904"/>
      <c r="GR1597" s="904"/>
      <c r="GS1597" s="904"/>
      <c r="GT1597" s="904"/>
      <c r="GU1597" s="904"/>
      <c r="GV1597" s="904"/>
      <c r="GW1597" s="904"/>
      <c r="GX1597" s="904"/>
      <c r="GY1597" s="904"/>
      <c r="GZ1597" s="904"/>
      <c r="HA1597" s="904"/>
      <c r="HB1597" s="904"/>
      <c r="HC1597" s="904"/>
      <c r="HD1597" s="904"/>
      <c r="HE1597" s="904"/>
      <c r="HF1597" s="904"/>
      <c r="HG1597" s="904"/>
      <c r="HH1597" s="904"/>
      <c r="HI1597" s="904"/>
      <c r="HJ1597" s="904"/>
      <c r="HK1597" s="904"/>
      <c r="HL1597" s="904"/>
      <c r="HM1597" s="904"/>
      <c r="HN1597" s="904"/>
      <c r="HO1597" s="904"/>
      <c r="HP1597" s="904"/>
      <c r="HQ1597" s="904"/>
      <c r="HR1597" s="904"/>
      <c r="HS1597" s="904"/>
      <c r="HT1597" s="904"/>
      <c r="HU1597" s="904"/>
      <c r="HV1597" s="904"/>
      <c r="HW1597" s="904"/>
      <c r="HX1597" s="904"/>
      <c r="HY1597" s="904"/>
      <c r="HZ1597" s="904"/>
      <c r="IA1597" s="904"/>
      <c r="IB1597" s="904"/>
      <c r="IC1597" s="904"/>
      <c r="ID1597" s="904"/>
      <c r="IE1597" s="904"/>
      <c r="IF1597" s="904"/>
      <c r="IG1597" s="904"/>
      <c r="IH1597" s="904"/>
      <c r="II1597" s="904"/>
      <c r="IJ1597" s="904"/>
      <c r="IK1597" s="904"/>
      <c r="IL1597" s="904"/>
      <c r="IM1597" s="904"/>
      <c r="IN1597" s="904"/>
      <c r="IO1597" s="904"/>
      <c r="IP1597" s="904"/>
      <c r="IQ1597" s="904"/>
      <c r="IR1597" s="904"/>
      <c r="IS1597" s="904"/>
      <c r="IT1597" s="904"/>
      <c r="IU1597" s="904"/>
      <c r="IV1597" s="904"/>
      <c r="IW1597" s="904"/>
      <c r="IX1597" s="904"/>
      <c r="IY1597" s="904"/>
      <c r="IZ1597" s="904"/>
      <c r="JA1597" s="904"/>
      <c r="JB1597" s="904"/>
      <c r="JC1597" s="904"/>
      <c r="JD1597" s="904"/>
      <c r="JE1597" s="904"/>
      <c r="JF1597" s="904"/>
      <c r="JG1597" s="904"/>
      <c r="JH1597" s="904"/>
      <c r="JI1597" s="904"/>
      <c r="JJ1597" s="904"/>
      <c r="JK1597" s="904"/>
      <c r="JL1597" s="904"/>
      <c r="JM1597" s="904"/>
      <c r="JN1597" s="904"/>
      <c r="JO1597" s="904"/>
      <c r="JP1597" s="904"/>
      <c r="JQ1597" s="904"/>
      <c r="JR1597" s="904"/>
      <c r="JS1597" s="904"/>
      <c r="JT1597" s="904"/>
      <c r="JU1597" s="904"/>
      <c r="JV1597" s="904"/>
      <c r="JW1597" s="904"/>
      <c r="JX1597" s="904"/>
      <c r="JY1597" s="904"/>
      <c r="JZ1597" s="904"/>
      <c r="KA1597" s="904"/>
      <c r="KB1597" s="904"/>
      <c r="KC1597" s="904"/>
      <c r="KD1597" s="904"/>
      <c r="KE1597" s="904"/>
      <c r="KF1597" s="904"/>
      <c r="KG1597" s="904"/>
      <c r="KH1597" s="904"/>
      <c r="KI1597" s="904"/>
      <c r="KJ1597" s="904"/>
      <c r="KK1597" s="904"/>
      <c r="KL1597" s="904"/>
      <c r="KM1597" s="904"/>
      <c r="KN1597" s="904"/>
      <c r="KO1597" s="904"/>
      <c r="KP1597" s="904"/>
      <c r="KQ1597" s="904"/>
      <c r="KR1597" s="904"/>
      <c r="KS1597" s="904"/>
      <c r="KT1597" s="904"/>
      <c r="KU1597" s="904"/>
      <c r="KV1597" s="904"/>
      <c r="KW1597" s="904"/>
      <c r="KX1597" s="904"/>
      <c r="KY1597" s="904"/>
      <c r="KZ1597" s="904"/>
      <c r="LA1597" s="904"/>
      <c r="LB1597" s="904"/>
      <c r="LC1597" s="904"/>
      <c r="LD1597" s="904"/>
      <c r="LE1597" s="904"/>
      <c r="LF1597" s="904"/>
      <c r="LG1597" s="904"/>
      <c r="LH1597" s="904"/>
      <c r="LI1597" s="904"/>
      <c r="LJ1597" s="904"/>
      <c r="LK1597" s="904"/>
      <c r="LL1597" s="904"/>
      <c r="LM1597" s="904"/>
      <c r="LN1597" s="904"/>
      <c r="LO1597" s="904"/>
      <c r="LP1597" s="904"/>
      <c r="LQ1597" s="904"/>
      <c r="LR1597" s="904"/>
      <c r="LS1597" s="904"/>
      <c r="LT1597" s="904"/>
      <c r="LU1597" s="904"/>
      <c r="LV1597" s="904"/>
      <c r="LW1597" s="904"/>
      <c r="LX1597" s="904"/>
      <c r="LY1597" s="904"/>
      <c r="LZ1597" s="904"/>
      <c r="MA1597" s="904"/>
      <c r="MB1597" s="904"/>
      <c r="MC1597" s="904"/>
      <c r="MD1597" s="904"/>
      <c r="ME1597" s="904"/>
      <c r="MF1597" s="904"/>
      <c r="MG1597" s="904"/>
      <c r="MH1597" s="904"/>
      <c r="MI1597" s="904"/>
      <c r="MJ1597" s="904"/>
      <c r="MK1597" s="904"/>
      <c r="ML1597" s="904"/>
      <c r="MM1597" s="904"/>
      <c r="MN1597" s="904"/>
      <c r="MO1597" s="904"/>
      <c r="MP1597" s="904"/>
      <c r="MQ1597" s="904"/>
      <c r="MR1597" s="904"/>
      <c r="MS1597" s="904"/>
      <c r="MT1597" s="904"/>
      <c r="MU1597" s="904"/>
      <c r="MV1597" s="904"/>
      <c r="MW1597" s="904"/>
      <c r="MX1597" s="904"/>
      <c r="MY1597" s="904"/>
      <c r="MZ1597" s="904"/>
      <c r="NA1597" s="904"/>
      <c r="NB1597" s="904"/>
      <c r="NC1597" s="904"/>
      <c r="ND1597" s="904"/>
      <c r="NE1597" s="904"/>
      <c r="NF1597" s="904"/>
      <c r="NG1597" s="904"/>
      <c r="NH1597" s="904"/>
      <c r="NI1597" s="904"/>
      <c r="NJ1597" s="904"/>
      <c r="NK1597" s="904"/>
      <c r="NL1597" s="904"/>
      <c r="NM1597" s="904"/>
      <c r="NN1597" s="904"/>
      <c r="NO1597" s="904"/>
      <c r="NP1597" s="904"/>
      <c r="NQ1597" s="904"/>
      <c r="NR1597" s="904"/>
      <c r="NS1597" s="904"/>
      <c r="NT1597" s="904"/>
      <c r="NU1597" s="904"/>
      <c r="NV1597" s="904"/>
      <c r="NW1597" s="904"/>
      <c r="NX1597" s="904"/>
      <c r="NY1597" s="904"/>
      <c r="NZ1597" s="904"/>
      <c r="OA1597" s="904"/>
      <c r="OB1597" s="904"/>
      <c r="OC1597" s="904"/>
      <c r="OD1597" s="904"/>
      <c r="OE1597" s="904"/>
      <c r="OF1597" s="904"/>
      <c r="OG1597" s="904"/>
      <c r="OH1597" s="904"/>
      <c r="OI1597" s="904"/>
      <c r="OJ1597" s="904"/>
      <c r="OK1597" s="904"/>
      <c r="OL1597" s="904"/>
      <c r="OM1597" s="904"/>
      <c r="ON1597" s="904"/>
      <c r="OO1597" s="904"/>
      <c r="OP1597" s="904"/>
      <c r="OQ1597" s="904"/>
      <c r="OR1597" s="904"/>
      <c r="OS1597" s="904"/>
      <c r="OT1597" s="904"/>
      <c r="OU1597" s="904"/>
      <c r="OV1597" s="904"/>
      <c r="OW1597" s="904"/>
      <c r="OX1597" s="904"/>
      <c r="OY1597" s="904"/>
      <c r="OZ1597" s="904"/>
      <c r="PA1597" s="904"/>
      <c r="PB1597" s="904"/>
      <c r="PC1597" s="904"/>
      <c r="PD1597" s="904"/>
      <c r="PE1597" s="904"/>
      <c r="PF1597" s="904"/>
      <c r="PG1597" s="904"/>
      <c r="PH1597" s="904"/>
      <c r="PI1597" s="904"/>
      <c r="PJ1597" s="904"/>
      <c r="PK1597" s="904"/>
      <c r="PL1597" s="904"/>
      <c r="PM1597" s="904"/>
      <c r="PN1597" s="904"/>
      <c r="PO1597" s="904"/>
      <c r="PP1597" s="904"/>
      <c r="PQ1597" s="904"/>
      <c r="PR1597" s="904"/>
      <c r="PS1597" s="904"/>
      <c r="PT1597" s="904"/>
      <c r="PU1597" s="904"/>
      <c r="PV1597" s="904"/>
      <c r="PW1597" s="904"/>
      <c r="PX1597" s="904"/>
      <c r="PY1597" s="904"/>
      <c r="PZ1597" s="904"/>
      <c r="QA1597" s="904"/>
      <c r="QB1597" s="904"/>
      <c r="QC1597" s="904"/>
      <c r="QD1597" s="904"/>
      <c r="QE1597" s="904"/>
      <c r="QF1597" s="904"/>
      <c r="QG1597" s="904"/>
      <c r="QH1597" s="904"/>
      <c r="QI1597" s="904"/>
      <c r="QJ1597" s="904"/>
      <c r="QK1597" s="904"/>
      <c r="QL1597" s="904"/>
      <c r="QM1597" s="904"/>
      <c r="QN1597" s="904"/>
      <c r="QO1597" s="904"/>
      <c r="QP1597" s="904"/>
      <c r="QQ1597" s="904"/>
      <c r="QR1597" s="904"/>
      <c r="QS1597" s="904"/>
      <c r="QT1597" s="904"/>
      <c r="QU1597" s="904"/>
      <c r="QV1597" s="904"/>
      <c r="QW1597" s="904"/>
      <c r="QX1597" s="904"/>
      <c r="QY1597" s="904"/>
      <c r="QZ1597" s="904"/>
      <c r="RA1597" s="904"/>
      <c r="RB1597" s="904"/>
      <c r="RC1597" s="904"/>
      <c r="RD1597" s="904"/>
      <c r="RE1597" s="904"/>
      <c r="RF1597" s="904"/>
      <c r="RG1597" s="904"/>
      <c r="RH1597" s="904"/>
      <c r="RI1597" s="904"/>
      <c r="RJ1597" s="904"/>
      <c r="RK1597" s="904"/>
      <c r="RL1597" s="904"/>
      <c r="RM1597" s="904"/>
      <c r="RN1597" s="904"/>
      <c r="RO1597" s="904"/>
      <c r="RP1597" s="904"/>
      <c r="RQ1597" s="904"/>
      <c r="RR1597" s="904"/>
      <c r="RS1597" s="904"/>
      <c r="RT1597" s="904"/>
      <c r="RU1597" s="904"/>
      <c r="RV1597" s="904"/>
      <c r="RW1597" s="904"/>
      <c r="RX1597" s="904"/>
      <c r="RY1597" s="904"/>
      <c r="RZ1597" s="904"/>
      <c r="SA1597" s="904"/>
      <c r="SB1597" s="904"/>
      <c r="SC1597" s="904"/>
      <c r="SD1597" s="904"/>
      <c r="SE1597" s="904"/>
      <c r="SF1597" s="904"/>
      <c r="SG1597" s="904"/>
      <c r="SH1597" s="904"/>
      <c r="SI1597" s="904"/>
      <c r="SJ1597" s="904"/>
      <c r="SK1597" s="904"/>
      <c r="SL1597" s="904"/>
      <c r="SM1597" s="904"/>
      <c r="SN1597" s="904"/>
      <c r="SO1597" s="904"/>
      <c r="SP1597" s="904"/>
      <c r="SQ1597" s="904"/>
      <c r="SR1597" s="904"/>
      <c r="SS1597" s="904"/>
      <c r="ST1597" s="904"/>
      <c r="SU1597" s="904"/>
      <c r="SV1597" s="904"/>
      <c r="SW1597" s="904"/>
      <c r="SX1597" s="904"/>
      <c r="SY1597" s="904"/>
      <c r="SZ1597" s="904"/>
      <c r="TA1597" s="904"/>
      <c r="TB1597" s="904"/>
      <c r="TC1597" s="904"/>
      <c r="TD1597" s="904"/>
      <c r="TE1597" s="904"/>
      <c r="TF1597" s="904"/>
      <c r="TG1597" s="904"/>
      <c r="TH1597" s="904"/>
      <c r="TI1597" s="904"/>
    </row>
    <row r="1598" spans="1:529" s="910" customFormat="1" ht="46.5" customHeight="1" thickBot="1" x14ac:dyDescent="0.3">
      <c r="A1598" s="878" t="s">
        <v>8929</v>
      </c>
      <c r="B1598" s="912">
        <v>45432</v>
      </c>
      <c r="C1598" s="881" t="s">
        <v>8932</v>
      </c>
      <c r="D1598" s="881" t="s">
        <v>8930</v>
      </c>
      <c r="E1598" s="881" t="s">
        <v>7173</v>
      </c>
      <c r="F1598" s="881" t="s">
        <v>45</v>
      </c>
      <c r="G1598" s="881" t="s">
        <v>45</v>
      </c>
      <c r="H1598" s="878" t="s">
        <v>1673</v>
      </c>
      <c r="I1598" s="912">
        <v>45450</v>
      </c>
      <c r="J1598" s="912">
        <v>47623</v>
      </c>
      <c r="K1598" s="881"/>
      <c r="L1598" s="881" t="s">
        <v>365</v>
      </c>
      <c r="M1598" s="881" t="s">
        <v>289</v>
      </c>
      <c r="N1598" s="881" t="s">
        <v>25</v>
      </c>
      <c r="O1598" s="881">
        <v>1720.9</v>
      </c>
      <c r="P1598" s="913"/>
      <c r="Q1598" s="913"/>
      <c r="R1598" s="913"/>
      <c r="S1598" s="913"/>
      <c r="T1598" s="914">
        <v>32.68</v>
      </c>
      <c r="U1598" s="881">
        <v>4.71</v>
      </c>
      <c r="V1598" s="881">
        <v>1720.9</v>
      </c>
      <c r="W1598" s="878" t="s">
        <v>8055</v>
      </c>
      <c r="X1598" s="881">
        <v>100</v>
      </c>
      <c r="Y1598" s="881"/>
      <c r="Z1598" s="881">
        <v>125</v>
      </c>
      <c r="AA1598" s="881" t="s">
        <v>1090</v>
      </c>
      <c r="AB1598" s="881" t="s">
        <v>1090</v>
      </c>
      <c r="AC1598" s="881" t="s">
        <v>1090</v>
      </c>
      <c r="AD1598" s="881" t="s">
        <v>1090</v>
      </c>
      <c r="AE1598" s="881" t="s">
        <v>1090</v>
      </c>
      <c r="AF1598" s="881">
        <v>0.5</v>
      </c>
      <c r="AG1598" s="881" t="s">
        <v>1090</v>
      </c>
      <c r="AH1598" s="881">
        <v>15</v>
      </c>
      <c r="AI1598" s="881" t="s">
        <v>8935</v>
      </c>
      <c r="AJ1598" s="881" t="s">
        <v>8936</v>
      </c>
      <c r="AK1598" s="881"/>
      <c r="AL1598" s="931"/>
    </row>
    <row r="1599" spans="1:529" s="910" customFormat="1" ht="46.5" customHeight="1" thickBot="1" x14ac:dyDescent="0.3">
      <c r="A1599" s="900" t="s">
        <v>8954</v>
      </c>
      <c r="B1599" s="898">
        <v>45457</v>
      </c>
      <c r="C1599" s="899" t="s">
        <v>8963</v>
      </c>
      <c r="D1599" s="899" t="s">
        <v>8955</v>
      </c>
      <c r="E1599" s="899" t="s">
        <v>33</v>
      </c>
      <c r="F1599" s="899" t="s">
        <v>41</v>
      </c>
      <c r="G1599" s="899" t="s">
        <v>33</v>
      </c>
      <c r="H1599" s="900" t="s">
        <v>7107</v>
      </c>
      <c r="I1599" s="898">
        <v>45476</v>
      </c>
      <c r="J1599" s="898" t="s">
        <v>6172</v>
      </c>
      <c r="K1599" s="899"/>
      <c r="L1599" s="899" t="s">
        <v>6684</v>
      </c>
      <c r="M1599" s="899" t="s">
        <v>4698</v>
      </c>
      <c r="N1599" s="899" t="s">
        <v>34</v>
      </c>
      <c r="O1599" s="899">
        <v>7993.2</v>
      </c>
      <c r="P1599" s="901"/>
      <c r="Q1599" s="901"/>
      <c r="R1599" s="901"/>
      <c r="S1599" s="901"/>
      <c r="T1599" s="902">
        <v>7.74</v>
      </c>
      <c r="U1599" s="899">
        <v>66.61</v>
      </c>
      <c r="V1599" s="899">
        <v>7993.2</v>
      </c>
      <c r="W1599" s="900" t="s">
        <v>8179</v>
      </c>
      <c r="X1599" s="899">
        <v>35</v>
      </c>
      <c r="Y1599" s="899">
        <v>25</v>
      </c>
      <c r="Z1599" s="899">
        <v>125</v>
      </c>
      <c r="AA1599" s="899" t="s">
        <v>1090</v>
      </c>
      <c r="AB1599" s="899" t="s">
        <v>1090</v>
      </c>
      <c r="AC1599" s="899" t="s">
        <v>1090</v>
      </c>
      <c r="AD1599" s="899" t="s">
        <v>1090</v>
      </c>
      <c r="AE1599" s="899" t="s">
        <v>1090</v>
      </c>
      <c r="AF1599" s="899">
        <v>0.3</v>
      </c>
      <c r="AG1599" s="899" t="s">
        <v>1090</v>
      </c>
      <c r="AH1599" s="899">
        <v>654.20000000000005</v>
      </c>
      <c r="AI1599" s="899" t="s">
        <v>8956</v>
      </c>
      <c r="AJ1599" s="899" t="s">
        <v>8957</v>
      </c>
      <c r="AK1599" s="899" t="s">
        <v>6175</v>
      </c>
      <c r="AL1599" s="903"/>
      <c r="AM1599" s="904"/>
      <c r="AN1599" s="904"/>
      <c r="AO1599" s="904"/>
      <c r="AP1599" s="904"/>
      <c r="AQ1599" s="904"/>
      <c r="AR1599" s="904"/>
      <c r="AS1599" s="904"/>
      <c r="AT1599" s="904"/>
      <c r="AU1599" s="904"/>
      <c r="AV1599" s="904"/>
      <c r="AW1599" s="904"/>
      <c r="AX1599" s="904"/>
      <c r="AY1599" s="904"/>
      <c r="AZ1599" s="904"/>
      <c r="BA1599" s="904"/>
      <c r="BB1599" s="904"/>
      <c r="BC1599" s="904"/>
      <c r="BD1599" s="904"/>
      <c r="BE1599" s="904"/>
      <c r="BF1599" s="904"/>
      <c r="BG1599" s="904"/>
      <c r="BH1599" s="904"/>
      <c r="BI1599" s="904"/>
      <c r="BJ1599" s="904"/>
      <c r="BK1599" s="904"/>
      <c r="BL1599" s="904"/>
      <c r="BM1599" s="904"/>
      <c r="BN1599" s="904"/>
      <c r="BO1599" s="904"/>
      <c r="BP1599" s="904"/>
      <c r="BQ1599" s="904"/>
      <c r="BR1599" s="904"/>
      <c r="BS1599" s="904"/>
      <c r="BT1599" s="904"/>
      <c r="BU1599" s="904"/>
      <c r="BV1599" s="904"/>
      <c r="BW1599" s="904"/>
      <c r="BX1599" s="904"/>
      <c r="BY1599" s="904"/>
      <c r="BZ1599" s="904"/>
      <c r="CA1599" s="904"/>
      <c r="CB1599" s="904"/>
      <c r="CC1599" s="904"/>
      <c r="CD1599" s="904"/>
      <c r="CE1599" s="904"/>
      <c r="CF1599" s="904"/>
      <c r="CG1599" s="904"/>
      <c r="CH1599" s="904"/>
      <c r="CI1599" s="904"/>
      <c r="CJ1599" s="904"/>
      <c r="CK1599" s="904"/>
      <c r="CL1599" s="904"/>
      <c r="CM1599" s="904"/>
      <c r="CN1599" s="904"/>
      <c r="CO1599" s="904"/>
      <c r="CP1599" s="904"/>
      <c r="CQ1599" s="904"/>
      <c r="CR1599" s="904"/>
      <c r="CS1599" s="904"/>
      <c r="CT1599" s="904"/>
      <c r="CU1599" s="904"/>
      <c r="CV1599" s="904"/>
      <c r="CW1599" s="904"/>
      <c r="CX1599" s="904"/>
      <c r="CY1599" s="904"/>
      <c r="CZ1599" s="904"/>
      <c r="DA1599" s="904"/>
      <c r="DB1599" s="904"/>
      <c r="DC1599" s="904"/>
      <c r="DD1599" s="904"/>
      <c r="DE1599" s="904"/>
      <c r="DF1599" s="904"/>
      <c r="DG1599" s="904"/>
      <c r="DH1599" s="904"/>
      <c r="DI1599" s="904"/>
      <c r="DJ1599" s="904"/>
      <c r="DK1599" s="904"/>
      <c r="DL1599" s="904"/>
      <c r="DM1599" s="904"/>
      <c r="DN1599" s="904"/>
      <c r="DO1599" s="904"/>
      <c r="DP1599" s="904"/>
      <c r="DQ1599" s="904"/>
      <c r="DR1599" s="904"/>
      <c r="DS1599" s="904"/>
      <c r="DT1599" s="904"/>
      <c r="DU1599" s="904"/>
      <c r="DV1599" s="904"/>
      <c r="DW1599" s="904"/>
      <c r="DX1599" s="904"/>
      <c r="DY1599" s="904"/>
      <c r="DZ1599" s="904"/>
      <c r="EA1599" s="904"/>
      <c r="EB1599" s="904"/>
      <c r="EC1599" s="904"/>
      <c r="ED1599" s="904"/>
      <c r="EE1599" s="904"/>
      <c r="EF1599" s="904"/>
      <c r="EG1599" s="904"/>
      <c r="EH1599" s="904"/>
      <c r="EI1599" s="904"/>
      <c r="EJ1599" s="904"/>
      <c r="EK1599" s="904"/>
      <c r="EL1599" s="904"/>
      <c r="EM1599" s="904"/>
      <c r="EN1599" s="904"/>
      <c r="EO1599" s="904"/>
      <c r="EP1599" s="904"/>
      <c r="EQ1599" s="904"/>
      <c r="ER1599" s="904"/>
      <c r="ES1599" s="904"/>
      <c r="ET1599" s="904"/>
      <c r="EU1599" s="904"/>
      <c r="EV1599" s="904"/>
      <c r="EW1599" s="904"/>
      <c r="EX1599" s="904"/>
      <c r="EY1599" s="904"/>
      <c r="EZ1599" s="904"/>
      <c r="FA1599" s="904"/>
      <c r="FB1599" s="904"/>
      <c r="FC1599" s="904"/>
      <c r="FD1599" s="904"/>
      <c r="FE1599" s="904"/>
      <c r="FF1599" s="904"/>
      <c r="FG1599" s="904"/>
      <c r="FH1599" s="904"/>
      <c r="FI1599" s="904"/>
      <c r="FJ1599" s="904"/>
      <c r="FK1599" s="904"/>
      <c r="FL1599" s="904"/>
      <c r="FM1599" s="904"/>
      <c r="FN1599" s="904"/>
      <c r="FO1599" s="904"/>
      <c r="FP1599" s="904"/>
      <c r="FQ1599" s="904"/>
      <c r="FR1599" s="904"/>
      <c r="FS1599" s="904"/>
      <c r="FT1599" s="904"/>
      <c r="FU1599" s="904"/>
      <c r="FV1599" s="904"/>
      <c r="FW1599" s="904"/>
      <c r="FX1599" s="904"/>
      <c r="FY1599" s="904"/>
      <c r="FZ1599" s="904"/>
      <c r="GA1599" s="904"/>
      <c r="GB1599" s="904"/>
      <c r="GC1599" s="904"/>
      <c r="GD1599" s="904"/>
      <c r="GE1599" s="904"/>
      <c r="GF1599" s="904"/>
      <c r="GG1599" s="904"/>
      <c r="GH1599" s="904"/>
      <c r="GI1599" s="904"/>
      <c r="GJ1599" s="904"/>
      <c r="GK1599" s="904"/>
      <c r="GL1599" s="904"/>
      <c r="GM1599" s="904"/>
      <c r="GN1599" s="904"/>
      <c r="GO1599" s="904"/>
      <c r="GP1599" s="904"/>
      <c r="GQ1599" s="904"/>
      <c r="GR1599" s="904"/>
      <c r="GS1599" s="904"/>
      <c r="GT1599" s="904"/>
      <c r="GU1599" s="904"/>
      <c r="GV1599" s="904"/>
      <c r="GW1599" s="904"/>
      <c r="GX1599" s="904"/>
      <c r="GY1599" s="904"/>
      <c r="GZ1599" s="904"/>
      <c r="HA1599" s="904"/>
      <c r="HB1599" s="904"/>
      <c r="HC1599" s="904"/>
      <c r="HD1599" s="904"/>
      <c r="HE1599" s="904"/>
      <c r="HF1599" s="904"/>
      <c r="HG1599" s="904"/>
      <c r="HH1599" s="904"/>
      <c r="HI1599" s="904"/>
      <c r="HJ1599" s="904"/>
      <c r="HK1599" s="904"/>
      <c r="HL1599" s="904"/>
      <c r="HM1599" s="904"/>
      <c r="HN1599" s="904"/>
      <c r="HO1599" s="904"/>
      <c r="HP1599" s="904"/>
      <c r="HQ1599" s="904"/>
      <c r="HR1599" s="904"/>
      <c r="HS1599" s="904"/>
      <c r="HT1599" s="904"/>
      <c r="HU1599" s="904"/>
      <c r="HV1599" s="904"/>
      <c r="HW1599" s="904"/>
      <c r="HX1599" s="904"/>
      <c r="HY1599" s="904"/>
      <c r="HZ1599" s="904"/>
      <c r="IA1599" s="904"/>
      <c r="IB1599" s="904"/>
      <c r="IC1599" s="904"/>
      <c r="ID1599" s="904"/>
      <c r="IE1599" s="904"/>
      <c r="IF1599" s="904"/>
      <c r="IG1599" s="904"/>
      <c r="IH1599" s="904"/>
      <c r="II1599" s="904"/>
      <c r="IJ1599" s="904"/>
      <c r="IK1599" s="904"/>
      <c r="IL1599" s="904"/>
      <c r="IM1599" s="904"/>
      <c r="IN1599" s="904"/>
      <c r="IO1599" s="904"/>
      <c r="IP1599" s="904"/>
      <c r="IQ1599" s="904"/>
      <c r="IR1599" s="904"/>
      <c r="IS1599" s="904"/>
      <c r="IT1599" s="904"/>
      <c r="IU1599" s="904"/>
      <c r="IV1599" s="904"/>
      <c r="IW1599" s="904"/>
      <c r="IX1599" s="904"/>
      <c r="IY1599" s="904"/>
      <c r="IZ1599" s="904"/>
      <c r="JA1599" s="904"/>
      <c r="JB1599" s="904"/>
      <c r="JC1599" s="904"/>
      <c r="JD1599" s="904"/>
      <c r="JE1599" s="904"/>
      <c r="JF1599" s="904"/>
      <c r="JG1599" s="904"/>
      <c r="JH1599" s="904"/>
      <c r="JI1599" s="904"/>
      <c r="JJ1599" s="904"/>
      <c r="JK1599" s="904"/>
      <c r="JL1599" s="904"/>
      <c r="JM1599" s="904"/>
      <c r="JN1599" s="904"/>
      <c r="JO1599" s="904"/>
      <c r="JP1599" s="904"/>
      <c r="JQ1599" s="904"/>
      <c r="JR1599" s="904"/>
      <c r="JS1599" s="904"/>
      <c r="JT1599" s="904"/>
      <c r="JU1599" s="904"/>
      <c r="JV1599" s="904"/>
      <c r="JW1599" s="904"/>
      <c r="JX1599" s="904"/>
      <c r="JY1599" s="904"/>
      <c r="JZ1599" s="904"/>
      <c r="KA1599" s="904"/>
      <c r="KB1599" s="904"/>
      <c r="KC1599" s="904"/>
      <c r="KD1599" s="904"/>
      <c r="KE1599" s="904"/>
      <c r="KF1599" s="904"/>
      <c r="KG1599" s="904"/>
      <c r="KH1599" s="904"/>
      <c r="KI1599" s="904"/>
      <c r="KJ1599" s="904"/>
      <c r="KK1599" s="904"/>
      <c r="KL1599" s="904"/>
      <c r="KM1599" s="904"/>
      <c r="KN1599" s="904"/>
      <c r="KO1599" s="904"/>
      <c r="KP1599" s="904"/>
      <c r="KQ1599" s="904"/>
      <c r="KR1599" s="904"/>
      <c r="KS1599" s="904"/>
      <c r="KT1599" s="904"/>
      <c r="KU1599" s="904"/>
      <c r="KV1599" s="904"/>
      <c r="KW1599" s="904"/>
      <c r="KX1599" s="904"/>
      <c r="KY1599" s="904"/>
      <c r="KZ1599" s="904"/>
      <c r="LA1599" s="904"/>
      <c r="LB1599" s="904"/>
      <c r="LC1599" s="904"/>
      <c r="LD1599" s="904"/>
      <c r="LE1599" s="904"/>
      <c r="LF1599" s="904"/>
      <c r="LG1599" s="904"/>
      <c r="LH1599" s="904"/>
      <c r="LI1599" s="904"/>
      <c r="LJ1599" s="904"/>
      <c r="LK1599" s="904"/>
      <c r="LL1599" s="904"/>
      <c r="LM1599" s="904"/>
      <c r="LN1599" s="904"/>
      <c r="LO1599" s="904"/>
      <c r="LP1599" s="904"/>
      <c r="LQ1599" s="904"/>
      <c r="LR1599" s="904"/>
      <c r="LS1599" s="904"/>
      <c r="LT1599" s="904"/>
      <c r="LU1599" s="904"/>
      <c r="LV1599" s="904"/>
      <c r="LW1599" s="904"/>
      <c r="LX1599" s="904"/>
      <c r="LY1599" s="904"/>
      <c r="LZ1599" s="904"/>
      <c r="MA1599" s="904"/>
      <c r="MB1599" s="904"/>
      <c r="MC1599" s="904"/>
      <c r="MD1599" s="904"/>
      <c r="ME1599" s="904"/>
      <c r="MF1599" s="904"/>
      <c r="MG1599" s="904"/>
      <c r="MH1599" s="904"/>
      <c r="MI1599" s="904"/>
      <c r="MJ1599" s="904"/>
      <c r="MK1599" s="904"/>
      <c r="ML1599" s="904"/>
      <c r="MM1599" s="904"/>
      <c r="MN1599" s="904"/>
      <c r="MO1599" s="904"/>
      <c r="MP1599" s="904"/>
      <c r="MQ1599" s="904"/>
      <c r="MR1599" s="904"/>
      <c r="MS1599" s="904"/>
      <c r="MT1599" s="904"/>
      <c r="MU1599" s="904"/>
      <c r="MV1599" s="904"/>
      <c r="MW1599" s="904"/>
      <c r="MX1599" s="904"/>
      <c r="MY1599" s="904"/>
      <c r="MZ1599" s="904"/>
      <c r="NA1599" s="904"/>
      <c r="NB1599" s="904"/>
      <c r="NC1599" s="904"/>
      <c r="ND1599" s="904"/>
      <c r="NE1599" s="904"/>
      <c r="NF1599" s="904"/>
      <c r="NG1599" s="904"/>
      <c r="NH1599" s="904"/>
      <c r="NI1599" s="904"/>
      <c r="NJ1599" s="904"/>
      <c r="NK1599" s="904"/>
      <c r="NL1599" s="904"/>
      <c r="NM1599" s="904"/>
      <c r="NN1599" s="904"/>
      <c r="NO1599" s="904"/>
      <c r="NP1599" s="904"/>
      <c r="NQ1599" s="904"/>
      <c r="NR1599" s="904"/>
      <c r="NS1599" s="904"/>
      <c r="NT1599" s="904"/>
      <c r="NU1599" s="904"/>
      <c r="NV1599" s="904"/>
      <c r="NW1599" s="904"/>
      <c r="NX1599" s="904"/>
      <c r="NY1599" s="904"/>
      <c r="NZ1599" s="904"/>
      <c r="OA1599" s="904"/>
      <c r="OB1599" s="904"/>
      <c r="OC1599" s="904"/>
      <c r="OD1599" s="904"/>
      <c r="OE1599" s="904"/>
      <c r="OF1599" s="904"/>
      <c r="OG1599" s="904"/>
      <c r="OH1599" s="904"/>
      <c r="OI1599" s="904"/>
      <c r="OJ1599" s="904"/>
      <c r="OK1599" s="904"/>
      <c r="OL1599" s="904"/>
      <c r="OM1599" s="904"/>
      <c r="ON1599" s="904"/>
      <c r="OO1599" s="904"/>
      <c r="OP1599" s="904"/>
      <c r="OQ1599" s="904"/>
      <c r="OR1599" s="904"/>
      <c r="OS1599" s="904"/>
      <c r="OT1599" s="904"/>
      <c r="OU1599" s="904"/>
      <c r="OV1599" s="904"/>
      <c r="OW1599" s="904"/>
      <c r="OX1599" s="904"/>
      <c r="OY1599" s="904"/>
      <c r="OZ1599" s="904"/>
      <c r="PA1599" s="904"/>
      <c r="PB1599" s="904"/>
      <c r="PC1599" s="904"/>
      <c r="PD1599" s="904"/>
      <c r="PE1599" s="904"/>
      <c r="PF1599" s="904"/>
      <c r="PG1599" s="904"/>
      <c r="PH1599" s="904"/>
      <c r="PI1599" s="904"/>
      <c r="PJ1599" s="904"/>
      <c r="PK1599" s="904"/>
      <c r="PL1599" s="904"/>
      <c r="PM1599" s="904"/>
      <c r="PN1599" s="904"/>
      <c r="PO1599" s="904"/>
      <c r="PP1599" s="904"/>
      <c r="PQ1599" s="904"/>
      <c r="PR1599" s="904"/>
      <c r="PS1599" s="904"/>
      <c r="PT1599" s="904"/>
      <c r="PU1599" s="904"/>
      <c r="PV1599" s="904"/>
      <c r="PW1599" s="904"/>
      <c r="PX1599" s="904"/>
      <c r="PY1599" s="904"/>
      <c r="PZ1599" s="904"/>
      <c r="QA1599" s="904"/>
      <c r="QB1599" s="904"/>
      <c r="QC1599" s="904"/>
      <c r="QD1599" s="904"/>
      <c r="QE1599" s="904"/>
      <c r="QF1599" s="904"/>
      <c r="QG1599" s="904"/>
      <c r="QH1599" s="904"/>
      <c r="QI1599" s="904"/>
      <c r="QJ1599" s="904"/>
      <c r="QK1599" s="904"/>
      <c r="QL1599" s="904"/>
      <c r="QM1599" s="904"/>
      <c r="QN1599" s="904"/>
      <c r="QO1599" s="904"/>
      <c r="QP1599" s="904"/>
      <c r="QQ1599" s="904"/>
      <c r="QR1599" s="904"/>
      <c r="QS1599" s="904"/>
      <c r="QT1599" s="904"/>
      <c r="QU1599" s="904"/>
      <c r="QV1599" s="904"/>
      <c r="QW1599" s="904"/>
      <c r="QX1599" s="904"/>
      <c r="QY1599" s="904"/>
      <c r="QZ1599" s="904"/>
      <c r="RA1599" s="904"/>
      <c r="RB1599" s="904"/>
      <c r="RC1599" s="904"/>
      <c r="RD1599" s="904"/>
      <c r="RE1599" s="904"/>
      <c r="RF1599" s="904"/>
      <c r="RG1599" s="904"/>
      <c r="RH1599" s="904"/>
      <c r="RI1599" s="904"/>
      <c r="RJ1599" s="904"/>
      <c r="RK1599" s="904"/>
      <c r="RL1599" s="904"/>
      <c r="RM1599" s="904"/>
      <c r="RN1599" s="904"/>
      <c r="RO1599" s="904"/>
      <c r="RP1599" s="904"/>
      <c r="RQ1599" s="904"/>
      <c r="RR1599" s="904"/>
      <c r="RS1599" s="904"/>
      <c r="RT1599" s="904"/>
      <c r="RU1599" s="904"/>
      <c r="RV1599" s="904"/>
      <c r="RW1599" s="904"/>
      <c r="RX1599" s="904"/>
      <c r="RY1599" s="904"/>
      <c r="RZ1599" s="904"/>
      <c r="SA1599" s="904"/>
      <c r="SB1599" s="904"/>
      <c r="SC1599" s="904"/>
      <c r="SD1599" s="904"/>
      <c r="SE1599" s="904"/>
      <c r="SF1599" s="904"/>
      <c r="SG1599" s="904"/>
      <c r="SH1599" s="904"/>
      <c r="SI1599" s="904"/>
      <c r="SJ1599" s="904"/>
      <c r="SK1599" s="904"/>
      <c r="SL1599" s="904"/>
      <c r="SM1599" s="904"/>
      <c r="SN1599" s="904"/>
      <c r="SO1599" s="904"/>
      <c r="SP1599" s="904"/>
      <c r="SQ1599" s="904"/>
      <c r="SR1599" s="904"/>
      <c r="SS1599" s="904"/>
      <c r="ST1599" s="904"/>
      <c r="SU1599" s="904"/>
      <c r="SV1599" s="904"/>
      <c r="SW1599" s="904"/>
      <c r="SX1599" s="904"/>
      <c r="SY1599" s="904"/>
      <c r="SZ1599" s="904"/>
      <c r="TA1599" s="904"/>
      <c r="TB1599" s="904"/>
      <c r="TC1599" s="904"/>
      <c r="TD1599" s="904"/>
      <c r="TE1599" s="904"/>
      <c r="TF1599" s="904"/>
      <c r="TG1599" s="904"/>
      <c r="TH1599" s="904"/>
      <c r="TI1599" s="904"/>
    </row>
    <row r="1600" spans="1:529" s="910" customFormat="1" ht="46.5" customHeight="1" thickBot="1" x14ac:dyDescent="0.3">
      <c r="A1600" s="900" t="s">
        <v>8958</v>
      </c>
      <c r="B1600" s="898">
        <v>45449</v>
      </c>
      <c r="C1600" s="899" t="s">
        <v>8962</v>
      </c>
      <c r="D1600" s="899" t="s">
        <v>8959</v>
      </c>
      <c r="E1600" s="899" t="s">
        <v>7322</v>
      </c>
      <c r="F1600" s="899" t="s">
        <v>41</v>
      </c>
      <c r="G1600" s="899" t="s">
        <v>33</v>
      </c>
      <c r="H1600" s="900" t="s">
        <v>8960</v>
      </c>
      <c r="I1600" s="898">
        <v>45470</v>
      </c>
      <c r="J1600" s="898">
        <v>47640</v>
      </c>
      <c r="K1600" s="899"/>
      <c r="L1600" s="899" t="s">
        <v>6749</v>
      </c>
      <c r="M1600" s="899" t="s">
        <v>8961</v>
      </c>
      <c r="N1600" s="899" t="s">
        <v>34</v>
      </c>
      <c r="O1600" s="899">
        <v>1755</v>
      </c>
      <c r="P1600" s="901"/>
      <c r="Q1600" s="901"/>
      <c r="R1600" s="901"/>
      <c r="S1600" s="901"/>
      <c r="T1600" s="902">
        <v>229.45</v>
      </c>
      <c r="U1600" s="899">
        <v>7.67</v>
      </c>
      <c r="V1600" s="899">
        <v>1755</v>
      </c>
      <c r="W1600" s="900" t="s">
        <v>8055</v>
      </c>
      <c r="X1600" s="899">
        <v>35</v>
      </c>
      <c r="Y1600" s="899">
        <v>25</v>
      </c>
      <c r="Z1600" s="899">
        <v>125</v>
      </c>
      <c r="AA1600" s="899" t="s">
        <v>1090</v>
      </c>
      <c r="AB1600" s="899" t="s">
        <v>1090</v>
      </c>
      <c r="AC1600" s="899" t="s">
        <v>1090</v>
      </c>
      <c r="AD1600" s="899" t="s">
        <v>1090</v>
      </c>
      <c r="AE1600" s="899" t="s">
        <v>1090</v>
      </c>
      <c r="AF1600" s="899">
        <v>0.3</v>
      </c>
      <c r="AG1600" s="899" t="s">
        <v>1090</v>
      </c>
      <c r="AH1600" s="899">
        <v>536.39</v>
      </c>
      <c r="AI1600" s="899" t="s">
        <v>8964</v>
      </c>
      <c r="AJ1600" s="899" t="s">
        <v>8965</v>
      </c>
      <c r="AK1600" s="899" t="s">
        <v>200</v>
      </c>
      <c r="AL1600" s="903"/>
      <c r="AM1600" s="904"/>
      <c r="AN1600" s="904"/>
      <c r="AO1600" s="904"/>
      <c r="AP1600" s="904"/>
      <c r="AQ1600" s="904"/>
      <c r="AR1600" s="904"/>
      <c r="AS1600" s="904"/>
      <c r="AT1600" s="904"/>
      <c r="AU1600" s="904"/>
      <c r="AV1600" s="904"/>
      <c r="AW1600" s="904"/>
      <c r="AX1600" s="904"/>
      <c r="AY1600" s="904"/>
      <c r="AZ1600" s="904"/>
      <c r="BA1600" s="904"/>
      <c r="BB1600" s="904"/>
      <c r="BC1600" s="904"/>
      <c r="BD1600" s="904"/>
      <c r="BE1600" s="904"/>
      <c r="BF1600" s="904"/>
      <c r="BG1600" s="904"/>
      <c r="BH1600" s="904"/>
      <c r="BI1600" s="904"/>
      <c r="BJ1600" s="904"/>
      <c r="BK1600" s="904"/>
      <c r="BL1600" s="904"/>
      <c r="BM1600" s="904"/>
      <c r="BN1600" s="904"/>
      <c r="BO1600" s="904"/>
      <c r="BP1600" s="904"/>
      <c r="BQ1600" s="904"/>
      <c r="BR1600" s="904"/>
      <c r="BS1600" s="904"/>
      <c r="BT1600" s="904"/>
      <c r="BU1600" s="904"/>
      <c r="BV1600" s="904"/>
      <c r="BW1600" s="904"/>
      <c r="BX1600" s="904"/>
      <c r="BY1600" s="904"/>
      <c r="BZ1600" s="904"/>
      <c r="CA1600" s="904"/>
      <c r="CB1600" s="904"/>
      <c r="CC1600" s="904"/>
      <c r="CD1600" s="904"/>
      <c r="CE1600" s="904"/>
      <c r="CF1600" s="904"/>
      <c r="CG1600" s="904"/>
      <c r="CH1600" s="904"/>
      <c r="CI1600" s="904"/>
      <c r="CJ1600" s="904"/>
      <c r="CK1600" s="904"/>
      <c r="CL1600" s="904"/>
      <c r="CM1600" s="904"/>
      <c r="CN1600" s="904"/>
      <c r="CO1600" s="904"/>
      <c r="CP1600" s="904"/>
      <c r="CQ1600" s="904"/>
      <c r="CR1600" s="904"/>
      <c r="CS1600" s="904"/>
      <c r="CT1600" s="904"/>
      <c r="CU1600" s="904"/>
      <c r="CV1600" s="904"/>
      <c r="CW1600" s="904"/>
      <c r="CX1600" s="904"/>
      <c r="CY1600" s="904"/>
      <c r="CZ1600" s="904"/>
      <c r="DA1600" s="904"/>
      <c r="DB1600" s="904"/>
      <c r="DC1600" s="904"/>
      <c r="DD1600" s="904"/>
      <c r="DE1600" s="904"/>
      <c r="DF1600" s="904"/>
      <c r="DG1600" s="904"/>
      <c r="DH1600" s="904"/>
      <c r="DI1600" s="904"/>
      <c r="DJ1600" s="904"/>
      <c r="DK1600" s="904"/>
      <c r="DL1600" s="904"/>
      <c r="DM1600" s="904"/>
      <c r="DN1600" s="904"/>
      <c r="DO1600" s="904"/>
      <c r="DP1600" s="904"/>
      <c r="DQ1600" s="904"/>
      <c r="DR1600" s="904"/>
      <c r="DS1600" s="904"/>
      <c r="DT1600" s="904"/>
      <c r="DU1600" s="904"/>
      <c r="DV1600" s="904"/>
      <c r="DW1600" s="904"/>
      <c r="DX1600" s="904"/>
      <c r="DY1600" s="904"/>
      <c r="DZ1600" s="904"/>
      <c r="EA1600" s="904"/>
      <c r="EB1600" s="904"/>
      <c r="EC1600" s="904"/>
      <c r="ED1600" s="904"/>
      <c r="EE1600" s="904"/>
      <c r="EF1600" s="904"/>
      <c r="EG1600" s="904"/>
      <c r="EH1600" s="904"/>
      <c r="EI1600" s="904"/>
      <c r="EJ1600" s="904"/>
      <c r="EK1600" s="904"/>
      <c r="EL1600" s="904"/>
      <c r="EM1600" s="904"/>
      <c r="EN1600" s="904"/>
      <c r="EO1600" s="904"/>
      <c r="EP1600" s="904"/>
      <c r="EQ1600" s="904"/>
      <c r="ER1600" s="904"/>
      <c r="ES1600" s="904"/>
      <c r="ET1600" s="904"/>
      <c r="EU1600" s="904"/>
      <c r="EV1600" s="904"/>
      <c r="EW1600" s="904"/>
      <c r="EX1600" s="904"/>
      <c r="EY1600" s="904"/>
      <c r="EZ1600" s="904"/>
      <c r="FA1600" s="904"/>
      <c r="FB1600" s="904"/>
      <c r="FC1600" s="904"/>
      <c r="FD1600" s="904"/>
      <c r="FE1600" s="904"/>
      <c r="FF1600" s="904"/>
      <c r="FG1600" s="904"/>
      <c r="FH1600" s="904"/>
      <c r="FI1600" s="904"/>
      <c r="FJ1600" s="904"/>
      <c r="FK1600" s="904"/>
      <c r="FL1600" s="904"/>
      <c r="FM1600" s="904"/>
      <c r="FN1600" s="904"/>
      <c r="FO1600" s="904"/>
      <c r="FP1600" s="904"/>
      <c r="FQ1600" s="904"/>
      <c r="FR1600" s="904"/>
      <c r="FS1600" s="904"/>
      <c r="FT1600" s="904"/>
      <c r="FU1600" s="904"/>
      <c r="FV1600" s="904"/>
      <c r="FW1600" s="904"/>
      <c r="FX1600" s="904"/>
      <c r="FY1600" s="904"/>
      <c r="FZ1600" s="904"/>
      <c r="GA1600" s="904"/>
      <c r="GB1600" s="904"/>
      <c r="GC1600" s="904"/>
      <c r="GD1600" s="904"/>
      <c r="GE1600" s="904"/>
      <c r="GF1600" s="904"/>
      <c r="GG1600" s="904"/>
      <c r="GH1600" s="904"/>
      <c r="GI1600" s="904"/>
      <c r="GJ1600" s="904"/>
      <c r="GK1600" s="904"/>
      <c r="GL1600" s="904"/>
      <c r="GM1600" s="904"/>
      <c r="GN1600" s="904"/>
      <c r="GO1600" s="904"/>
      <c r="GP1600" s="904"/>
      <c r="GQ1600" s="904"/>
      <c r="GR1600" s="904"/>
      <c r="GS1600" s="904"/>
      <c r="GT1600" s="904"/>
      <c r="GU1600" s="904"/>
      <c r="GV1600" s="904"/>
      <c r="GW1600" s="904"/>
      <c r="GX1600" s="904"/>
      <c r="GY1600" s="904"/>
      <c r="GZ1600" s="904"/>
      <c r="HA1600" s="904"/>
      <c r="HB1600" s="904"/>
      <c r="HC1600" s="904"/>
      <c r="HD1600" s="904"/>
      <c r="HE1600" s="904"/>
      <c r="HF1600" s="904"/>
      <c r="HG1600" s="904"/>
      <c r="HH1600" s="904"/>
      <c r="HI1600" s="904"/>
      <c r="HJ1600" s="904"/>
      <c r="HK1600" s="904"/>
      <c r="HL1600" s="904"/>
      <c r="HM1600" s="904"/>
      <c r="HN1600" s="904"/>
      <c r="HO1600" s="904"/>
      <c r="HP1600" s="904"/>
      <c r="HQ1600" s="904"/>
      <c r="HR1600" s="904"/>
      <c r="HS1600" s="904"/>
      <c r="HT1600" s="904"/>
      <c r="HU1600" s="904"/>
      <c r="HV1600" s="904"/>
      <c r="HW1600" s="904"/>
      <c r="HX1600" s="904"/>
      <c r="HY1600" s="904"/>
      <c r="HZ1600" s="904"/>
      <c r="IA1600" s="904"/>
      <c r="IB1600" s="904"/>
      <c r="IC1600" s="904"/>
      <c r="ID1600" s="904"/>
      <c r="IE1600" s="904"/>
      <c r="IF1600" s="904"/>
      <c r="IG1600" s="904"/>
      <c r="IH1600" s="904"/>
      <c r="II1600" s="904"/>
      <c r="IJ1600" s="904"/>
      <c r="IK1600" s="904"/>
      <c r="IL1600" s="904"/>
      <c r="IM1600" s="904"/>
      <c r="IN1600" s="904"/>
      <c r="IO1600" s="904"/>
      <c r="IP1600" s="904"/>
      <c r="IQ1600" s="904"/>
      <c r="IR1600" s="904"/>
      <c r="IS1600" s="904"/>
      <c r="IT1600" s="904"/>
      <c r="IU1600" s="904"/>
      <c r="IV1600" s="904"/>
      <c r="IW1600" s="904"/>
      <c r="IX1600" s="904"/>
      <c r="IY1600" s="904"/>
      <c r="IZ1600" s="904"/>
      <c r="JA1600" s="904"/>
      <c r="JB1600" s="904"/>
      <c r="JC1600" s="904"/>
      <c r="JD1600" s="904"/>
      <c r="JE1600" s="904"/>
      <c r="JF1600" s="904"/>
      <c r="JG1600" s="904"/>
      <c r="JH1600" s="904"/>
      <c r="JI1600" s="904"/>
      <c r="JJ1600" s="904"/>
      <c r="JK1600" s="904"/>
      <c r="JL1600" s="904"/>
      <c r="JM1600" s="904"/>
      <c r="JN1600" s="904"/>
      <c r="JO1600" s="904"/>
      <c r="JP1600" s="904"/>
      <c r="JQ1600" s="904"/>
      <c r="JR1600" s="904"/>
      <c r="JS1600" s="904"/>
      <c r="JT1600" s="904"/>
      <c r="JU1600" s="904"/>
      <c r="JV1600" s="904"/>
      <c r="JW1600" s="904"/>
      <c r="JX1600" s="904"/>
      <c r="JY1600" s="904"/>
      <c r="JZ1600" s="904"/>
      <c r="KA1600" s="904"/>
      <c r="KB1600" s="904"/>
      <c r="KC1600" s="904"/>
      <c r="KD1600" s="904"/>
      <c r="KE1600" s="904"/>
      <c r="KF1600" s="904"/>
      <c r="KG1600" s="904"/>
      <c r="KH1600" s="904"/>
      <c r="KI1600" s="904"/>
      <c r="KJ1600" s="904"/>
      <c r="KK1600" s="904"/>
      <c r="KL1600" s="904"/>
      <c r="KM1600" s="904"/>
      <c r="KN1600" s="904"/>
      <c r="KO1600" s="904"/>
      <c r="KP1600" s="904"/>
      <c r="KQ1600" s="904"/>
      <c r="KR1600" s="904"/>
      <c r="KS1600" s="904"/>
      <c r="KT1600" s="904"/>
      <c r="KU1600" s="904"/>
      <c r="KV1600" s="904"/>
      <c r="KW1600" s="904"/>
      <c r="KX1600" s="904"/>
      <c r="KY1600" s="904"/>
      <c r="KZ1600" s="904"/>
      <c r="LA1600" s="904"/>
      <c r="LB1600" s="904"/>
      <c r="LC1600" s="904"/>
      <c r="LD1600" s="904"/>
      <c r="LE1600" s="904"/>
      <c r="LF1600" s="904"/>
      <c r="LG1600" s="904"/>
      <c r="LH1600" s="904"/>
      <c r="LI1600" s="904"/>
      <c r="LJ1600" s="904"/>
      <c r="LK1600" s="904"/>
      <c r="LL1600" s="904"/>
      <c r="LM1600" s="904"/>
      <c r="LN1600" s="904"/>
      <c r="LO1600" s="904"/>
      <c r="LP1600" s="904"/>
      <c r="LQ1600" s="904"/>
      <c r="LR1600" s="904"/>
      <c r="LS1600" s="904"/>
      <c r="LT1600" s="904"/>
      <c r="LU1600" s="904"/>
      <c r="LV1600" s="904"/>
      <c r="LW1600" s="904"/>
      <c r="LX1600" s="904"/>
      <c r="LY1600" s="904"/>
      <c r="LZ1600" s="904"/>
      <c r="MA1600" s="904"/>
      <c r="MB1600" s="904"/>
      <c r="MC1600" s="904"/>
      <c r="MD1600" s="904"/>
      <c r="ME1600" s="904"/>
      <c r="MF1600" s="904"/>
      <c r="MG1600" s="904"/>
      <c r="MH1600" s="904"/>
      <c r="MI1600" s="904"/>
      <c r="MJ1600" s="904"/>
      <c r="MK1600" s="904"/>
      <c r="ML1600" s="904"/>
      <c r="MM1600" s="904"/>
      <c r="MN1600" s="904"/>
      <c r="MO1600" s="904"/>
      <c r="MP1600" s="904"/>
      <c r="MQ1600" s="904"/>
      <c r="MR1600" s="904"/>
      <c r="MS1600" s="904"/>
      <c r="MT1600" s="904"/>
      <c r="MU1600" s="904"/>
      <c r="MV1600" s="904"/>
      <c r="MW1600" s="904"/>
      <c r="MX1600" s="904"/>
      <c r="MY1600" s="904"/>
      <c r="MZ1600" s="904"/>
      <c r="NA1600" s="904"/>
      <c r="NB1600" s="904"/>
      <c r="NC1600" s="904"/>
      <c r="ND1600" s="904"/>
      <c r="NE1600" s="904"/>
      <c r="NF1600" s="904"/>
      <c r="NG1600" s="904"/>
      <c r="NH1600" s="904"/>
      <c r="NI1600" s="904"/>
      <c r="NJ1600" s="904"/>
      <c r="NK1600" s="904"/>
      <c r="NL1600" s="904"/>
      <c r="NM1600" s="904"/>
      <c r="NN1600" s="904"/>
      <c r="NO1600" s="904"/>
      <c r="NP1600" s="904"/>
      <c r="NQ1600" s="904"/>
      <c r="NR1600" s="904"/>
      <c r="NS1600" s="904"/>
      <c r="NT1600" s="904"/>
      <c r="NU1600" s="904"/>
      <c r="NV1600" s="904"/>
      <c r="NW1600" s="904"/>
      <c r="NX1600" s="904"/>
      <c r="NY1600" s="904"/>
      <c r="NZ1600" s="904"/>
      <c r="OA1600" s="904"/>
      <c r="OB1600" s="904"/>
      <c r="OC1600" s="904"/>
      <c r="OD1600" s="904"/>
      <c r="OE1600" s="904"/>
      <c r="OF1600" s="904"/>
      <c r="OG1600" s="904"/>
      <c r="OH1600" s="904"/>
      <c r="OI1600" s="904"/>
      <c r="OJ1600" s="904"/>
      <c r="OK1600" s="904"/>
      <c r="OL1600" s="904"/>
      <c r="OM1600" s="904"/>
      <c r="ON1600" s="904"/>
      <c r="OO1600" s="904"/>
      <c r="OP1600" s="904"/>
      <c r="OQ1600" s="904"/>
      <c r="OR1600" s="904"/>
      <c r="OS1600" s="904"/>
      <c r="OT1600" s="904"/>
      <c r="OU1600" s="904"/>
      <c r="OV1600" s="904"/>
      <c r="OW1600" s="904"/>
      <c r="OX1600" s="904"/>
      <c r="OY1600" s="904"/>
      <c r="OZ1600" s="904"/>
      <c r="PA1600" s="904"/>
      <c r="PB1600" s="904"/>
      <c r="PC1600" s="904"/>
      <c r="PD1600" s="904"/>
      <c r="PE1600" s="904"/>
      <c r="PF1600" s="904"/>
      <c r="PG1600" s="904"/>
      <c r="PH1600" s="904"/>
      <c r="PI1600" s="904"/>
      <c r="PJ1600" s="904"/>
      <c r="PK1600" s="904"/>
      <c r="PL1600" s="904"/>
      <c r="PM1600" s="904"/>
      <c r="PN1600" s="904"/>
      <c r="PO1600" s="904"/>
      <c r="PP1600" s="904"/>
      <c r="PQ1600" s="904"/>
      <c r="PR1600" s="904"/>
      <c r="PS1600" s="904"/>
      <c r="PT1600" s="904"/>
      <c r="PU1600" s="904"/>
      <c r="PV1600" s="904"/>
      <c r="PW1600" s="904"/>
      <c r="PX1600" s="904"/>
      <c r="PY1600" s="904"/>
      <c r="PZ1600" s="904"/>
      <c r="QA1600" s="904"/>
      <c r="QB1600" s="904"/>
      <c r="QC1600" s="904"/>
      <c r="QD1600" s="904"/>
      <c r="QE1600" s="904"/>
      <c r="QF1600" s="904"/>
      <c r="QG1600" s="904"/>
      <c r="QH1600" s="904"/>
      <c r="QI1600" s="904"/>
      <c r="QJ1600" s="904"/>
      <c r="QK1600" s="904"/>
      <c r="QL1600" s="904"/>
      <c r="QM1600" s="904"/>
      <c r="QN1600" s="904"/>
      <c r="QO1600" s="904"/>
      <c r="QP1600" s="904"/>
      <c r="QQ1600" s="904"/>
      <c r="QR1600" s="904"/>
      <c r="QS1600" s="904"/>
      <c r="QT1600" s="904"/>
      <c r="QU1600" s="904"/>
      <c r="QV1600" s="904"/>
      <c r="QW1600" s="904"/>
      <c r="QX1600" s="904"/>
      <c r="QY1600" s="904"/>
      <c r="QZ1600" s="904"/>
      <c r="RA1600" s="904"/>
      <c r="RB1600" s="904"/>
      <c r="RC1600" s="904"/>
      <c r="RD1600" s="904"/>
      <c r="RE1600" s="904"/>
      <c r="RF1600" s="904"/>
      <c r="RG1600" s="904"/>
      <c r="RH1600" s="904"/>
      <c r="RI1600" s="904"/>
      <c r="RJ1600" s="904"/>
      <c r="RK1600" s="904"/>
      <c r="RL1600" s="904"/>
      <c r="RM1600" s="904"/>
      <c r="RN1600" s="904"/>
      <c r="RO1600" s="904"/>
      <c r="RP1600" s="904"/>
      <c r="RQ1600" s="904"/>
      <c r="RR1600" s="904"/>
      <c r="RS1600" s="904"/>
      <c r="RT1600" s="904"/>
      <c r="RU1600" s="904"/>
      <c r="RV1600" s="904"/>
      <c r="RW1600" s="904"/>
      <c r="RX1600" s="904"/>
      <c r="RY1600" s="904"/>
      <c r="RZ1600" s="904"/>
      <c r="SA1600" s="904"/>
      <c r="SB1600" s="904"/>
      <c r="SC1600" s="904"/>
      <c r="SD1600" s="904"/>
      <c r="SE1600" s="904"/>
      <c r="SF1600" s="904"/>
      <c r="SG1600" s="904"/>
      <c r="SH1600" s="904"/>
      <c r="SI1600" s="904"/>
      <c r="SJ1600" s="904"/>
      <c r="SK1600" s="904"/>
      <c r="SL1600" s="904"/>
      <c r="SM1600" s="904"/>
      <c r="SN1600" s="904"/>
      <c r="SO1600" s="904"/>
      <c r="SP1600" s="904"/>
      <c r="SQ1600" s="904"/>
      <c r="SR1600" s="904"/>
      <c r="SS1600" s="904"/>
      <c r="ST1600" s="904"/>
      <c r="SU1600" s="904"/>
      <c r="SV1600" s="904"/>
      <c r="SW1600" s="904"/>
      <c r="SX1600" s="904"/>
      <c r="SY1600" s="904"/>
      <c r="SZ1600" s="904"/>
      <c r="TA1600" s="904"/>
      <c r="TB1600" s="904"/>
      <c r="TC1600" s="904"/>
      <c r="TD1600" s="904"/>
      <c r="TE1600" s="904"/>
      <c r="TF1600" s="904"/>
      <c r="TG1600" s="904"/>
      <c r="TH1600" s="904"/>
      <c r="TI1600" s="904"/>
    </row>
    <row r="1601" spans="1:529" s="910" customFormat="1" ht="46.5" customHeight="1" x14ac:dyDescent="0.25">
      <c r="A1601" s="867" t="s">
        <v>8979</v>
      </c>
      <c r="B1601" s="906">
        <v>45470</v>
      </c>
      <c r="C1601" s="871" t="s">
        <v>8983</v>
      </c>
      <c r="D1601" s="871" t="s">
        <v>7870</v>
      </c>
      <c r="E1601" s="871" t="s">
        <v>144</v>
      </c>
      <c r="F1601" s="871" t="s">
        <v>144</v>
      </c>
      <c r="G1601" s="871" t="s">
        <v>63</v>
      </c>
      <c r="H1601" s="867" t="s">
        <v>1714</v>
      </c>
      <c r="I1601" s="906">
        <v>45491</v>
      </c>
      <c r="J1601" s="906">
        <v>47661</v>
      </c>
      <c r="K1601" s="871"/>
      <c r="L1601" s="871" t="s">
        <v>365</v>
      </c>
      <c r="M1601" s="871" t="s">
        <v>289</v>
      </c>
      <c r="N1601" s="871" t="s">
        <v>25</v>
      </c>
      <c r="O1601" s="871">
        <v>3258</v>
      </c>
      <c r="P1601" s="907"/>
      <c r="Q1601" s="907"/>
      <c r="R1601" s="907"/>
      <c r="S1601" s="907"/>
      <c r="T1601" s="908" t="s">
        <v>8984</v>
      </c>
      <c r="U1601" s="871">
        <v>8.9</v>
      </c>
      <c r="V1601" s="871">
        <v>3258</v>
      </c>
      <c r="W1601" s="867" t="s">
        <v>8179</v>
      </c>
      <c r="X1601" s="871">
        <v>35</v>
      </c>
      <c r="Y1601" s="871"/>
      <c r="Z1601" s="871">
        <v>125</v>
      </c>
      <c r="AA1601" s="871" t="s">
        <v>1090</v>
      </c>
      <c r="AB1601" s="871" t="s">
        <v>1090</v>
      </c>
      <c r="AC1601" s="871" t="s">
        <v>1090</v>
      </c>
      <c r="AD1601" s="871" t="s">
        <v>1090</v>
      </c>
      <c r="AE1601" s="871" t="s">
        <v>1090</v>
      </c>
      <c r="AF1601" s="871">
        <v>1</v>
      </c>
      <c r="AG1601" s="871" t="s">
        <v>1090</v>
      </c>
      <c r="AH1601" s="871">
        <v>31</v>
      </c>
      <c r="AI1601" s="871" t="s">
        <v>8986</v>
      </c>
      <c r="AJ1601" s="871" t="s">
        <v>8987</v>
      </c>
      <c r="AK1601" s="871" t="s">
        <v>1108</v>
      </c>
      <c r="AL1601" s="909"/>
      <c r="AM1601" s="904"/>
      <c r="AN1601" s="904"/>
      <c r="AO1601" s="904"/>
      <c r="AP1601" s="904"/>
      <c r="AQ1601" s="904"/>
      <c r="AR1601" s="904"/>
      <c r="AS1601" s="904"/>
      <c r="AT1601" s="904"/>
      <c r="AU1601" s="904"/>
      <c r="AV1601" s="904"/>
      <c r="AW1601" s="904"/>
      <c r="AX1601" s="904"/>
      <c r="AY1601" s="904"/>
      <c r="AZ1601" s="904"/>
      <c r="BA1601" s="904"/>
      <c r="BB1601" s="904"/>
      <c r="BC1601" s="904"/>
      <c r="BD1601" s="904"/>
      <c r="BE1601" s="904"/>
      <c r="BF1601" s="904"/>
      <c r="BG1601" s="904"/>
      <c r="BH1601" s="904"/>
      <c r="BI1601" s="904"/>
      <c r="BJ1601" s="904"/>
      <c r="BK1601" s="904"/>
      <c r="BL1601" s="904"/>
      <c r="BM1601" s="904"/>
      <c r="BN1601" s="904"/>
      <c r="BO1601" s="904"/>
      <c r="BP1601" s="904"/>
      <c r="BQ1601" s="904"/>
      <c r="BR1601" s="904"/>
      <c r="BS1601" s="904"/>
      <c r="BT1601" s="904"/>
      <c r="BU1601" s="904"/>
      <c r="BV1601" s="904"/>
      <c r="BW1601" s="904"/>
      <c r="BX1601" s="904"/>
      <c r="BY1601" s="904"/>
      <c r="BZ1601" s="904"/>
      <c r="CA1601" s="904"/>
      <c r="CB1601" s="904"/>
      <c r="CC1601" s="904"/>
      <c r="CD1601" s="904"/>
      <c r="CE1601" s="904"/>
      <c r="CF1601" s="904"/>
      <c r="CG1601" s="904"/>
      <c r="CH1601" s="904"/>
      <c r="CI1601" s="904"/>
      <c r="CJ1601" s="904"/>
      <c r="CK1601" s="904"/>
      <c r="CL1601" s="904"/>
      <c r="CM1601" s="904"/>
      <c r="CN1601" s="904"/>
      <c r="CO1601" s="904"/>
      <c r="CP1601" s="904"/>
      <c r="CQ1601" s="904"/>
      <c r="CR1601" s="904"/>
      <c r="CS1601" s="904"/>
      <c r="CT1601" s="904"/>
      <c r="CU1601" s="904"/>
      <c r="CV1601" s="904"/>
      <c r="CW1601" s="904"/>
      <c r="CX1601" s="904"/>
      <c r="CY1601" s="904"/>
      <c r="CZ1601" s="904"/>
      <c r="DA1601" s="904"/>
      <c r="DB1601" s="904"/>
      <c r="DC1601" s="904"/>
      <c r="DD1601" s="904"/>
      <c r="DE1601" s="904"/>
      <c r="DF1601" s="904"/>
      <c r="DG1601" s="904"/>
      <c r="DH1601" s="904"/>
      <c r="DI1601" s="904"/>
      <c r="DJ1601" s="904"/>
      <c r="DK1601" s="904"/>
      <c r="DL1601" s="904"/>
      <c r="DM1601" s="904"/>
      <c r="DN1601" s="904"/>
      <c r="DO1601" s="904"/>
      <c r="DP1601" s="904"/>
      <c r="DQ1601" s="904"/>
      <c r="DR1601" s="904"/>
      <c r="DS1601" s="904"/>
      <c r="DT1601" s="904"/>
      <c r="DU1601" s="904"/>
      <c r="DV1601" s="904"/>
      <c r="DW1601" s="904"/>
      <c r="DX1601" s="904"/>
      <c r="DY1601" s="904"/>
      <c r="DZ1601" s="904"/>
      <c r="EA1601" s="904"/>
      <c r="EB1601" s="904"/>
      <c r="EC1601" s="904"/>
      <c r="ED1601" s="904"/>
      <c r="EE1601" s="904"/>
      <c r="EF1601" s="904"/>
      <c r="EG1601" s="904"/>
      <c r="EH1601" s="904"/>
      <c r="EI1601" s="904"/>
      <c r="EJ1601" s="904"/>
      <c r="EK1601" s="904"/>
      <c r="EL1601" s="904"/>
      <c r="EM1601" s="904"/>
      <c r="EN1601" s="904"/>
      <c r="EO1601" s="904"/>
      <c r="EP1601" s="904"/>
      <c r="EQ1601" s="904"/>
      <c r="ER1601" s="904"/>
      <c r="ES1601" s="904"/>
      <c r="ET1601" s="904"/>
      <c r="EU1601" s="904"/>
      <c r="EV1601" s="904"/>
      <c r="EW1601" s="904"/>
      <c r="EX1601" s="904"/>
      <c r="EY1601" s="904"/>
      <c r="EZ1601" s="904"/>
      <c r="FA1601" s="904"/>
      <c r="FB1601" s="904"/>
      <c r="FC1601" s="904"/>
      <c r="FD1601" s="904"/>
      <c r="FE1601" s="904"/>
      <c r="FF1601" s="904"/>
      <c r="FG1601" s="904"/>
      <c r="FH1601" s="904"/>
      <c r="FI1601" s="904"/>
      <c r="FJ1601" s="904"/>
      <c r="FK1601" s="904"/>
      <c r="FL1601" s="904"/>
      <c r="FM1601" s="904"/>
      <c r="FN1601" s="904"/>
      <c r="FO1601" s="904"/>
      <c r="FP1601" s="904"/>
      <c r="FQ1601" s="904"/>
      <c r="FR1601" s="904"/>
      <c r="FS1601" s="904"/>
      <c r="FT1601" s="904"/>
      <c r="FU1601" s="904"/>
      <c r="FV1601" s="904"/>
      <c r="FW1601" s="904"/>
      <c r="FX1601" s="904"/>
      <c r="FY1601" s="904"/>
      <c r="FZ1601" s="904"/>
      <c r="GA1601" s="904"/>
      <c r="GB1601" s="904"/>
      <c r="GC1601" s="904"/>
      <c r="GD1601" s="904"/>
      <c r="GE1601" s="904"/>
      <c r="GF1601" s="904"/>
      <c r="GG1601" s="904"/>
      <c r="GH1601" s="904"/>
      <c r="GI1601" s="904"/>
      <c r="GJ1601" s="904"/>
      <c r="GK1601" s="904"/>
      <c r="GL1601" s="904"/>
      <c r="GM1601" s="904"/>
      <c r="GN1601" s="904"/>
      <c r="GO1601" s="904"/>
      <c r="GP1601" s="904"/>
      <c r="GQ1601" s="904"/>
      <c r="GR1601" s="904"/>
      <c r="GS1601" s="904"/>
      <c r="GT1601" s="904"/>
      <c r="GU1601" s="904"/>
      <c r="GV1601" s="904"/>
      <c r="GW1601" s="904"/>
      <c r="GX1601" s="904"/>
      <c r="GY1601" s="904"/>
      <c r="GZ1601" s="904"/>
      <c r="HA1601" s="904"/>
      <c r="HB1601" s="904"/>
      <c r="HC1601" s="904"/>
      <c r="HD1601" s="904"/>
      <c r="HE1601" s="904"/>
      <c r="HF1601" s="904"/>
      <c r="HG1601" s="904"/>
      <c r="HH1601" s="904"/>
      <c r="HI1601" s="904"/>
      <c r="HJ1601" s="904"/>
      <c r="HK1601" s="904"/>
      <c r="HL1601" s="904"/>
      <c r="HM1601" s="904"/>
      <c r="HN1601" s="904"/>
      <c r="HO1601" s="904"/>
      <c r="HP1601" s="904"/>
      <c r="HQ1601" s="904"/>
      <c r="HR1601" s="904"/>
      <c r="HS1601" s="904"/>
      <c r="HT1601" s="904"/>
      <c r="HU1601" s="904"/>
      <c r="HV1601" s="904"/>
      <c r="HW1601" s="904"/>
      <c r="HX1601" s="904"/>
      <c r="HY1601" s="904"/>
      <c r="HZ1601" s="904"/>
      <c r="IA1601" s="904"/>
      <c r="IB1601" s="904"/>
      <c r="IC1601" s="904"/>
      <c r="ID1601" s="904"/>
      <c r="IE1601" s="904"/>
      <c r="IF1601" s="904"/>
      <c r="IG1601" s="904"/>
      <c r="IH1601" s="904"/>
      <c r="II1601" s="904"/>
      <c r="IJ1601" s="904"/>
      <c r="IK1601" s="904"/>
      <c r="IL1601" s="904"/>
      <c r="IM1601" s="904"/>
      <c r="IN1601" s="904"/>
      <c r="IO1601" s="904"/>
      <c r="IP1601" s="904"/>
      <c r="IQ1601" s="904"/>
      <c r="IR1601" s="904"/>
      <c r="IS1601" s="904"/>
      <c r="IT1601" s="904"/>
      <c r="IU1601" s="904"/>
      <c r="IV1601" s="904"/>
      <c r="IW1601" s="904"/>
      <c r="IX1601" s="904"/>
      <c r="IY1601" s="904"/>
      <c r="IZ1601" s="904"/>
      <c r="JA1601" s="904"/>
      <c r="JB1601" s="904"/>
      <c r="JC1601" s="904"/>
      <c r="JD1601" s="904"/>
      <c r="JE1601" s="904"/>
      <c r="JF1601" s="904"/>
      <c r="JG1601" s="904"/>
      <c r="JH1601" s="904"/>
      <c r="JI1601" s="904"/>
      <c r="JJ1601" s="904"/>
      <c r="JK1601" s="904"/>
      <c r="JL1601" s="904"/>
      <c r="JM1601" s="904"/>
      <c r="JN1601" s="904"/>
      <c r="JO1601" s="904"/>
      <c r="JP1601" s="904"/>
      <c r="JQ1601" s="904"/>
      <c r="JR1601" s="904"/>
      <c r="JS1601" s="904"/>
      <c r="JT1601" s="904"/>
      <c r="JU1601" s="904"/>
      <c r="JV1601" s="904"/>
      <c r="JW1601" s="904"/>
      <c r="JX1601" s="904"/>
      <c r="JY1601" s="904"/>
      <c r="JZ1601" s="904"/>
      <c r="KA1601" s="904"/>
      <c r="KB1601" s="904"/>
      <c r="KC1601" s="904"/>
      <c r="KD1601" s="904"/>
      <c r="KE1601" s="904"/>
      <c r="KF1601" s="904"/>
      <c r="KG1601" s="904"/>
      <c r="KH1601" s="904"/>
      <c r="KI1601" s="904"/>
      <c r="KJ1601" s="904"/>
      <c r="KK1601" s="904"/>
      <c r="KL1601" s="904"/>
      <c r="KM1601" s="904"/>
      <c r="KN1601" s="904"/>
      <c r="KO1601" s="904"/>
      <c r="KP1601" s="904"/>
      <c r="KQ1601" s="904"/>
      <c r="KR1601" s="904"/>
      <c r="KS1601" s="904"/>
      <c r="KT1601" s="904"/>
      <c r="KU1601" s="904"/>
      <c r="KV1601" s="904"/>
      <c r="KW1601" s="904"/>
      <c r="KX1601" s="904"/>
      <c r="KY1601" s="904"/>
      <c r="KZ1601" s="904"/>
      <c r="LA1601" s="904"/>
      <c r="LB1601" s="904"/>
      <c r="LC1601" s="904"/>
      <c r="LD1601" s="904"/>
      <c r="LE1601" s="904"/>
      <c r="LF1601" s="904"/>
      <c r="LG1601" s="904"/>
      <c r="LH1601" s="904"/>
      <c r="LI1601" s="904"/>
      <c r="LJ1601" s="904"/>
      <c r="LK1601" s="904"/>
      <c r="LL1601" s="904"/>
      <c r="LM1601" s="904"/>
      <c r="LN1601" s="904"/>
      <c r="LO1601" s="904"/>
      <c r="LP1601" s="904"/>
      <c r="LQ1601" s="904"/>
      <c r="LR1601" s="904"/>
      <c r="LS1601" s="904"/>
      <c r="LT1601" s="904"/>
      <c r="LU1601" s="904"/>
      <c r="LV1601" s="904"/>
      <c r="LW1601" s="904"/>
      <c r="LX1601" s="904"/>
      <c r="LY1601" s="904"/>
      <c r="LZ1601" s="904"/>
      <c r="MA1601" s="904"/>
      <c r="MB1601" s="904"/>
      <c r="MC1601" s="904"/>
      <c r="MD1601" s="904"/>
      <c r="ME1601" s="904"/>
      <c r="MF1601" s="904"/>
      <c r="MG1601" s="904"/>
      <c r="MH1601" s="904"/>
      <c r="MI1601" s="904"/>
      <c r="MJ1601" s="904"/>
      <c r="MK1601" s="904"/>
      <c r="ML1601" s="904"/>
      <c r="MM1601" s="904"/>
      <c r="MN1601" s="904"/>
      <c r="MO1601" s="904"/>
      <c r="MP1601" s="904"/>
      <c r="MQ1601" s="904"/>
      <c r="MR1601" s="904"/>
      <c r="MS1601" s="904"/>
      <c r="MT1601" s="904"/>
      <c r="MU1601" s="904"/>
      <c r="MV1601" s="904"/>
      <c r="MW1601" s="904"/>
      <c r="MX1601" s="904"/>
      <c r="MY1601" s="904"/>
      <c r="MZ1601" s="904"/>
      <c r="NA1601" s="904"/>
      <c r="NB1601" s="904"/>
      <c r="NC1601" s="904"/>
      <c r="ND1601" s="904"/>
      <c r="NE1601" s="904"/>
      <c r="NF1601" s="904"/>
      <c r="NG1601" s="904"/>
      <c r="NH1601" s="904"/>
      <c r="NI1601" s="904"/>
      <c r="NJ1601" s="904"/>
      <c r="NK1601" s="904"/>
      <c r="NL1601" s="904"/>
      <c r="NM1601" s="904"/>
      <c r="NN1601" s="904"/>
      <c r="NO1601" s="904"/>
      <c r="NP1601" s="904"/>
      <c r="NQ1601" s="904"/>
      <c r="NR1601" s="904"/>
      <c r="NS1601" s="904"/>
      <c r="NT1601" s="904"/>
      <c r="NU1601" s="904"/>
      <c r="NV1601" s="904"/>
      <c r="NW1601" s="904"/>
      <c r="NX1601" s="904"/>
      <c r="NY1601" s="904"/>
      <c r="NZ1601" s="904"/>
      <c r="OA1601" s="904"/>
      <c r="OB1601" s="904"/>
      <c r="OC1601" s="904"/>
      <c r="OD1601" s="904"/>
      <c r="OE1601" s="904"/>
      <c r="OF1601" s="904"/>
      <c r="OG1601" s="904"/>
      <c r="OH1601" s="904"/>
      <c r="OI1601" s="904"/>
      <c r="OJ1601" s="904"/>
      <c r="OK1601" s="904"/>
      <c r="OL1601" s="904"/>
      <c r="OM1601" s="904"/>
      <c r="ON1601" s="904"/>
      <c r="OO1601" s="904"/>
      <c r="OP1601" s="904"/>
      <c r="OQ1601" s="904"/>
      <c r="OR1601" s="904"/>
      <c r="OS1601" s="904"/>
      <c r="OT1601" s="904"/>
      <c r="OU1601" s="904"/>
      <c r="OV1601" s="904"/>
      <c r="OW1601" s="904"/>
      <c r="OX1601" s="904"/>
      <c r="OY1601" s="904"/>
      <c r="OZ1601" s="904"/>
      <c r="PA1601" s="904"/>
      <c r="PB1601" s="904"/>
      <c r="PC1601" s="904"/>
      <c r="PD1601" s="904"/>
      <c r="PE1601" s="904"/>
      <c r="PF1601" s="904"/>
      <c r="PG1601" s="904"/>
      <c r="PH1601" s="904"/>
      <c r="PI1601" s="904"/>
      <c r="PJ1601" s="904"/>
      <c r="PK1601" s="904"/>
      <c r="PL1601" s="904"/>
      <c r="PM1601" s="904"/>
      <c r="PN1601" s="904"/>
      <c r="PO1601" s="904"/>
      <c r="PP1601" s="904"/>
      <c r="PQ1601" s="904"/>
      <c r="PR1601" s="904"/>
      <c r="PS1601" s="904"/>
      <c r="PT1601" s="904"/>
      <c r="PU1601" s="904"/>
      <c r="PV1601" s="904"/>
      <c r="PW1601" s="904"/>
      <c r="PX1601" s="904"/>
      <c r="PY1601" s="904"/>
      <c r="PZ1601" s="904"/>
      <c r="QA1601" s="904"/>
      <c r="QB1601" s="904"/>
      <c r="QC1601" s="904"/>
      <c r="QD1601" s="904"/>
      <c r="QE1601" s="904"/>
      <c r="QF1601" s="904"/>
      <c r="QG1601" s="904"/>
      <c r="QH1601" s="904"/>
      <c r="QI1601" s="904"/>
      <c r="QJ1601" s="904"/>
      <c r="QK1601" s="904"/>
      <c r="QL1601" s="904"/>
      <c r="QM1601" s="904"/>
      <c r="QN1601" s="904"/>
      <c r="QO1601" s="904"/>
      <c r="QP1601" s="904"/>
      <c r="QQ1601" s="904"/>
      <c r="QR1601" s="904"/>
      <c r="QS1601" s="904"/>
      <c r="QT1601" s="904"/>
      <c r="QU1601" s="904"/>
      <c r="QV1601" s="904"/>
      <c r="QW1601" s="904"/>
      <c r="QX1601" s="904"/>
      <c r="QY1601" s="904"/>
      <c r="QZ1601" s="904"/>
      <c r="RA1601" s="904"/>
      <c r="RB1601" s="904"/>
      <c r="RC1601" s="904"/>
      <c r="RD1601" s="904"/>
      <c r="RE1601" s="904"/>
      <c r="RF1601" s="904"/>
      <c r="RG1601" s="904"/>
      <c r="RH1601" s="904"/>
      <c r="RI1601" s="904"/>
      <c r="RJ1601" s="904"/>
      <c r="RK1601" s="904"/>
      <c r="RL1601" s="904"/>
      <c r="RM1601" s="904"/>
      <c r="RN1601" s="904"/>
      <c r="RO1601" s="904"/>
      <c r="RP1601" s="904"/>
      <c r="RQ1601" s="904"/>
      <c r="RR1601" s="904"/>
      <c r="RS1601" s="904"/>
      <c r="RT1601" s="904"/>
      <c r="RU1601" s="904"/>
      <c r="RV1601" s="904"/>
      <c r="RW1601" s="904"/>
      <c r="RX1601" s="904"/>
      <c r="RY1601" s="904"/>
      <c r="RZ1601" s="904"/>
      <c r="SA1601" s="904"/>
      <c r="SB1601" s="904"/>
      <c r="SC1601" s="904"/>
      <c r="SD1601" s="904"/>
      <c r="SE1601" s="904"/>
      <c r="SF1601" s="904"/>
      <c r="SG1601" s="904"/>
      <c r="SH1601" s="904"/>
      <c r="SI1601" s="904"/>
      <c r="SJ1601" s="904"/>
      <c r="SK1601" s="904"/>
      <c r="SL1601" s="904"/>
      <c r="SM1601" s="904"/>
      <c r="SN1601" s="904"/>
      <c r="SO1601" s="904"/>
      <c r="SP1601" s="904"/>
      <c r="SQ1601" s="904"/>
      <c r="SR1601" s="904"/>
      <c r="SS1601" s="904"/>
      <c r="ST1601" s="904"/>
      <c r="SU1601" s="904"/>
      <c r="SV1601" s="904"/>
      <c r="SW1601" s="904"/>
      <c r="SX1601" s="904"/>
      <c r="SY1601" s="904"/>
      <c r="SZ1601" s="904"/>
      <c r="TA1601" s="904"/>
      <c r="TB1601" s="904"/>
      <c r="TC1601" s="904"/>
      <c r="TD1601" s="904"/>
      <c r="TE1601" s="904"/>
      <c r="TF1601" s="904"/>
      <c r="TG1601" s="904"/>
      <c r="TH1601" s="904"/>
      <c r="TI1601" s="904"/>
    </row>
    <row r="1602" spans="1:529" s="911" customFormat="1" ht="33.75" x14ac:dyDescent="0.25">
      <c r="A1602" s="885" t="s">
        <v>8979</v>
      </c>
      <c r="B1602" s="942">
        <v>45470</v>
      </c>
      <c r="C1602" s="888" t="s">
        <v>8980</v>
      </c>
      <c r="D1602" s="888" t="s">
        <v>7870</v>
      </c>
      <c r="E1602" s="888" t="s">
        <v>144</v>
      </c>
      <c r="F1602" s="888" t="s">
        <v>144</v>
      </c>
      <c r="G1602" s="888" t="s">
        <v>63</v>
      </c>
      <c r="H1602" s="885" t="s">
        <v>1714</v>
      </c>
      <c r="I1602" s="942">
        <v>45491</v>
      </c>
      <c r="J1602" s="942">
        <v>47661</v>
      </c>
      <c r="K1602" s="888"/>
      <c r="L1602" s="888" t="s">
        <v>365</v>
      </c>
      <c r="M1602" s="888" t="s">
        <v>289</v>
      </c>
      <c r="N1602" s="888" t="s">
        <v>25</v>
      </c>
      <c r="O1602" s="888">
        <v>2172</v>
      </c>
      <c r="P1602" s="951"/>
      <c r="Q1602" s="951"/>
      <c r="R1602" s="951"/>
      <c r="S1602" s="951"/>
      <c r="T1602" s="944" t="s">
        <v>8985</v>
      </c>
      <c r="U1602" s="888">
        <v>6</v>
      </c>
      <c r="V1602" s="888">
        <v>2172</v>
      </c>
      <c r="W1602" s="885" t="s">
        <v>8179</v>
      </c>
      <c r="X1602" s="888">
        <v>35</v>
      </c>
      <c r="Y1602" s="888"/>
      <c r="Z1602" s="888">
        <v>125</v>
      </c>
      <c r="AA1602" s="888" t="s">
        <v>1090</v>
      </c>
      <c r="AB1602" s="888" t="s">
        <v>1090</v>
      </c>
      <c r="AC1602" s="888" t="s">
        <v>1090</v>
      </c>
      <c r="AD1602" s="888" t="s">
        <v>1090</v>
      </c>
      <c r="AE1602" s="888" t="s">
        <v>1090</v>
      </c>
      <c r="AF1602" s="888">
        <v>1</v>
      </c>
      <c r="AG1602" s="888" t="s">
        <v>1090</v>
      </c>
      <c r="AH1602" s="888">
        <v>31</v>
      </c>
      <c r="AI1602" s="888" t="s">
        <v>8988</v>
      </c>
      <c r="AJ1602" s="888" t="s">
        <v>8989</v>
      </c>
    </row>
    <row r="1603" spans="1:529" ht="33.75" x14ac:dyDescent="0.25">
      <c r="A1603" s="885" t="s">
        <v>8979</v>
      </c>
      <c r="B1603" s="942">
        <v>45470</v>
      </c>
      <c r="C1603" s="888" t="s">
        <v>8981</v>
      </c>
      <c r="D1603" s="888" t="s">
        <v>7870</v>
      </c>
      <c r="E1603" s="888" t="s">
        <v>144</v>
      </c>
      <c r="F1603" s="888" t="s">
        <v>144</v>
      </c>
      <c r="G1603" s="888" t="s">
        <v>63</v>
      </c>
      <c r="H1603" s="885" t="s">
        <v>1714</v>
      </c>
      <c r="I1603" s="942">
        <v>45491</v>
      </c>
      <c r="J1603" s="942">
        <v>47661</v>
      </c>
      <c r="K1603" s="888"/>
      <c r="L1603" s="888" t="s">
        <v>365</v>
      </c>
      <c r="M1603" s="888" t="s">
        <v>289</v>
      </c>
      <c r="N1603" s="888" t="s">
        <v>25</v>
      </c>
      <c r="O1603" s="888">
        <v>2172</v>
      </c>
      <c r="T1603" s="944" t="s">
        <v>8985</v>
      </c>
      <c r="U1603" s="888">
        <v>6</v>
      </c>
      <c r="V1603" s="888">
        <v>2172</v>
      </c>
      <c r="W1603" s="885" t="s">
        <v>8179</v>
      </c>
      <c r="X1603" s="888">
        <v>35</v>
      </c>
      <c r="Y1603" s="888"/>
      <c r="Z1603" s="888">
        <v>125</v>
      </c>
      <c r="AA1603" s="888" t="s">
        <v>1090</v>
      </c>
      <c r="AB1603" s="888" t="s">
        <v>1090</v>
      </c>
      <c r="AC1603" s="888" t="s">
        <v>1090</v>
      </c>
      <c r="AD1603" s="888" t="s">
        <v>1090</v>
      </c>
      <c r="AE1603" s="888" t="s">
        <v>1090</v>
      </c>
      <c r="AF1603" s="888">
        <v>1</v>
      </c>
      <c r="AG1603" s="888" t="s">
        <v>1090</v>
      </c>
      <c r="AH1603" s="888">
        <v>31</v>
      </c>
      <c r="AI1603" s="888" t="s">
        <v>8990</v>
      </c>
      <c r="AJ1603" s="888" t="s">
        <v>8991</v>
      </c>
    </row>
    <row r="1604" spans="1:529" ht="34.5" thickBot="1" x14ac:dyDescent="0.3">
      <c r="A1604" s="878" t="s">
        <v>8979</v>
      </c>
      <c r="B1604" s="912">
        <v>45470</v>
      </c>
      <c r="C1604" s="881" t="s">
        <v>8982</v>
      </c>
      <c r="D1604" s="881" t="s">
        <v>7870</v>
      </c>
      <c r="E1604" s="881" t="s">
        <v>144</v>
      </c>
      <c r="F1604" s="881" t="s">
        <v>144</v>
      </c>
      <c r="G1604" s="881" t="s">
        <v>63</v>
      </c>
      <c r="H1604" s="878" t="s">
        <v>1714</v>
      </c>
      <c r="I1604" s="912">
        <v>45491</v>
      </c>
      <c r="J1604" s="912">
        <v>47661</v>
      </c>
      <c r="K1604" s="881"/>
      <c r="L1604" s="881" t="s">
        <v>365</v>
      </c>
      <c r="M1604" s="881" t="s">
        <v>289</v>
      </c>
      <c r="N1604" s="881" t="s">
        <v>25</v>
      </c>
      <c r="O1604" s="881">
        <v>2172</v>
      </c>
      <c r="P1604" s="204"/>
      <c r="Q1604" s="204"/>
      <c r="R1604" s="204"/>
      <c r="S1604" s="204"/>
      <c r="T1604" s="914" t="s">
        <v>8985</v>
      </c>
      <c r="U1604" s="881">
        <v>6</v>
      </c>
      <c r="V1604" s="881">
        <v>2172</v>
      </c>
      <c r="W1604" s="878" t="s">
        <v>8179</v>
      </c>
      <c r="X1604" s="881">
        <v>35</v>
      </c>
      <c r="Y1604" s="881"/>
      <c r="Z1604" s="881">
        <v>125</v>
      </c>
      <c r="AA1604" s="881" t="s">
        <v>1090</v>
      </c>
      <c r="AB1604" s="881" t="s">
        <v>1090</v>
      </c>
      <c r="AC1604" s="881" t="s">
        <v>1090</v>
      </c>
      <c r="AD1604" s="881" t="s">
        <v>1090</v>
      </c>
      <c r="AE1604" s="881" t="s">
        <v>1090</v>
      </c>
      <c r="AF1604" s="881">
        <v>1</v>
      </c>
      <c r="AG1604" s="881" t="s">
        <v>1090</v>
      </c>
      <c r="AH1604" s="881">
        <v>31</v>
      </c>
      <c r="AI1604" s="881" t="s">
        <v>8992</v>
      </c>
      <c r="AJ1604" s="881" t="s">
        <v>8993</v>
      </c>
      <c r="AK1604" s="442"/>
      <c r="AL1604" s="442"/>
    </row>
    <row r="1605" spans="1:529" s="910" customFormat="1" ht="46.5" customHeight="1" thickBot="1" x14ac:dyDescent="0.3">
      <c r="A1605" s="900" t="s">
        <v>8997</v>
      </c>
      <c r="B1605" s="898">
        <v>45519</v>
      </c>
      <c r="C1605" s="899" t="s">
        <v>8893</v>
      </c>
      <c r="D1605" s="899" t="s">
        <v>8998</v>
      </c>
      <c r="E1605" s="899" t="s">
        <v>7173</v>
      </c>
      <c r="F1605" s="899" t="s">
        <v>45</v>
      </c>
      <c r="G1605" s="899" t="s">
        <v>45</v>
      </c>
      <c r="H1605" s="900" t="s">
        <v>1673</v>
      </c>
      <c r="I1605" s="898">
        <v>45519</v>
      </c>
      <c r="J1605" s="898">
        <v>47710</v>
      </c>
      <c r="K1605" s="899"/>
      <c r="L1605" s="899" t="s">
        <v>365</v>
      </c>
      <c r="M1605" s="899" t="s">
        <v>289</v>
      </c>
      <c r="N1605" s="899" t="s">
        <v>25</v>
      </c>
      <c r="O1605" s="899">
        <v>8884.1</v>
      </c>
      <c r="P1605" s="901"/>
      <c r="Q1605" s="901"/>
      <c r="R1605" s="901"/>
      <c r="S1605" s="901"/>
      <c r="T1605" s="902">
        <v>168.44</v>
      </c>
      <c r="U1605" s="899">
        <v>24.34</v>
      </c>
      <c r="V1605" s="899">
        <v>8884.1</v>
      </c>
      <c r="W1605" s="900" t="s">
        <v>8055</v>
      </c>
      <c r="X1605" s="899">
        <v>100</v>
      </c>
      <c r="Y1605" s="899"/>
      <c r="Z1605" s="899">
        <v>125</v>
      </c>
      <c r="AA1605" s="899" t="s">
        <v>1090</v>
      </c>
      <c r="AB1605" s="899" t="s">
        <v>1090</v>
      </c>
      <c r="AC1605" s="899" t="s">
        <v>1090</v>
      </c>
      <c r="AD1605" s="899" t="s">
        <v>1090</v>
      </c>
      <c r="AE1605" s="899" t="s">
        <v>1090</v>
      </c>
      <c r="AF1605" s="899">
        <v>0.5</v>
      </c>
      <c r="AG1605" s="899" t="s">
        <v>1090</v>
      </c>
      <c r="AH1605" s="899">
        <v>15</v>
      </c>
      <c r="AI1605" s="899" t="s">
        <v>8895</v>
      </c>
      <c r="AJ1605" s="899" t="s">
        <v>8896</v>
      </c>
      <c r="AK1605" s="899" t="s">
        <v>200</v>
      </c>
      <c r="AL1605" s="903"/>
      <c r="AM1605" s="904"/>
      <c r="AN1605" s="904"/>
      <c r="AO1605" s="904"/>
      <c r="AP1605" s="904"/>
      <c r="AQ1605" s="904"/>
      <c r="AR1605" s="904"/>
      <c r="AS1605" s="904"/>
      <c r="AT1605" s="904"/>
      <c r="AU1605" s="904"/>
      <c r="AV1605" s="904"/>
      <c r="AW1605" s="904"/>
      <c r="AX1605" s="904"/>
      <c r="AY1605" s="904"/>
      <c r="AZ1605" s="904"/>
      <c r="BA1605" s="904"/>
      <c r="BB1605" s="904"/>
      <c r="BC1605" s="904"/>
      <c r="BD1605" s="904"/>
      <c r="BE1605" s="904"/>
      <c r="BF1605" s="904"/>
      <c r="BG1605" s="904"/>
      <c r="BH1605" s="904"/>
      <c r="BI1605" s="904"/>
      <c r="BJ1605" s="904"/>
      <c r="BK1605" s="904"/>
      <c r="BL1605" s="904"/>
      <c r="BM1605" s="904"/>
      <c r="BN1605" s="904"/>
      <c r="BO1605" s="904"/>
      <c r="BP1605" s="904"/>
      <c r="BQ1605" s="904"/>
      <c r="BR1605" s="904"/>
      <c r="BS1605" s="904"/>
      <c r="BT1605" s="904"/>
      <c r="BU1605" s="904"/>
      <c r="BV1605" s="904"/>
      <c r="BW1605" s="904"/>
      <c r="BX1605" s="904"/>
      <c r="BY1605" s="904"/>
      <c r="BZ1605" s="904"/>
      <c r="CA1605" s="904"/>
      <c r="CB1605" s="904"/>
      <c r="CC1605" s="904"/>
      <c r="CD1605" s="904"/>
      <c r="CE1605" s="904"/>
      <c r="CF1605" s="904"/>
      <c r="CG1605" s="904"/>
      <c r="CH1605" s="904"/>
      <c r="CI1605" s="904"/>
      <c r="CJ1605" s="904"/>
      <c r="CK1605" s="904"/>
      <c r="CL1605" s="904"/>
      <c r="CM1605" s="904"/>
      <c r="CN1605" s="904"/>
      <c r="CO1605" s="904"/>
      <c r="CP1605" s="904"/>
      <c r="CQ1605" s="904"/>
      <c r="CR1605" s="904"/>
      <c r="CS1605" s="904"/>
      <c r="CT1605" s="904"/>
      <c r="CU1605" s="904"/>
      <c r="CV1605" s="904"/>
      <c r="CW1605" s="904"/>
      <c r="CX1605" s="904"/>
      <c r="CY1605" s="904"/>
      <c r="CZ1605" s="904"/>
      <c r="DA1605" s="904"/>
      <c r="DB1605" s="904"/>
      <c r="DC1605" s="904"/>
      <c r="DD1605" s="904"/>
      <c r="DE1605" s="904"/>
      <c r="DF1605" s="904"/>
      <c r="DG1605" s="904"/>
      <c r="DH1605" s="904"/>
      <c r="DI1605" s="904"/>
      <c r="DJ1605" s="904"/>
      <c r="DK1605" s="904"/>
      <c r="DL1605" s="904"/>
      <c r="DM1605" s="904"/>
      <c r="DN1605" s="904"/>
      <c r="DO1605" s="904"/>
      <c r="DP1605" s="904"/>
      <c r="DQ1605" s="904"/>
      <c r="DR1605" s="904"/>
      <c r="DS1605" s="904"/>
      <c r="DT1605" s="904"/>
      <c r="DU1605" s="904"/>
      <c r="DV1605" s="904"/>
      <c r="DW1605" s="904"/>
      <c r="DX1605" s="904"/>
      <c r="DY1605" s="904"/>
      <c r="DZ1605" s="904"/>
      <c r="EA1605" s="904"/>
      <c r="EB1605" s="904"/>
      <c r="EC1605" s="904"/>
      <c r="ED1605" s="904"/>
      <c r="EE1605" s="904"/>
      <c r="EF1605" s="904"/>
      <c r="EG1605" s="904"/>
      <c r="EH1605" s="904"/>
      <c r="EI1605" s="904"/>
      <c r="EJ1605" s="904"/>
      <c r="EK1605" s="904"/>
      <c r="EL1605" s="904"/>
      <c r="EM1605" s="904"/>
      <c r="EN1605" s="904"/>
      <c r="EO1605" s="904"/>
      <c r="EP1605" s="904"/>
      <c r="EQ1605" s="904"/>
      <c r="ER1605" s="904"/>
      <c r="ES1605" s="904"/>
      <c r="ET1605" s="904"/>
      <c r="EU1605" s="904"/>
      <c r="EV1605" s="904"/>
      <c r="EW1605" s="904"/>
      <c r="EX1605" s="904"/>
      <c r="EY1605" s="904"/>
      <c r="EZ1605" s="904"/>
      <c r="FA1605" s="904"/>
      <c r="FB1605" s="904"/>
      <c r="FC1605" s="904"/>
      <c r="FD1605" s="904"/>
      <c r="FE1605" s="904"/>
      <c r="FF1605" s="904"/>
      <c r="FG1605" s="904"/>
      <c r="FH1605" s="904"/>
      <c r="FI1605" s="904"/>
      <c r="FJ1605" s="904"/>
      <c r="FK1605" s="904"/>
      <c r="FL1605" s="904"/>
      <c r="FM1605" s="904"/>
      <c r="FN1605" s="904"/>
      <c r="FO1605" s="904"/>
      <c r="FP1605" s="904"/>
      <c r="FQ1605" s="904"/>
      <c r="FR1605" s="904"/>
      <c r="FS1605" s="904"/>
      <c r="FT1605" s="904"/>
      <c r="FU1605" s="904"/>
      <c r="FV1605" s="904"/>
      <c r="FW1605" s="904"/>
      <c r="FX1605" s="904"/>
      <c r="FY1605" s="904"/>
      <c r="FZ1605" s="904"/>
      <c r="GA1605" s="904"/>
      <c r="GB1605" s="904"/>
      <c r="GC1605" s="904"/>
      <c r="GD1605" s="904"/>
      <c r="GE1605" s="904"/>
      <c r="GF1605" s="904"/>
      <c r="GG1605" s="904"/>
      <c r="GH1605" s="904"/>
      <c r="GI1605" s="904"/>
      <c r="GJ1605" s="904"/>
      <c r="GK1605" s="904"/>
      <c r="GL1605" s="904"/>
      <c r="GM1605" s="904"/>
      <c r="GN1605" s="904"/>
      <c r="GO1605" s="904"/>
      <c r="GP1605" s="904"/>
      <c r="GQ1605" s="904"/>
      <c r="GR1605" s="904"/>
      <c r="GS1605" s="904"/>
      <c r="GT1605" s="904"/>
      <c r="GU1605" s="904"/>
      <c r="GV1605" s="904"/>
      <c r="GW1605" s="904"/>
      <c r="GX1605" s="904"/>
      <c r="GY1605" s="904"/>
      <c r="GZ1605" s="904"/>
      <c r="HA1605" s="904"/>
      <c r="HB1605" s="904"/>
      <c r="HC1605" s="904"/>
      <c r="HD1605" s="904"/>
      <c r="HE1605" s="904"/>
      <c r="HF1605" s="904"/>
      <c r="HG1605" s="904"/>
      <c r="HH1605" s="904"/>
      <c r="HI1605" s="904"/>
      <c r="HJ1605" s="904"/>
      <c r="HK1605" s="904"/>
      <c r="HL1605" s="904"/>
      <c r="HM1605" s="904"/>
      <c r="HN1605" s="904"/>
      <c r="HO1605" s="904"/>
      <c r="HP1605" s="904"/>
      <c r="HQ1605" s="904"/>
      <c r="HR1605" s="904"/>
      <c r="HS1605" s="904"/>
      <c r="HT1605" s="904"/>
      <c r="HU1605" s="904"/>
      <c r="HV1605" s="904"/>
      <c r="HW1605" s="904"/>
      <c r="HX1605" s="904"/>
      <c r="HY1605" s="904"/>
      <c r="HZ1605" s="904"/>
      <c r="IA1605" s="904"/>
      <c r="IB1605" s="904"/>
      <c r="IC1605" s="904"/>
      <c r="ID1605" s="904"/>
      <c r="IE1605" s="904"/>
      <c r="IF1605" s="904"/>
      <c r="IG1605" s="904"/>
      <c r="IH1605" s="904"/>
      <c r="II1605" s="904"/>
      <c r="IJ1605" s="904"/>
      <c r="IK1605" s="904"/>
      <c r="IL1605" s="904"/>
      <c r="IM1605" s="904"/>
      <c r="IN1605" s="904"/>
      <c r="IO1605" s="904"/>
      <c r="IP1605" s="904"/>
      <c r="IQ1605" s="904"/>
      <c r="IR1605" s="904"/>
      <c r="IS1605" s="904"/>
      <c r="IT1605" s="904"/>
      <c r="IU1605" s="904"/>
      <c r="IV1605" s="904"/>
      <c r="IW1605" s="904"/>
      <c r="IX1605" s="904"/>
      <c r="IY1605" s="904"/>
      <c r="IZ1605" s="904"/>
      <c r="JA1605" s="904"/>
      <c r="JB1605" s="904"/>
      <c r="JC1605" s="904"/>
      <c r="JD1605" s="904"/>
      <c r="JE1605" s="904"/>
      <c r="JF1605" s="904"/>
      <c r="JG1605" s="904"/>
      <c r="JH1605" s="904"/>
      <c r="JI1605" s="904"/>
      <c r="JJ1605" s="904"/>
      <c r="JK1605" s="904"/>
      <c r="JL1605" s="904"/>
      <c r="JM1605" s="904"/>
      <c r="JN1605" s="904"/>
      <c r="JO1605" s="904"/>
      <c r="JP1605" s="904"/>
      <c r="JQ1605" s="904"/>
      <c r="JR1605" s="904"/>
      <c r="JS1605" s="904"/>
      <c r="JT1605" s="904"/>
      <c r="JU1605" s="904"/>
      <c r="JV1605" s="904"/>
      <c r="JW1605" s="904"/>
      <c r="JX1605" s="904"/>
      <c r="JY1605" s="904"/>
      <c r="JZ1605" s="904"/>
      <c r="KA1605" s="904"/>
      <c r="KB1605" s="904"/>
      <c r="KC1605" s="904"/>
      <c r="KD1605" s="904"/>
      <c r="KE1605" s="904"/>
      <c r="KF1605" s="904"/>
      <c r="KG1605" s="904"/>
      <c r="KH1605" s="904"/>
      <c r="KI1605" s="904"/>
      <c r="KJ1605" s="904"/>
      <c r="KK1605" s="904"/>
      <c r="KL1605" s="904"/>
      <c r="KM1605" s="904"/>
      <c r="KN1605" s="904"/>
      <c r="KO1605" s="904"/>
      <c r="KP1605" s="904"/>
      <c r="KQ1605" s="904"/>
      <c r="KR1605" s="904"/>
      <c r="KS1605" s="904"/>
      <c r="KT1605" s="904"/>
      <c r="KU1605" s="904"/>
      <c r="KV1605" s="904"/>
      <c r="KW1605" s="904"/>
      <c r="KX1605" s="904"/>
      <c r="KY1605" s="904"/>
      <c r="KZ1605" s="904"/>
      <c r="LA1605" s="904"/>
      <c r="LB1605" s="904"/>
      <c r="LC1605" s="904"/>
      <c r="LD1605" s="904"/>
      <c r="LE1605" s="904"/>
      <c r="LF1605" s="904"/>
      <c r="LG1605" s="904"/>
      <c r="LH1605" s="904"/>
      <c r="LI1605" s="904"/>
      <c r="LJ1605" s="904"/>
      <c r="LK1605" s="904"/>
      <c r="LL1605" s="904"/>
      <c r="LM1605" s="904"/>
      <c r="LN1605" s="904"/>
      <c r="LO1605" s="904"/>
      <c r="LP1605" s="904"/>
      <c r="LQ1605" s="904"/>
      <c r="LR1605" s="904"/>
      <c r="LS1605" s="904"/>
      <c r="LT1605" s="904"/>
      <c r="LU1605" s="904"/>
      <c r="LV1605" s="904"/>
      <c r="LW1605" s="904"/>
      <c r="LX1605" s="904"/>
      <c r="LY1605" s="904"/>
      <c r="LZ1605" s="904"/>
      <c r="MA1605" s="904"/>
      <c r="MB1605" s="904"/>
      <c r="MC1605" s="904"/>
      <c r="MD1605" s="904"/>
      <c r="ME1605" s="904"/>
      <c r="MF1605" s="904"/>
      <c r="MG1605" s="904"/>
      <c r="MH1605" s="904"/>
      <c r="MI1605" s="904"/>
      <c r="MJ1605" s="904"/>
      <c r="MK1605" s="904"/>
      <c r="ML1605" s="904"/>
      <c r="MM1605" s="904"/>
      <c r="MN1605" s="904"/>
      <c r="MO1605" s="904"/>
      <c r="MP1605" s="904"/>
      <c r="MQ1605" s="904"/>
      <c r="MR1605" s="904"/>
      <c r="MS1605" s="904"/>
      <c r="MT1605" s="904"/>
      <c r="MU1605" s="904"/>
      <c r="MV1605" s="904"/>
      <c r="MW1605" s="904"/>
      <c r="MX1605" s="904"/>
      <c r="MY1605" s="904"/>
      <c r="MZ1605" s="904"/>
      <c r="NA1605" s="904"/>
      <c r="NB1605" s="904"/>
      <c r="NC1605" s="904"/>
      <c r="ND1605" s="904"/>
      <c r="NE1605" s="904"/>
      <c r="NF1605" s="904"/>
      <c r="NG1605" s="904"/>
      <c r="NH1605" s="904"/>
      <c r="NI1605" s="904"/>
      <c r="NJ1605" s="904"/>
      <c r="NK1605" s="904"/>
      <c r="NL1605" s="904"/>
      <c r="NM1605" s="904"/>
      <c r="NN1605" s="904"/>
      <c r="NO1605" s="904"/>
      <c r="NP1605" s="904"/>
      <c r="NQ1605" s="904"/>
      <c r="NR1605" s="904"/>
      <c r="NS1605" s="904"/>
      <c r="NT1605" s="904"/>
      <c r="NU1605" s="904"/>
      <c r="NV1605" s="904"/>
      <c r="NW1605" s="904"/>
      <c r="NX1605" s="904"/>
      <c r="NY1605" s="904"/>
      <c r="NZ1605" s="904"/>
      <c r="OA1605" s="904"/>
      <c r="OB1605" s="904"/>
      <c r="OC1605" s="904"/>
      <c r="OD1605" s="904"/>
      <c r="OE1605" s="904"/>
      <c r="OF1605" s="904"/>
      <c r="OG1605" s="904"/>
      <c r="OH1605" s="904"/>
      <c r="OI1605" s="904"/>
      <c r="OJ1605" s="904"/>
      <c r="OK1605" s="904"/>
      <c r="OL1605" s="904"/>
      <c r="OM1605" s="904"/>
      <c r="ON1605" s="904"/>
      <c r="OO1605" s="904"/>
      <c r="OP1605" s="904"/>
      <c r="OQ1605" s="904"/>
      <c r="OR1605" s="904"/>
      <c r="OS1605" s="904"/>
      <c r="OT1605" s="904"/>
      <c r="OU1605" s="904"/>
      <c r="OV1605" s="904"/>
      <c r="OW1605" s="904"/>
      <c r="OX1605" s="904"/>
      <c r="OY1605" s="904"/>
      <c r="OZ1605" s="904"/>
      <c r="PA1605" s="904"/>
      <c r="PB1605" s="904"/>
      <c r="PC1605" s="904"/>
      <c r="PD1605" s="904"/>
      <c r="PE1605" s="904"/>
      <c r="PF1605" s="904"/>
      <c r="PG1605" s="904"/>
      <c r="PH1605" s="904"/>
      <c r="PI1605" s="904"/>
      <c r="PJ1605" s="904"/>
      <c r="PK1605" s="904"/>
      <c r="PL1605" s="904"/>
      <c r="PM1605" s="904"/>
      <c r="PN1605" s="904"/>
      <c r="PO1605" s="904"/>
      <c r="PP1605" s="904"/>
      <c r="PQ1605" s="904"/>
      <c r="PR1605" s="904"/>
      <c r="PS1605" s="904"/>
      <c r="PT1605" s="904"/>
      <c r="PU1605" s="904"/>
      <c r="PV1605" s="904"/>
      <c r="PW1605" s="904"/>
      <c r="PX1605" s="904"/>
      <c r="PY1605" s="904"/>
      <c r="PZ1605" s="904"/>
      <c r="QA1605" s="904"/>
      <c r="QB1605" s="904"/>
      <c r="QC1605" s="904"/>
      <c r="QD1605" s="904"/>
      <c r="QE1605" s="904"/>
      <c r="QF1605" s="904"/>
      <c r="QG1605" s="904"/>
      <c r="QH1605" s="904"/>
      <c r="QI1605" s="904"/>
      <c r="QJ1605" s="904"/>
      <c r="QK1605" s="904"/>
      <c r="QL1605" s="904"/>
      <c r="QM1605" s="904"/>
      <c r="QN1605" s="904"/>
      <c r="QO1605" s="904"/>
      <c r="QP1605" s="904"/>
      <c r="QQ1605" s="904"/>
      <c r="QR1605" s="904"/>
      <c r="QS1605" s="904"/>
      <c r="QT1605" s="904"/>
      <c r="QU1605" s="904"/>
      <c r="QV1605" s="904"/>
      <c r="QW1605" s="904"/>
      <c r="QX1605" s="904"/>
      <c r="QY1605" s="904"/>
      <c r="QZ1605" s="904"/>
      <c r="RA1605" s="904"/>
      <c r="RB1605" s="904"/>
      <c r="RC1605" s="904"/>
      <c r="RD1605" s="904"/>
      <c r="RE1605" s="904"/>
      <c r="RF1605" s="904"/>
      <c r="RG1605" s="904"/>
      <c r="RH1605" s="904"/>
      <c r="RI1605" s="904"/>
      <c r="RJ1605" s="904"/>
      <c r="RK1605" s="904"/>
      <c r="RL1605" s="904"/>
      <c r="RM1605" s="904"/>
      <c r="RN1605" s="904"/>
      <c r="RO1605" s="904"/>
      <c r="RP1605" s="904"/>
      <c r="RQ1605" s="904"/>
      <c r="RR1605" s="904"/>
      <c r="RS1605" s="904"/>
      <c r="RT1605" s="904"/>
      <c r="RU1605" s="904"/>
      <c r="RV1605" s="904"/>
      <c r="RW1605" s="904"/>
      <c r="RX1605" s="904"/>
      <c r="RY1605" s="904"/>
      <c r="RZ1605" s="904"/>
      <c r="SA1605" s="904"/>
      <c r="SB1605" s="904"/>
      <c r="SC1605" s="904"/>
      <c r="SD1605" s="904"/>
      <c r="SE1605" s="904"/>
      <c r="SF1605" s="904"/>
      <c r="SG1605" s="904"/>
      <c r="SH1605" s="904"/>
      <c r="SI1605" s="904"/>
      <c r="SJ1605" s="904"/>
      <c r="SK1605" s="904"/>
      <c r="SL1605" s="904"/>
      <c r="SM1605" s="904"/>
      <c r="SN1605" s="904"/>
      <c r="SO1605" s="904"/>
      <c r="SP1605" s="904"/>
      <c r="SQ1605" s="904"/>
      <c r="SR1605" s="904"/>
      <c r="SS1605" s="904"/>
      <c r="ST1605" s="904"/>
      <c r="SU1605" s="904"/>
      <c r="SV1605" s="904"/>
      <c r="SW1605" s="904"/>
      <c r="SX1605" s="904"/>
      <c r="SY1605" s="904"/>
      <c r="SZ1605" s="904"/>
      <c r="TA1605" s="904"/>
      <c r="TB1605" s="904"/>
      <c r="TC1605" s="904"/>
      <c r="TD1605" s="904"/>
      <c r="TE1605" s="904"/>
      <c r="TF1605" s="904"/>
      <c r="TG1605" s="904"/>
      <c r="TH1605" s="904"/>
      <c r="TI1605" s="904"/>
    </row>
  </sheetData>
  <autoFilter ref="A7:AL1510"/>
  <mergeCells count="20">
    <mergeCell ref="A5:A6"/>
    <mergeCell ref="B5:B6"/>
    <mergeCell ref="C5:H5"/>
    <mergeCell ref="I5:J5"/>
    <mergeCell ref="K5:K6"/>
    <mergeCell ref="O587:O590"/>
    <mergeCell ref="V587:V590"/>
    <mergeCell ref="S5:S6"/>
    <mergeCell ref="AL5:AL6"/>
    <mergeCell ref="M5:M6"/>
    <mergeCell ref="N5:N6"/>
    <mergeCell ref="O5:O6"/>
    <mergeCell ref="P5:P6"/>
    <mergeCell ref="Q5:Q6"/>
    <mergeCell ref="R5:R6"/>
    <mergeCell ref="T5:V5"/>
    <mergeCell ref="W5:AG5"/>
    <mergeCell ref="AH5:AJ5"/>
    <mergeCell ref="AK5:AK6"/>
    <mergeCell ref="L5:L6"/>
  </mergeCells>
  <phoneticPr fontId="84" type="noConversion"/>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Заустване - 13..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2024-09-04T11:55:01Z</dcterms:modified>
</cp:coreProperties>
</file>